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1" documentId="13_ncr:1_{481E9A46-5128-4520-B2CC-286C3449E40D}" xr6:coauthVersionLast="47" xr6:coauthVersionMax="47" xr10:uidLastSave="{C8DFC247-746E-4DE6-883D-89FAC3904BD8}"/>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CO34" i="10"/>
  <c r="CO35" i="10" s="1"/>
  <c r="BW34" i="10"/>
  <c r="BW35" i="10" s="1"/>
  <c r="BW36" i="10" s="1"/>
  <c r="BW37" i="10" s="1"/>
  <c r="BW38" i="10" s="1"/>
  <c r="BW39"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<sst xmlns="http://schemas.openxmlformats.org/spreadsheetml/2006/main" count="1088" uniqueCount="563">
  <si>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</si>
  <si>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</si>
  <si>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</si>
  <si>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</si>
  <si>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</si>
  <si>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</si>
  <si>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</si>
  <si>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</si>
  <si>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</si>
  <si>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</si>
  <si>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</si>
  <si>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</si>
  <si>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</si>
  <si>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</si>
  <si>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</si>
  <si>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</si>
  <si>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</si>
  <si>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</si>
  <si>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</si>
  <si>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</si>
  <si>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</si>
  <si>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</si>
  <si>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</si>
  <si>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</si>
  <si>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</si>
  <si>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</si>
  <si>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</si>
  <si>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</si>
  <si>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</si>
  <si>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</si>
  <si>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</si>
  <si>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</si>
  <si>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</si>
  <si>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</si>
  <si>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</si>
  <si>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</si>
  <si>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</si>
  <si>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</si>
  <si>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</si>
  <si>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</si>
  <si>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</si>
  <si>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</si>
  <si>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</si>
  <si>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</si>
  <si>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</si>
  <si>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</si>
  <si>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</si>
  <si>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</si>
  <si>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</si>
  <si>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</si>
  <si>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</si>
  <si>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</si>
  <si>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</si>
  <si>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</si>
  <si>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</si>
  <si>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</si>
  <si>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</si>
  <si>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</si>
  <si>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</si>
  <si>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</si>
  <si>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</si>
  <si>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</si>
  <si>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</si>
  <si>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</si>
  <si>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</si>
  <si>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</si>
  <si>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</si>
  <si>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</si>
  <si>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</si>
  <si>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</si>
  <si>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</si>
  <si>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</si>
  <si>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</si>
  <si>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</si>
  <si>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</si>
  <si>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</si>
  <si>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</si>
  <si>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</si>
  <si>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</si>
  <si>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</si>
  <si>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</si>
  <si>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</si>
  <si>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</si>
  <si>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</si>
  <si>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</si>
  <si>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</si>
  <si>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</si>
  <si>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</si>
  <si>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</si>
  <si>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</si>
  <si>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</si>
  <si>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</si>
  <si>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</si>
  <si>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</si>
  <si>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</si>
  <si>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</si>
  <si>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</si>
  <si>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</si>
  <si>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</si>
  <si>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</si>
  <si>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</si>
  <si>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</si>
  <si>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</si>
  <si>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</si>
  <si>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</si>
  <si>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</si>
  <si>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</si>
  <si>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</si>
  <si>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</si>
  <si>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</si>
  <si>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</si>
  <si>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</si>
  <si>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</si>
  <si>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</si>
  <si>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</si>
  <si>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</si>
  <si>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</si>
  <si>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</si>
  <si>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</si>
  <si>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</si>
  <si>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</si>
  <si>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</si>
  <si>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</si>
  <si>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</si>
  <si>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</si>
  <si>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</si>
  <si>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</si>
  <si>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</si>
  <si>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</si>
  <si>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</si>
  <si>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</si>
  <si>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</si>
  <si>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</si>
  <si>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</si>
  <si>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</si>
  <si>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</si>
  <si>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</si>
  <si>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</si>
  <si>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</si>
  <si>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</si>
  <si>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</si>
  <si>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</si>
  <si>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</si>
  <si>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</si>
  <si>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</si>
  <si>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</si>
  <si>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</si>
  <si>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</si>
  <si>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</si>
  <si>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</si>
  <si>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</si>
  <si>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</si>
  <si>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</si>
  <si>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</si>
  <si>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</si>
  <si>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</si>
  <si>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</si>
  <si>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</si>
  <si>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</si>
  <si>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</si>
  <si>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</si>
  <si>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</si>
  <si>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</si>
  <si>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</si>
  <si>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</si>
  <si>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</si>
  <si>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</si>
  <si>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</si>
  <si>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</si>
  <si>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</si>
  <si>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</si>
  <si>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</si>
  <si>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</si>
  <si>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</si>
  <si>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</si>
  <si>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</si>
  <si>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</si>
  <si>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</si>
  <si>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</si>
  <si>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</si>
  <si>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</si>
  <si>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</si>
  <si>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</si>
  <si>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</si>
  <si>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</si>
  <si>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</si>
  <si>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</si>
  <si>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</si>
  <si>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</si>
  <si>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</si>
  <si>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</si>
  <si>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</si>
  <si>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</si>
  <si>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</si>
  <si>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</si>
  <si>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</si>
  <si>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</si>
  <si>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</si>
  <si>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</si>
  <si>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</si>
  <si>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</si>
  <si>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</si>
  <si>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</si>
  <si>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群馬県富岡市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</si>
  <si>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</si>
  <si>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</si>
  <si>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</si>
  <si>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</si>
  <si>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</si>
  <si>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</si>
  <si>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</si>
  <si>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</si>
  <si>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</si>
  <si>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</si>
  <si>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</si>
  <si>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</si>
  <si>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</si>
  <si>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</si>
  <si>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</si>
  <si>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</si>
  <si>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</si>
  <si>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</si>
  <si>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</si>
  <si>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</si>
  <si>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</si>
  <si>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</si>
  <si>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</si>
  <si>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</si>
  <si>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</si>
  <si>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</si>
  <si>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</si>
  <si>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</si>
  <si>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</si>
  <si>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</si>
  <si>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</si>
  <si>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</si>
  <si>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</si>
  <si>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</si>
  <si>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</si>
  <si>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</si>
  <si>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</si>
  <si>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</si>
  <si>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</si>
  <si>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</si>
  <si>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</si>
  <si>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</si>
  <si>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</si>
  <si>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</si>
  <si>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</si>
  <si>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</si>
  <si>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</si>
  <si>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</si>
  <si>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</si>
  <si>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</si>
  <si>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</si>
  <si>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</si>
  <si>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</si>
  <si>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</si>
  <si>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</si>
  <si>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</si>
  <si>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</si>
  <si>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</si>
  <si>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</si>
  <si>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</si>
  <si>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</si>
  <si>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</si>
  <si>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</si>
  <si>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</si>
  <si>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</si>
  <si>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</si>
  <si>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</si>
  <si>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</si>
  <si>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</si>
  <si>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</si>
  <si>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</si>
  <si>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</si>
  <si>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</si>
  <si>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</si>
  <si>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</si>
  <si>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</si>
  <si>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</si>
  <si>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</si>
  <si>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</si>
  <si>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</si>
  <si>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</si>
  <si>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</si>
  <si>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</si>
  <si>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</si>
  <si>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</si>
  <si>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</si>
  <si>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</si>
  <si>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</si>
  <si>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</si>
  <si>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</si>
  <si>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</si>
  <si>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</si>
  <si>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</si>
  <si>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</si>
  <si>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</si>
  <si>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</si>
  <si>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</si>
  <si>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</si>
  <si>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</si>
  <si>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</si>
  <si>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</si>
  <si>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</si>
  <si>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</si>
  <si>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</si>
  <si>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</si>
  <si>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</si>
  <si>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</si>
  <si>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</si>
  <si>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</si>
  <si>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</si>
  <si>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</si>
  <si>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</si>
  <si>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</si>
  <si>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</si>
  <si>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</si>
  <si>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</si>
  <si>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</si>
  <si>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</si>
  <si>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</si>
  <si>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</si>
  <si>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</si>
  <si>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</si>
  <si>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</si>
  <si>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</si>
  <si>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</si>
  <si>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</si>
  <si>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</si>
  <si>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</si>
  <si>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</si>
  <si>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</si>
  <si>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</si>
  <si>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</si>
  <si>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</si>
  <si>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</si>
  <si>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</si>
  <si>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</si>
  <si>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</si>
  <si>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</si>
  <si>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</si>
  <si>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</si>
  <si>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</si>
  <si>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</si>
  <si>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</si>
  <si>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</si>
  <si>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</si>
  <si>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</si>
  <si>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</si>
  <si>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</si>
  <si>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</si>
  <si>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</si>
  <si>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群馬県富岡市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</si>
  <si>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</si>
  <si>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</si>
  <si>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</si>
  <si>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</si>
  <si>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</si>
  <si>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</si>
  <si>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</si>
  <si>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</si>
  <si>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</si>
  <si>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</si>
  <si>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</si>
  <si>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</si>
  <si>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</si>
  <si>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</si>
  <si>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</si>
  <si>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</si>
  <si>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</si>
  <si>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</si>
  <si>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</si>
  <si>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</si>
  <si>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</si>
  <si>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</si>
  <si>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</si>
  <si>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</si>
  <si>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</si>
  <si>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</si>
  <si>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</si>
  <si>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</si>
  <si>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</si>
  <si>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</si>
  <si>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</si>
  <si>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</si>
  <si>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</si>
  <si>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</si>
  <si>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</si>
  <si>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</si>
  <si>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</si>
  <si>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</si>
  <si>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</si>
  <si>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</si>
  <si>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</si>
  <si>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</si>
  <si>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</si>
  <si>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</si>
  <si>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</si>
  <si>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</si>
  <si>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</si>
  <si>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</si>
  <si>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</si>
  <si>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</si>
  <si>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</si>
  <si>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</si>
  <si>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</si>
  <si>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</si>
  <si>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</si>
  <si>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</si>
  <si>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</si>
  <si>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</si>
  <si>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</si>
  <si>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</si>
  <si>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</si>
  <si>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</si>
  <si>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</si>
  <si>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</si>
  <si>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</si>
  <si>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</si>
  <si>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</si>
  <si>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</si>
  <si>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</si>
  <si>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</si>
  <si>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</si>
  <si>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</si>
  <si>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</si>
  <si>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</si>
  <si>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</si>
  <si>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</si>
  <si>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</si>
  <si>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</si>
  <si>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</si>
  <si>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</si>
  <si>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</si>
  <si>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</si>
  <si>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</si>
  <si>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</si>
  <si>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</si>
  <si>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</si>
  <si>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</si>
  <si>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</si>
  <si>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</si>
  <si>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</si>
  <si>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</si>
  <si>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</si>
  <si>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</si>
  <si>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</si>
  <si>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</si>
  <si>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</si>
  <si>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</si>
  <si>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</si>
  <si>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</si>
  <si>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</si>
  <si>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</si>
  <si>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</si>
  <si>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</si>
  <si>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</si>
  <si>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</si>
  <si>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</si>
  <si>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</si>
  <si>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</si>
  <si>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</si>
  <si>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</si>
  <si>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</si>
  <si>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</si>
  <si>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</si>
  <si>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</si>
  <si>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</si>
  <si>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</si>
  <si>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</si>
  <si>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</si>
  <si>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</si>
  <si>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</si>
  <si>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</si>
  <si>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</si>
  <si>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</si>
  <si>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</si>
  <si>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</si>
  <si>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</si>
  <si>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</si>
  <si>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</si>
  <si>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</si>
  <si>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</si>
  <si>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</si>
  <si>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</si>
  <si>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</si>
  <si>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</si>
  <si>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</si>
  <si>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</si>
  <si>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</si>
  <si>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</si>
  <si>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</si>
  <si>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</si>
  <si>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</si>
  <si>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</si>
  <si>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</si>
  <si>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</si>
  <si>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</si>
  <si>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</si>
  <si>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</si>
  <si>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</si>
  <si>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</si>
  <si>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</si>
  <si>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</si>
  <si>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</si>
  <si>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</si>
  <si>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</si>
  <si>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</si>
  <si>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</si>
  <si>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</si>
  <si>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</si>
  <si>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</si>
  <si>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</si>
  <si>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</si>
  <si>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</si>
  <si>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</si>
  <si>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</si>
  <si>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</si>
  <si>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</si>
  <si>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</si>
  <si>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</si>
  <si>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</si>
  <si>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</si>
  <si>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</si>
  <si>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</si>
  <si>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</si>
  <si>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</si>
  <si>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3.04</t>
  </si>
  <si>
    <t>▲ 7.69</t>
  </si>
  <si>
    <t>▲ 4.37</t>
  </si>
  <si>
    <t>▲ 7.27</t>
  </si>
  <si>
    <t>水道事業会計</t>
  </si>
  <si>
    <t>一般会計</t>
  </si>
  <si>
    <t>下水道事業会計</t>
  </si>
  <si>
    <t>国民健康保険事業特別会計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</si>
  <si>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</si>
  <si>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</si>
  <si>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</si>
  <si>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</si>
  <si>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</si>
  <si>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</si>
  <si>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</si>
  <si>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</si>
  <si>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</si>
  <si>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</si>
  <si>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富岡地域医療企業団</t>
  </si>
  <si>
    <t>富岡甘楽広域市町村圏振興整備組合</t>
  </si>
  <si>
    <t>群馬県市町村総合事務組合</t>
  </si>
  <si>
    <t>群馬県後期高齢者医療広域連合（一般会計）</t>
  </si>
  <si>
    <t>群馬県後期高齢者医療広域連合（事業会計）</t>
  </si>
  <si>
    <t>-</t>
    <phoneticPr fontId="2"/>
  </si>
  <si>
    <t>群馬県市町村会館管理組合</t>
    <phoneticPr fontId="2"/>
  </si>
  <si>
    <t>富岡市土地開発公社</t>
  </si>
  <si>
    <t>まちづくり富岡</t>
  </si>
  <si>
    <t>○</t>
    <phoneticPr fontId="2"/>
  </si>
  <si>
    <t>地域振興基金</t>
    <rPh sb="0" eb="6">
      <t>チイキシンコウキキン</t>
    </rPh>
    <phoneticPr fontId="2"/>
  </si>
  <si>
    <t>富岡製糸場基金</t>
    <rPh sb="0" eb="5">
      <t>トミオカセイシジョウ</t>
    </rPh>
    <rPh sb="5" eb="7">
      <t>キキン</t>
    </rPh>
    <phoneticPr fontId="2"/>
  </si>
  <si>
    <t>国際交流基金</t>
    <phoneticPr fontId="2"/>
  </si>
  <si>
    <t>職員退職手当基金</t>
    <rPh sb="0" eb="2">
      <t>ショクイン</t>
    </rPh>
    <rPh sb="2" eb="4">
      <t>タイショク</t>
    </rPh>
    <rPh sb="4" eb="6">
      <t>テアテ</t>
    </rPh>
    <rPh sb="6" eb="8">
      <t>キキン</t>
    </rPh>
    <phoneticPr fontId="2"/>
  </si>
  <si>
    <t>社会資本等整備基金</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</si>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</sst>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C25B-4B0C-A4DA-05C7F149D38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110304</c:v>
                </c:pt>
                <c:pt idx="1">
                  <c:v>42140</c:v>
                </c:pt>
                <c:pt idx="2">
                  <c:v>60354</c:v>
                </c:pt>
                <c:pt idx="3">
                  <c:v>59654</c:v>
                </c:pt>
                <c:pt idx="4">
                  <c:v>63072</c:v>
                </c:pt>
              </c:numCache>
            </c:numRef>
          </c:val>
          <c:smooth val="0"/>
          <c:extLst>
            <c:ext xmlns:c16="http://schemas.microsoft.com/office/drawing/2014/chart" uri="{C3380CC4-5D6E-409C-BE32-E72D297353CC}">
              <c16:uniqueId val="{00000001-C25B-4B0C-A4DA-05C7F149D38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7.11</c:v>
                </c:pt>
                <c:pt idx="1">
                  <c:v>9.69</c:v>
                </c:pt>
                <c:pt idx="2">
                  <c:v>6.65</c:v>
                </c:pt>
                <c:pt idx="3">
                  <c:v>7.55</c:v>
                </c:pt>
                <c:pt idx="4">
                  <c:v>5.84</c:v>
                </c:pt>
              </c:numCache>
            </c:numRef>
          </c:val>
          <c:extLst>
            <c:ext xmlns:c16="http://schemas.microsoft.com/office/drawing/2014/chart" uri="{C3380CC4-5D6E-409C-BE32-E72D297353CC}">
              <c16:uniqueId val="{00000000-A955-45B0-9CBD-EF5CA5377C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20.440000000000001</c:v>
                </c:pt>
                <c:pt idx="1">
                  <c:v>26.48</c:v>
                </c:pt>
                <c:pt idx="2">
                  <c:v>27.59</c:v>
                </c:pt>
                <c:pt idx="3">
                  <c:v>25.37</c:v>
                </c:pt>
                <c:pt idx="4">
                  <c:v>23.4</c:v>
                </c:pt>
              </c:numCache>
            </c:numRef>
          </c:val>
          <c:extLst>
            <c:ext xmlns:c16="http://schemas.microsoft.com/office/drawing/2014/chart" uri="{C3380CC4-5D6E-409C-BE32-E72D297353CC}">
              <c16:uniqueId val="{00000001-A955-45B0-9CBD-EF5CA5377C0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-3.04</c:v>
                </c:pt>
                <c:pt idx="1">
                  <c:v>4.82</c:v>
                </c:pt>
                <c:pt idx="2">
                  <c:v>-7.69</c:v>
                </c:pt>
                <c:pt idx="3">
                  <c:v>-4.37</c:v>
                </c:pt>
                <c:pt idx="4">
                  <c:v>-7.27</c:v>
                </c:pt>
              </c:numCache>
            </c:numRef>
          </c:val>
          <c:smooth val="0"/>
          <c:extLst>
            <c:ext xmlns:c16="http://schemas.microsoft.com/office/drawing/2014/chart" uri="{C3380CC4-5D6E-409C-BE32-E72D297353CC}">
              <c16:uniqueId val="{00000002-A955-45B0-9CBD-EF5CA5377C0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1EE-48BE-B692-D616D2368B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EE-48BE-B692-D616D2368B7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EE-48BE-B692-D616D2368B7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1EE-48BE-B692-D616D2368B7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0.05</c:v>
                </c:pt>
                <c:pt idx="4">
                  <c:v>#N/A</c:v>
                </c:pt>
                <c:pt idx="5">
                  <c:v>0.06</c:v>
                </c:pt>
                <c:pt idx="6">
                  <c:v>#N/A</c:v>
                </c:pt>
                <c:pt idx="7">
                  <c:v>0.06</c:v>
                </c:pt>
                <c:pt idx="8">
                  <c:v>#N/A</c:v>
                </c:pt>
                <c:pt idx="9">
                  <c:v>7.0000000000000007E-2</c:v>
                </c:pt>
              </c:numCache>
            </c:numRef>
          </c:val>
          <c:extLst>
            <c:ext xmlns:c16="http://schemas.microsoft.com/office/drawing/2014/chart" uri="{C3380CC4-5D6E-409C-BE32-E72D297353CC}">
              <c16:uniqueId val="{00000004-21EE-48BE-B692-D616D2368B7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1.1000000000000001</c:v>
                </c:pt>
                <c:pt idx="2">
                  <c:v>#N/A</c:v>
                </c:pt>
                <c:pt idx="3">
                  <c:v>1.22</c:v>
                </c:pt>
                <c:pt idx="4">
                  <c:v>#N/A</c:v>
                </c:pt>
                <c:pt idx="5">
                  <c:v>1.1399999999999999</c:v>
                </c:pt>
                <c:pt idx="6">
                  <c:v>#N/A</c:v>
                </c:pt>
                <c:pt idx="7">
                  <c:v>0.74</c:v>
                </c:pt>
                <c:pt idx="8">
                  <c:v>#N/A</c:v>
                </c:pt>
                <c:pt idx="9">
                  <c:v>0.51</c:v>
                </c:pt>
              </c:numCache>
            </c:numRef>
          </c:val>
          <c:extLst>
            <c:ext xmlns:c16="http://schemas.microsoft.com/office/drawing/2014/chart" uri="{C3380CC4-5D6E-409C-BE32-E72D297353CC}">
              <c16:uniqueId val="{00000005-21EE-48BE-B692-D616D2368B7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0.99</c:v>
                </c:pt>
                <c:pt idx="2">
                  <c:v>#N/A</c:v>
                </c:pt>
                <c:pt idx="3">
                  <c:v>0.42</c:v>
                </c:pt>
                <c:pt idx="4">
                  <c:v>#N/A</c:v>
                </c:pt>
                <c:pt idx="5">
                  <c:v>0.25</c:v>
                </c:pt>
                <c:pt idx="6">
                  <c:v>#N/A</c:v>
                </c:pt>
                <c:pt idx="7">
                  <c:v>0.34</c:v>
                </c:pt>
                <c:pt idx="8">
                  <c:v>#N/A</c:v>
                </c:pt>
                <c:pt idx="9">
                  <c:v>0.51</c:v>
                </c:pt>
              </c:numCache>
            </c:numRef>
          </c:val>
          <c:extLst>
            <c:ext xmlns:c16="http://schemas.microsoft.com/office/drawing/2014/chart" uri="{C3380CC4-5D6E-409C-BE32-E72D297353CC}">
              <c16:uniqueId val="{00000006-21EE-48BE-B692-D616D2368B7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1.28</c:v>
                </c:pt>
                <c:pt idx="2">
                  <c:v>#N/A</c:v>
                </c:pt>
                <c:pt idx="3">
                  <c:v>1.9</c:v>
                </c:pt>
                <c:pt idx="4">
                  <c:v>#N/A</c:v>
                </c:pt>
                <c:pt idx="5">
                  <c:v>2.2799999999999998</c:v>
                </c:pt>
                <c:pt idx="6">
                  <c:v>#N/A</c:v>
                </c:pt>
                <c:pt idx="7">
                  <c:v>2.3199999999999998</c:v>
                </c:pt>
                <c:pt idx="8">
                  <c:v>#N/A</c:v>
                </c:pt>
                <c:pt idx="9">
                  <c:v>2.37</c:v>
                </c:pt>
              </c:numCache>
            </c:numRef>
          </c:val>
          <c:extLst>
            <c:ext xmlns:c16="http://schemas.microsoft.com/office/drawing/2014/chart" uri="{C3380CC4-5D6E-409C-BE32-E72D297353CC}">
              <c16:uniqueId val="{00000007-21EE-48BE-B692-D616D2368B7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7.1</c:v>
                </c:pt>
                <c:pt idx="2">
                  <c:v>#N/A</c:v>
                </c:pt>
                <c:pt idx="3">
                  <c:v>9.68</c:v>
                </c:pt>
                <c:pt idx="4">
                  <c:v>#N/A</c:v>
                </c:pt>
                <c:pt idx="5">
                  <c:v>6.64</c:v>
                </c:pt>
                <c:pt idx="6">
                  <c:v>#N/A</c:v>
                </c:pt>
                <c:pt idx="7">
                  <c:v>7.55</c:v>
                </c:pt>
                <c:pt idx="8">
                  <c:v>#N/A</c:v>
                </c:pt>
                <c:pt idx="9">
                  <c:v>5.83</c:v>
                </c:pt>
              </c:numCache>
            </c:numRef>
          </c:val>
          <c:extLst>
            <c:ext xmlns:c16="http://schemas.microsoft.com/office/drawing/2014/chart" uri="{C3380CC4-5D6E-409C-BE32-E72D297353CC}">
              <c16:uniqueId val="{00000008-21EE-48BE-B692-D616D2368B7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13.29</c:v>
                </c:pt>
                <c:pt idx="2">
                  <c:v>#N/A</c:v>
                </c:pt>
                <c:pt idx="3">
                  <c:v>13.71</c:v>
                </c:pt>
                <c:pt idx="4">
                  <c:v>#N/A</c:v>
                </c:pt>
                <c:pt idx="5">
                  <c:v>14.75</c:v>
                </c:pt>
                <c:pt idx="6">
                  <c:v>#N/A</c:v>
                </c:pt>
                <c:pt idx="7">
                  <c:v>15.42</c:v>
                </c:pt>
                <c:pt idx="8">
                  <c:v>#N/A</c:v>
                </c:pt>
                <c:pt idx="9">
                  <c:v>14.53</c:v>
                </c:pt>
              </c:numCache>
            </c:numRef>
          </c:val>
          <c:extLst>
            <c:ext xmlns:c16="http://schemas.microsoft.com/office/drawing/2014/chart" uri="{C3380CC4-5D6E-409C-BE32-E72D297353CC}">
              <c16:uniqueId val="{00000009-21EE-48BE-B692-D616D2368B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1765</c:v>
                </c:pt>
                <c:pt idx="5">
                  <c:v>1920</c:v>
                </c:pt>
                <c:pt idx="8">
                  <c:v>2002</c:v>
                </c:pt>
                <c:pt idx="11">
                  <c:v>1946</c:v>
                </c:pt>
                <c:pt idx="14">
                  <c:v>1856</c:v>
                </c:pt>
              </c:numCache>
            </c:numRef>
          </c:val>
          <c:extLst>
            <c:ext xmlns:c16="http://schemas.microsoft.com/office/drawing/2014/chart" uri="{C3380CC4-5D6E-409C-BE32-E72D297353CC}">
              <c16:uniqueId val="{00000000-3D1F-4F79-BA0E-66C5DFCF3C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1F-4F79-BA0E-66C5DFCF3C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1F-4F79-BA0E-66C5DFCF3C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312</c:v>
                </c:pt>
                <c:pt idx="3">
                  <c:v>360</c:v>
                </c:pt>
                <c:pt idx="6">
                  <c:v>432</c:v>
                </c:pt>
                <c:pt idx="9">
                  <c:v>361</c:v>
                </c:pt>
                <c:pt idx="12">
                  <c:v>359</c:v>
                </c:pt>
              </c:numCache>
            </c:numRef>
          </c:val>
          <c:extLst>
            <c:ext xmlns:c16="http://schemas.microsoft.com/office/drawing/2014/chart" uri="{C3380CC4-5D6E-409C-BE32-E72D297353CC}">
              <c16:uniqueId val="{00000003-3D1F-4F79-BA0E-66C5DFCF3C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421</c:v>
                </c:pt>
                <c:pt idx="3">
                  <c:v>406</c:v>
                </c:pt>
                <c:pt idx="6">
                  <c:v>365</c:v>
                </c:pt>
                <c:pt idx="9">
                  <c:v>306</c:v>
                </c:pt>
                <c:pt idx="12">
                  <c:v>300</c:v>
                </c:pt>
              </c:numCache>
            </c:numRef>
          </c:val>
          <c:extLst>
            <c:ext xmlns:c16="http://schemas.microsoft.com/office/drawing/2014/chart" uri="{C3380CC4-5D6E-409C-BE32-E72D297353CC}">
              <c16:uniqueId val="{00000004-3D1F-4F79-BA0E-66C5DFCF3C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1F-4F79-BA0E-66C5DFCF3C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1F-4F79-BA0E-66C5DFCF3C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1851</c:v>
                </c:pt>
                <c:pt idx="3">
                  <c:v>1969</c:v>
                </c:pt>
                <c:pt idx="6">
                  <c:v>2121</c:v>
                </c:pt>
                <c:pt idx="9">
                  <c:v>2030</c:v>
                </c:pt>
                <c:pt idx="12">
                  <c:v>1967</c:v>
                </c:pt>
              </c:numCache>
            </c:numRef>
          </c:val>
          <c:extLst>
            <c:ext xmlns:c16="http://schemas.microsoft.com/office/drawing/2014/chart" uri="{C3380CC4-5D6E-409C-BE32-E72D297353CC}">
              <c16:uniqueId val="{00000007-3D1F-4F79-BA0E-66C5DFCF3C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819</c:v>
                </c:pt>
                <c:pt idx="2">
                  <c:v>#N/A</c:v>
                </c:pt>
                <c:pt idx="3">
                  <c:v>#N/A</c:v>
                </c:pt>
                <c:pt idx="4">
                  <c:v>815</c:v>
                </c:pt>
                <c:pt idx="5">
                  <c:v>#N/A</c:v>
                </c:pt>
                <c:pt idx="6">
                  <c:v>#N/A</c:v>
                </c:pt>
                <c:pt idx="7">
                  <c:v>916</c:v>
                </c:pt>
                <c:pt idx="8">
                  <c:v>#N/A</c:v>
                </c:pt>
                <c:pt idx="9">
                  <c:v>#N/A</c:v>
                </c:pt>
                <c:pt idx="10">
                  <c:v>751</c:v>
                </c:pt>
                <c:pt idx="11">
                  <c:v>#N/A</c:v>
                </c:pt>
                <c:pt idx="12">
                  <c:v>#N/A</c:v>
                </c:pt>
                <c:pt idx="13">
                  <c:v>770</c:v>
                </c:pt>
                <c:pt idx="14">
                  <c:v>#N/A</c:v>
                </c:pt>
              </c:numCache>
            </c:numRef>
          </c:val>
          <c:smooth val="0"/>
          <c:extLst>
            <c:ext xmlns:c16="http://schemas.microsoft.com/office/drawing/2014/chart" uri="{C3380CC4-5D6E-409C-BE32-E72D297353CC}">
              <c16:uniqueId val="{00000008-3D1F-4F79-BA0E-66C5DFCF3C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18939</c:v>
                </c:pt>
                <c:pt idx="5">
                  <c:v>19149</c:v>
                </c:pt>
                <c:pt idx="8">
                  <c:v>18138</c:v>
                </c:pt>
                <c:pt idx="11">
                  <c:v>17859</c:v>
                </c:pt>
                <c:pt idx="14">
                  <c:v>16808</c:v>
                </c:pt>
              </c:numCache>
            </c:numRef>
          </c:val>
          <c:extLst>
            <c:ext xmlns:c16="http://schemas.microsoft.com/office/drawing/2014/chart" uri="{C3380CC4-5D6E-409C-BE32-E72D297353CC}">
              <c16:uniqueId val="{00000000-719C-456B-B0C7-5D74C3D7C4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784</c:v>
                </c:pt>
                <c:pt idx="5">
                  <c:v>794</c:v>
                </c:pt>
                <c:pt idx="8">
                  <c:v>1045</c:v>
                </c:pt>
                <c:pt idx="11">
                  <c:v>1001</c:v>
                </c:pt>
                <c:pt idx="14">
                  <c:v>1157</c:v>
                </c:pt>
              </c:numCache>
            </c:numRef>
          </c:val>
          <c:extLst>
            <c:ext xmlns:c16="http://schemas.microsoft.com/office/drawing/2014/chart" uri="{C3380CC4-5D6E-409C-BE32-E72D297353CC}">
              <c16:uniqueId val="{00000001-719C-456B-B0C7-5D74C3D7C4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8054</c:v>
                </c:pt>
                <c:pt idx="5">
                  <c:v>8876</c:v>
                </c:pt>
                <c:pt idx="8">
                  <c:v>8523</c:v>
                </c:pt>
                <c:pt idx="11">
                  <c:v>7846</c:v>
                </c:pt>
                <c:pt idx="14">
                  <c:v>7933</c:v>
                </c:pt>
              </c:numCache>
            </c:numRef>
          </c:val>
          <c:extLst>
            <c:ext xmlns:c16="http://schemas.microsoft.com/office/drawing/2014/chart" uri="{C3380CC4-5D6E-409C-BE32-E72D297353CC}">
              <c16:uniqueId val="{00000002-719C-456B-B0C7-5D74C3D7C4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9C-456B-B0C7-5D74C3D7C4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9C-456B-B0C7-5D74C3D7C4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5-719C-456B-B0C7-5D74C3D7C4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2505</c:v>
                </c:pt>
                <c:pt idx="3">
                  <c:v>2562</c:v>
                </c:pt>
                <c:pt idx="6">
                  <c:v>2569</c:v>
                </c:pt>
                <c:pt idx="9">
                  <c:v>2596</c:v>
                </c:pt>
                <c:pt idx="12">
                  <c:v>2520</c:v>
                </c:pt>
              </c:numCache>
            </c:numRef>
          </c:val>
          <c:extLst>
            <c:ext xmlns:c16="http://schemas.microsoft.com/office/drawing/2014/chart" uri="{C3380CC4-5D6E-409C-BE32-E72D297353CC}">
              <c16:uniqueId val="{00000006-719C-456B-B0C7-5D74C3D7C4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2876</c:v>
                </c:pt>
                <c:pt idx="3">
                  <c:v>2688</c:v>
                </c:pt>
                <c:pt idx="6">
                  <c:v>2675</c:v>
                </c:pt>
                <c:pt idx="9">
                  <c:v>4306</c:v>
                </c:pt>
                <c:pt idx="12">
                  <c:v>4572</c:v>
                </c:pt>
              </c:numCache>
            </c:numRef>
          </c:val>
          <c:extLst>
            <c:ext xmlns:c16="http://schemas.microsoft.com/office/drawing/2014/chart" uri="{C3380CC4-5D6E-409C-BE32-E72D297353CC}">
              <c16:uniqueId val="{00000007-719C-456B-B0C7-5D74C3D7C4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3084</c:v>
                </c:pt>
                <c:pt idx="3">
                  <c:v>2717</c:v>
                </c:pt>
                <c:pt idx="6">
                  <c:v>2418</c:v>
                </c:pt>
                <c:pt idx="9">
                  <c:v>1990</c:v>
                </c:pt>
                <c:pt idx="12">
                  <c:v>1733</c:v>
                </c:pt>
              </c:numCache>
            </c:numRef>
          </c:val>
          <c:extLst>
            <c:ext xmlns:c16="http://schemas.microsoft.com/office/drawing/2014/chart" uri="{C3380CC4-5D6E-409C-BE32-E72D297353CC}">
              <c16:uniqueId val="{00000008-719C-456B-B0C7-5D74C3D7C4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19C-456B-B0C7-5D74C3D7C4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17498</c:v>
                </c:pt>
                <c:pt idx="3">
                  <c:v>16636</c:v>
                </c:pt>
                <c:pt idx="6">
                  <c:v>15450</c:v>
                </c:pt>
                <c:pt idx="9">
                  <c:v>14002</c:v>
                </c:pt>
                <c:pt idx="12">
                  <c:v>13326</c:v>
                </c:pt>
              </c:numCache>
            </c:numRef>
          </c:val>
          <c:extLst>
            <c:ext xmlns:c16="http://schemas.microsoft.com/office/drawing/2014/chart" uri="{C3380CC4-5D6E-409C-BE32-E72D297353CC}">
              <c16:uniqueId val="{0000000A-719C-456B-B0C7-5D74C3D7C4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19C-456B-B0C7-5D74C3D7C4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3496</c:v>
                </c:pt>
                <c:pt idx="1">
                  <c:v>3244</c:v>
                </c:pt>
                <c:pt idx="2">
                  <c:v>3019</c:v>
                </c:pt>
              </c:numCache>
            </c:numRef>
          </c:val>
          <c:extLst>
            <c:ext xmlns:c16="http://schemas.microsoft.com/office/drawing/2014/chart" uri="{C3380CC4-5D6E-409C-BE32-E72D297353CC}">
              <c16:uniqueId val="{00000000-F039-4F43-8DE0-981437ADA1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269</c:v>
                </c:pt>
                <c:pt idx="1">
                  <c:v>332</c:v>
                </c:pt>
                <c:pt idx="2">
                  <c:v>415</c:v>
                </c:pt>
              </c:numCache>
            </c:numRef>
          </c:val>
          <c:extLst>
            <c:ext xmlns:c16="http://schemas.microsoft.com/office/drawing/2014/chart" uri="{C3380CC4-5D6E-409C-BE32-E72D297353CC}">
              <c16:uniqueId val="{00000001-F039-4F43-8DE0-981437ADA1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4468</c:v>
                </c:pt>
                <c:pt idx="1">
                  <c:v>4072</c:v>
                </c:pt>
                <c:pt idx="2">
                  <c:v>4110</c:v>
                </c:pt>
              </c:numCache>
            </c:numRef>
          </c:val>
          <c:extLst>
            <c:ext xmlns:c16="http://schemas.microsoft.com/office/drawing/2014/chart" uri="{C3380CC4-5D6E-409C-BE32-E72D297353CC}">
              <c16:uniqueId val="{00000002-F039-4F43-8DE0-981437ADA1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群馬県富岡市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base"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年度は東中学校建設事業、臨時財政対策債（平成</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年）の償還が終了</a:t>
          </a:r>
          <a:r>
            <a:rPr kumimoji="1" lang="ja-JP" altLang="en-US" sz="1100" b="0" i="0" baseline="0">
              <a:solidFill>
                <a:schemeClr val="dk1"/>
              </a:solidFill>
              <a:effectLst/>
              <a:latin typeface="+mn-lt"/>
              <a:ea typeface="+mn-ea"/>
              <a:cs typeface="+mn-cs"/>
            </a:rPr>
            <a:t>したため元利償還金が減少した。</a:t>
          </a:r>
          <a:endParaRPr lang="ja-JP" altLang="ja-JP" sz="1400">
            <a:effectLst/>
          </a:endParaRPr>
        </a:p>
        <a:p>
          <a:pPr eaLnBrk="1" fontAlgn="base" latinLnBrk="0" hangingPunct="1"/>
          <a:r>
            <a:rPr kumimoji="1" lang="ja-JP" altLang="ja-JP" sz="1100" b="0" i="0" baseline="0">
              <a:solidFill>
                <a:schemeClr val="dk1"/>
              </a:solidFill>
              <a:effectLst/>
              <a:latin typeface="+mn-lt"/>
              <a:ea typeface="+mn-ea"/>
              <a:cs typeface="+mn-cs"/>
            </a:rPr>
            <a:t>　公営企業債の元利償還金に対する繰入金、組合等が起こした地方債の元利償還金に対する負担金等については、償還が進んでいること等により、令和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年度は減少した。</a:t>
          </a:r>
          <a:endParaRPr lang="ja-JP" altLang="ja-JP" sz="1400">
            <a:effectLst/>
          </a:endParaRPr>
        </a:p>
        <a:p>
          <a:pPr eaLnBrk="1" fontAlgn="base" latinLnBrk="0" hangingPunct="1"/>
          <a:r>
            <a:rPr kumimoji="1" lang="ja-JP" altLang="ja-JP" sz="1100" b="0" i="0" baseline="0">
              <a:solidFill>
                <a:schemeClr val="dk1"/>
              </a:solidFill>
              <a:effectLst/>
              <a:latin typeface="+mn-lt"/>
              <a:ea typeface="+mn-ea"/>
              <a:cs typeface="+mn-cs"/>
            </a:rPr>
            <a:t>　今後については公共施設の老朽化に伴う地方債の借入が増加することが見込まれるため、健全な財政運営に努める。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満期一括償還地方債の該当がないため、満期一括償還地方債の償還の財源とする減債基金残高及び積立相当額については計上していない。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群馬県富岡市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額は、一般会計等に係る地方債の現在高が、令和２年度に残高のピークを迎えたこと、公営企業や各組合で借入れている大規模事業などに係る地方債が償還終了を迎えたことから、令和３年度から減少に転じている。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年度の組合等負担等見込額については、</a:t>
          </a:r>
          <a:r>
            <a:rPr kumimoji="1" lang="ja-JP" altLang="en-US" sz="1100" b="0" i="0" baseline="0">
              <a:solidFill>
                <a:schemeClr val="dk1"/>
              </a:solidFill>
              <a:effectLst/>
              <a:latin typeface="+mn-lt"/>
              <a:ea typeface="+mn-ea"/>
              <a:cs typeface="+mn-cs"/>
            </a:rPr>
            <a:t>消防本部・富岡消防署建設</a:t>
          </a:r>
          <a:r>
            <a:rPr kumimoji="1" lang="ja-JP" altLang="ja-JP" sz="1100" b="0" i="0" baseline="0">
              <a:solidFill>
                <a:schemeClr val="dk1"/>
              </a:solidFill>
              <a:effectLst/>
              <a:latin typeface="+mn-lt"/>
              <a:ea typeface="+mn-ea"/>
              <a:cs typeface="+mn-cs"/>
            </a:rPr>
            <a:t>の影響で増加している。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基準財政需要額算入見込額は、臨時財政対策債の償還に係る公債費が減ったことにより減少している。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充当可能財源等は減少したが、将来負担額も減少したため、将来負担比率については、引き続きマイナス値となっている。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群馬県富岡市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令和４年度は子育て健康プラザ整備の財源として、社会資本等整備基金を積立額以上に取り崩したこと等により、基金全体では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令和５年度は、北部運動公園北ゾーンテニスコート整備工事の財源として、スポーツ振興基金を取り崩したこと等により、基金全体では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令和６年度は、財政調整基金において、積立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以上に取り崩したこと等により、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老朽化等に伴う施設の更新が多く予想されるため、その財源として基金を活用していくこととなるが、緊急度・住民ニーズを的確に把握し、実施事業の取捨選択を行うことで、限られた基金を有効利用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社会資本等整備基金：　都市基盤の整備、公共施設の整備その他の市の社会資本等の整備。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地域振興基金：　市民の連携強化のための交流活動の推進や地域伝統文化の継承等、地域振興の充実。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富岡製糸場</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　富岡製糸場の保存活用及び周辺整備事業。</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国際交流基金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国際交流の振興。</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職員退職手当基金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職員の退職手当。</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社会資本等整備基金：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富小長寿命化改修工事等のために取り崩したが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それ以上に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積立を行ったため、残高が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地域振興基金：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スクールバス購入等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のために取り崩したことにより、残高が減少した。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富岡製糸場基金：　富岡製糸場のための寄附金等を積み立てたため、残高が増加した。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国際交流基金：　国際交流協会への補助金に充当したため、残高が減少した。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職員退職手当基金：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令和５年度に引き続き、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百万円を積み立てを行ったが、それ以上に取り崩したため残高が減少した。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各基金の使途に合致する事業に対し、市の財政状況を勘案しながら活用していく。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、決算剰余金等の積立額が取崩額を上回ったことで、前年度に比べ</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令和５年度については、決算剰余金等の積立額が前年度と比べ大幅に減少したため、また取崩額が増加したことから減少した。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令和６年度については、決算剰余金等の積立額が前年度と比べ増加したが、取崩額が増加したことから減少した。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財政調整基金の残高は、災害など緊急時に対応可能な残高を確保したうえで運用するように努める。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令和４年度は取り崩しはせず、預金利子の積み立てを行っているため増加している。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令和５年度は、普通交付税の再算定により臨時費目として創設された、臨時財政対策債償還基金費の算出相当額を積み立てたため増加している。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令和６年度は、普通交付税の再算定により臨時費目として創設された、臨時財政対策債償還基金費の算出相当額を積み立てたため増加している。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公共施設の老朽化に伴う借り入れにより、公債費が今後増加していく見込みであるため、財政状況に応じて基金の活用を検討していく。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群馬県富岡市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45,172
43,809
122.85
24,665,130
23,526,839
753,556
12,904,894
13,326,206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市民税個人分の減</a:t>
          </a:r>
          <a:r>
            <a:rPr kumimoji="1" lang="ja-JP" altLang="ja-JP" sz="1100">
              <a:solidFill>
                <a:schemeClr val="dk1"/>
              </a:solidFill>
              <a:effectLst/>
              <a:latin typeface="+mn-lt"/>
              <a:ea typeface="+mn-ea"/>
              <a:cs typeface="+mn-cs"/>
            </a:rPr>
            <a:t>により、基準財政収入額が</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、普通交付税の再算定により、臨時経済対策費、</a:t>
          </a:r>
          <a:r>
            <a:rPr kumimoji="1" lang="ja-JP" altLang="en-US" sz="1100">
              <a:solidFill>
                <a:schemeClr val="dk1"/>
              </a:solidFill>
              <a:effectLst/>
              <a:latin typeface="+mn-lt"/>
              <a:ea typeface="+mn-ea"/>
              <a:cs typeface="+mn-cs"/>
            </a:rPr>
            <a:t>給与改定費、</a:t>
          </a:r>
          <a:r>
            <a:rPr kumimoji="1" lang="ja-JP" altLang="ja-JP" sz="1100">
              <a:solidFill>
                <a:schemeClr val="dk1"/>
              </a:solidFill>
              <a:effectLst/>
              <a:latin typeface="+mn-lt"/>
              <a:ea typeface="+mn-ea"/>
              <a:cs typeface="+mn-cs"/>
            </a:rPr>
            <a:t>臨時財政対策債償還基金費の皆増により、基準財政需要額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３年平均では差が出ず</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から増減はなかった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物価高騰による歳出増が見込まれるため、緊急に必要な事業を峻別し、物件費を抑制する等、歳出の徹底的な見直しを実施するとともに、税収の徴収率向上、ふるさと納税やクラウドファンディング等の幅広い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交付税額が、増額となり分母の経常一般財源収入額が増加した。</a:t>
          </a:r>
        </a:p>
        <a:p>
          <a:r>
            <a:rPr kumimoji="1" lang="ja-JP" altLang="en-US" sz="1100">
              <a:solidFill>
                <a:schemeClr val="dk1"/>
              </a:solidFill>
              <a:effectLst/>
              <a:latin typeface="+mn-lt"/>
              <a:ea typeface="+mn-ea"/>
              <a:cs typeface="+mn-cs"/>
            </a:rPr>
            <a:t>　分子となる経常収支は、人件費等の高騰による人件費、物件費増加を受け、増額となった。また、全体として歳入の増加が大きく影響したため、</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ポイント減少したが類似団体平均を下回っている。</a:t>
          </a:r>
          <a:r>
            <a:rPr kumimoji="1" lang="ja-JP" altLang="ja-JP" sz="1100">
              <a:solidFill>
                <a:schemeClr val="dk1"/>
              </a:solidFill>
              <a:effectLst/>
              <a:latin typeface="+mn-lt"/>
              <a:ea typeface="+mn-ea"/>
              <a:cs typeface="+mn-cs"/>
            </a:rPr>
            <a:t>今後も、物価高騰による人件費、物件費の経常支出の増加も見込まれているため、事業統合等による支出抑制を進め、効率的な行政経営に努める。また、公共施設の集約化や再配置計画を進め、 今後も、施設の維持や更新にかかる経費の削減に取り組んでいく。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93133</xdr:rowOff>
    </xdr:from>
    <xdr:to>
      <xdr:col>23</xdr:col>
      <xdr:colOff>133350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23738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20744</xdr:rowOff>
    </xdr:from>
    <xdr:to>
      <xdr:col>19</xdr:col>
      <xdr:colOff>133350</xdr:colOff>
      <xdr:row>65</xdr:row>
      <xdr:rowOff>165523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6499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65</xdr:row>
      <xdr:rowOff>20744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01960"/>
          <a:ext cx="889000" cy="56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63</xdr:row>
      <xdr:rowOff>82127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01960"/>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114723</xdr:rowOff>
    </xdr:from>
    <xdr:to>
      <xdr:col>19</xdr:col>
      <xdr:colOff>184150</xdr:colOff>
      <xdr:row>66</xdr:row>
      <xdr:rowOff>44873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29650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4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141394</xdr:rowOff>
    </xdr:from>
    <xdr:to>
      <xdr:col>15</xdr:col>
      <xdr:colOff>133350</xdr:colOff>
      <xdr:row>65</xdr:row>
      <xdr:rowOff>71544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56321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今年度については</a:t>
          </a:r>
          <a:r>
            <a:rPr kumimoji="1" lang="ja-JP" altLang="en-US" sz="1100">
              <a:solidFill>
                <a:schemeClr val="dk1"/>
              </a:solidFill>
              <a:effectLst/>
              <a:latin typeface="+mn-lt"/>
              <a:ea typeface="+mn-ea"/>
              <a:cs typeface="+mn-cs"/>
            </a:rPr>
            <a:t>富岡地区職業訓練校解体工事</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皆増等</a:t>
          </a:r>
          <a:r>
            <a:rPr kumimoji="1" lang="ja-JP" altLang="ja-JP" sz="1100">
              <a:solidFill>
                <a:schemeClr val="dk1"/>
              </a:solidFill>
              <a:effectLst/>
              <a:latin typeface="+mn-lt"/>
              <a:ea typeface="+mn-ea"/>
              <a:cs typeface="+mn-cs"/>
            </a:rPr>
            <a:t>により、物件費等が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公共施設の老朽化により維持補修費の増加傾向が見込まれるため、維持管理をはじめとした経常的な委託料を精査していく。また、公共施設等総合管理計画に基づき、施設の更新・統廃合・長寿命化を計画的に行っていくことで維持補修費の圧縮を図っていく</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94681</xdr:rowOff>
    </xdr:from>
    <xdr:to>
      <xdr:col>23</xdr:col>
      <xdr:colOff>133350</xdr:colOff>
      <xdr:row>82</xdr:row>
      <xdr:rowOff>140263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53581"/>
          <a:ext cx="838200" cy="4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94681</xdr:rowOff>
    </xdr:from>
    <xdr:to>
      <xdr:col>19</xdr:col>
      <xdr:colOff>133350</xdr:colOff>
      <xdr:row>82</xdr:row>
      <xdr:rowOff>151521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53581"/>
          <a:ext cx="889000" cy="5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56507</xdr:rowOff>
    </xdr:from>
    <xdr:to>
      <xdr:col>15</xdr:col>
      <xdr:colOff>82550</xdr:colOff>
      <xdr:row>82</xdr:row>
      <xdr:rowOff>151521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15407"/>
          <a:ext cx="889000" cy="9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24752</xdr:rowOff>
    </xdr:from>
    <xdr:to>
      <xdr:col>11</xdr:col>
      <xdr:colOff>31750</xdr:colOff>
      <xdr:row>82</xdr:row>
      <xdr:rowOff>56507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3652"/>
          <a:ext cx="889000" cy="3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89463</xdr:rowOff>
    </xdr:from>
    <xdr:to>
      <xdr:col>23</xdr:col>
      <xdr:colOff>184150</xdr:colOff>
      <xdr:row>83</xdr:row>
      <xdr:rowOff>19613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105990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43881</xdr:rowOff>
    </xdr:from>
    <xdr:to>
      <xdr:col>19</xdr:col>
      <xdr:colOff>184150</xdr:colOff>
      <xdr:row>82</xdr:row>
      <xdr:rowOff>145481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155658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71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100721</xdr:rowOff>
    </xdr:from>
    <xdr:to>
      <xdr:col>15</xdr:col>
      <xdr:colOff>133350</xdr:colOff>
      <xdr:row>83</xdr:row>
      <xdr:rowOff>30871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5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41048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2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5707</xdr:rowOff>
    </xdr:from>
    <xdr:to>
      <xdr:col>11</xdr:col>
      <xdr:colOff>82550</xdr:colOff>
      <xdr:row>82</xdr:row>
      <xdr:rowOff>107307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117484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145402</xdr:rowOff>
    </xdr:from>
    <xdr:to>
      <xdr:col>7</xdr:col>
      <xdr:colOff>31750</xdr:colOff>
      <xdr:row>82</xdr:row>
      <xdr:rowOff>75552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3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85729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0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過年度に引き続き</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今後も群馬県人事院勧告や近隣市町村の状況などを踏まえ、給与の適正化に努める。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102507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497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33564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49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119743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669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「職員定数管理計画」を策定し、計画的に職員数の削減を図った結果、類似団体平均を下回る値で推移している。</a:t>
          </a:r>
          <a:endParaRPr lang="ja-JP" altLang="ja-JP" sz="1400">
            <a:effectLst/>
          </a:endParaRPr>
        </a:p>
        <a:p>
          <a:r>
            <a:rPr kumimoji="1" lang="ja-JP" altLang="ja-JP" sz="1100">
              <a:solidFill>
                <a:schemeClr val="dk1"/>
              </a:solidFill>
              <a:effectLst/>
              <a:latin typeface="+mn-lt"/>
              <a:ea typeface="+mn-ea"/>
              <a:cs typeface="+mn-cs"/>
            </a:rPr>
            <a:t>　引き続き、住民サービスを低下させることなく、適正な職員定数の管理に努める。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14817</xdr:rowOff>
    </xdr:from>
    <xdr:to>
      <xdr:col>81</xdr:col>
      <xdr:colOff>44450</xdr:colOff>
      <xdr:row>61</xdr:row>
      <xdr:rowOff>35499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73267"/>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5624</xdr:rowOff>
    </xdr:from>
    <xdr:to>
      <xdr:col>77</xdr:col>
      <xdr:colOff>44450</xdr:colOff>
      <xdr:row>61</xdr:row>
      <xdr:rowOff>14817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64074"/>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149497</xdr:rowOff>
    </xdr:from>
    <xdr:to>
      <xdr:col>72</xdr:col>
      <xdr:colOff>203200</xdr:colOff>
      <xdr:row>61</xdr:row>
      <xdr:rowOff>5624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3649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136858</xdr:rowOff>
    </xdr:from>
    <xdr:to>
      <xdr:col>68</xdr:col>
      <xdr:colOff>152400</xdr:colOff>
      <xdr:row>60</xdr:row>
      <xdr:rowOff>149497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23858"/>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156149</xdr:rowOff>
    </xdr:from>
    <xdr:to>
      <xdr:col>81</xdr:col>
      <xdr:colOff>95250</xdr:colOff>
      <xdr:row>61</xdr:row>
      <xdr:rowOff>86299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4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1226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135467</xdr:rowOff>
    </xdr:from>
    <xdr:to>
      <xdr:col>77</xdr:col>
      <xdr:colOff>95250</xdr:colOff>
      <xdr:row>61</xdr:row>
      <xdr:rowOff>65617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75794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9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126274</xdr:rowOff>
    </xdr:from>
    <xdr:to>
      <xdr:col>73</xdr:col>
      <xdr:colOff>44450</xdr:colOff>
      <xdr:row>61</xdr:row>
      <xdr:rowOff>56424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66601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98697</xdr:rowOff>
    </xdr:from>
    <xdr:to>
      <xdr:col>68</xdr:col>
      <xdr:colOff>203200</xdr:colOff>
      <xdr:row>61</xdr:row>
      <xdr:rowOff>28847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39024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86058</xdr:rowOff>
    </xdr:from>
    <xdr:to>
      <xdr:col>64</xdr:col>
      <xdr:colOff>152400</xdr:colOff>
      <xdr:row>61</xdr:row>
      <xdr:rowOff>16208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7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26385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4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合併以後、「新規起債の抑制」、「返済額以上の借入をしない」、「高利の地方債は繰上返済や借換をする」などの方針のもと地方債の削減に努めてきた結果、年々改善してきており、類似団体平均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学校の統廃合による施設更新など、公共施設の老朽化に伴う大規模事業の財源として地方債を活用するため、地方債残高は増加していく見込みだが、将来の公債費負担が大きくなりすぎないよう、事業実施の適正化を図り、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70555</xdr:rowOff>
    </xdr:from>
    <xdr:to>
      <xdr:col>81</xdr:col>
      <xdr:colOff>44450</xdr:colOff>
      <xdr:row>39</xdr:row>
      <xdr:rowOff>97367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5710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124178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839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110772</xdr:rowOff>
    </xdr:from>
    <xdr:to>
      <xdr:col>72</xdr:col>
      <xdr:colOff>203200</xdr:colOff>
      <xdr:row>39</xdr:row>
      <xdr:rowOff>124178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9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110772</xdr:rowOff>
    </xdr:from>
    <xdr:to>
      <xdr:col>68</xdr:col>
      <xdr:colOff>152400</xdr:colOff>
      <xdr:row>39</xdr:row>
      <xdr:rowOff>137583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7973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19755</xdr:rowOff>
    </xdr:from>
    <xdr:to>
      <xdr:col>81</xdr:col>
      <xdr:colOff>95250</xdr:colOff>
      <xdr:row>39</xdr:row>
      <xdr:rowOff>121355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36282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73378</xdr:rowOff>
    </xdr:from>
    <xdr:to>
      <xdr:col>73</xdr:col>
      <xdr:colOff>44450</xdr:colOff>
      <xdr:row>40</xdr:row>
      <xdr:rowOff>3528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13705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59972</xdr:rowOff>
    </xdr:from>
    <xdr:to>
      <xdr:col>68</xdr:col>
      <xdr:colOff>203200</xdr:colOff>
      <xdr:row>39</xdr:row>
      <xdr:rowOff>161572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類似団体平均を大幅に下回っている。主な要因としては、地方債現在高が低く抑えられていること、充当可能財源としての基金が確保できていることなどがあげられる。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今後は、公共施設老朽化に伴う大規模更新が本格化してくるが、緊急度・住民ニーズを的確に把握した事業の選択により、必要な更新投資と財政の健全化のバランスを図る。</a:t>
          </a:r>
          <a:endParaRPr lang="ja-JP" altLang="ja-JP" sz="1400">
            <a:effectLst/>
          </a:endParaRPr>
        </a:p>
        <a:p>
          <a:pPr eaLnBrk="1" fontAlgn="auto" latinLnBrk="0" hangingPunct="1"/>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群馬県富岡市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45,172
43,809
122.85
24,665,130
23,526,839
753,556
12,904,894
13,326,206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職員定数管理計画などに基づき、計画的に職員数を削減し、職員人件費の圧縮を図っている</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類似団体</a:t>
          </a:r>
          <a:r>
            <a:rPr kumimoji="1" lang="ja-JP" altLang="en-US" sz="1100" b="0" i="0" baseline="0">
              <a:solidFill>
                <a:schemeClr val="dk1"/>
              </a:solidFill>
              <a:effectLst/>
              <a:latin typeface="+mn-lt"/>
              <a:ea typeface="+mn-ea"/>
              <a:cs typeface="+mn-cs"/>
            </a:rPr>
            <a:t>平均を上回った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年度については、一般職給料</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の増により、前年比で</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ポイント増加している。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さらに</a:t>
          </a:r>
          <a:r>
            <a:rPr kumimoji="1" lang="ja-JP" altLang="ja-JP" sz="1100" b="0" i="0" baseline="0">
              <a:solidFill>
                <a:schemeClr val="dk1"/>
              </a:solidFill>
              <a:effectLst/>
              <a:latin typeface="+mn-lt"/>
              <a:ea typeface="+mn-ea"/>
              <a:cs typeface="+mn-cs"/>
            </a:rPr>
            <a:t>職員定数を適正に管理し、人件費の抑制に努める。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44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8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44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544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類似団体平均を上回って推移しているのは、委託料をはじめとする経常的な一般管理経費の硬直化が起きているためである。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個別予防接種委託料</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により、前年比で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今後も、施設の維持管理をはじめとした、経常的な委託の内容を見直すなど、経費の削減と合理化に努めていく。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134620</xdr:rowOff>
    </xdr:from>
    <xdr:to>
      <xdr:col>82</xdr:col>
      <xdr:colOff>107950</xdr:colOff>
      <xdr:row>19</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20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58420</xdr:rowOff>
    </xdr:from>
    <xdr:to>
      <xdr:col>78</xdr:col>
      <xdr:colOff>69850</xdr:colOff>
      <xdr:row>18</xdr:row>
      <xdr:rowOff>134620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44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18</xdr:row>
      <xdr:rowOff>58420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464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130810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464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93997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83820</xdr:rowOff>
    </xdr:from>
    <xdr:to>
      <xdr:col>78</xdr:col>
      <xdr:colOff>120650</xdr:colOff>
      <xdr:row>19</xdr:row>
      <xdr:rowOff>13970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170197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5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xdr:rowOff>
    </xdr:from>
    <xdr:to>
      <xdr:col>74</xdr:col>
      <xdr:colOff>31750</xdr:colOff>
      <xdr:row>18</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93997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80010</xdr:rowOff>
    </xdr:from>
    <xdr:to>
      <xdr:col>65</xdr:col>
      <xdr:colOff>53975</xdr:colOff>
      <xdr:row>18</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166387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類似団体平均値よりも高い値で推移している。</a:t>
          </a:r>
          <a:endParaRPr lang="ja-JP" altLang="ja-JP" sz="1400">
            <a:effectLst/>
          </a:endParaRPr>
        </a:p>
        <a:p>
          <a:r>
            <a:rPr kumimoji="1" lang="ja-JP" altLang="ja-JP" sz="1100">
              <a:solidFill>
                <a:schemeClr val="dk1"/>
              </a:solidFill>
              <a:effectLst/>
              <a:latin typeface="+mn-lt"/>
              <a:ea typeface="+mn-ea"/>
              <a:cs typeface="+mn-cs"/>
            </a:rPr>
            <a:t>　令</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施設型給付及び地域型保育給付費</a:t>
          </a:r>
          <a:r>
            <a:rPr kumimoji="1" lang="ja-JP" altLang="ja-JP" sz="1100">
              <a:solidFill>
                <a:schemeClr val="dk1"/>
              </a:solidFill>
              <a:effectLst/>
              <a:latin typeface="+mn-lt"/>
              <a:ea typeface="+mn-ea"/>
              <a:cs typeface="+mn-cs"/>
            </a:rPr>
            <a:t>の増加により、</a:t>
          </a:r>
          <a:r>
            <a:rPr kumimoji="1" lang="ja-JP" altLang="en-US" sz="1100">
              <a:solidFill>
                <a:schemeClr val="dk1"/>
              </a:solidFill>
              <a:effectLst/>
              <a:latin typeface="+mn-lt"/>
              <a:ea typeface="+mn-ea"/>
              <a:cs typeface="+mn-cs"/>
            </a:rPr>
            <a:t>歳出金額は増加したが歳出総額の増加により相対的な要因により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扶助費の支給内容の検証と見直しを図り、抑制に努める。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58</xdr:row>
      <xdr:rowOff>45357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42500"/>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751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118835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751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118835</xdr:rowOff>
    </xdr:from>
    <xdr:to>
      <xdr:col>11</xdr:col>
      <xdr:colOff>9525</xdr:colOff>
      <xdr:row>58</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914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166007</xdr:rowOff>
    </xdr:from>
    <xdr:to>
      <xdr:col>20</xdr:col>
      <xdr:colOff>38100</xdr:colOff>
      <xdr:row>58</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68035</xdr:rowOff>
    </xdr:from>
    <xdr:to>
      <xdr:col>11</xdr:col>
      <xdr:colOff>60325</xdr:colOff>
      <xdr:row>57</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年度も類似団体平均を上回っているが、昨年度から</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ポイント低下した。</a:t>
          </a:r>
          <a:endParaRPr lang="ja-JP" altLang="ja-JP" sz="1400">
            <a:effectLst/>
          </a:endParaRPr>
        </a:p>
        <a:p>
          <a:r>
            <a:rPr kumimoji="1" lang="ja-JP" altLang="ja-JP" sz="1100">
              <a:solidFill>
                <a:schemeClr val="dk1"/>
              </a:solidFill>
              <a:effectLst/>
              <a:latin typeface="+mn-lt"/>
              <a:ea typeface="+mn-ea"/>
              <a:cs typeface="+mn-cs"/>
            </a:rPr>
            <a:t>　要因としては</a:t>
          </a:r>
          <a:r>
            <a:rPr kumimoji="1" lang="ja-JP" altLang="en-US" sz="1100">
              <a:solidFill>
                <a:schemeClr val="dk1"/>
              </a:solidFill>
              <a:effectLst/>
              <a:latin typeface="+mn-lt"/>
              <a:ea typeface="+mn-ea"/>
              <a:cs typeface="+mn-cs"/>
            </a:rPr>
            <a:t>各性質区分の減少と</a:t>
          </a:r>
          <a:r>
            <a:rPr kumimoji="1" lang="ja-JP" altLang="ja-JP" sz="1100">
              <a:solidFill>
                <a:schemeClr val="dk1"/>
              </a:solidFill>
              <a:effectLst/>
              <a:latin typeface="+mn-lt"/>
              <a:ea typeface="+mn-ea"/>
              <a:cs typeface="+mn-cs"/>
            </a:rPr>
            <a:t>歳出総額の増加によ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相対的な減少が挙げられる。</a:t>
          </a:r>
          <a:endParaRPr lang="ja-JP" altLang="ja-JP" sz="1400">
            <a:effectLst/>
          </a:endParaRPr>
        </a:p>
        <a:p>
          <a:r>
            <a:rPr kumimoji="1" lang="ja-JP" altLang="ja-JP" sz="1100">
              <a:solidFill>
                <a:schemeClr val="dk1"/>
              </a:solidFill>
              <a:effectLst/>
              <a:latin typeface="+mn-lt"/>
              <a:ea typeface="+mn-ea"/>
              <a:cs typeface="+mn-cs"/>
            </a:rPr>
            <a:t>　今後は施設の更新・統廃合・長寿命化を計画的に行うことで、維持修繕費の圧縮や、各特別会計の適正化を図り、普通会計の負担額を減らすよう努める。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58</xdr:row>
      <xdr:rowOff>66040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5106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59</xdr:row>
      <xdr:rowOff>46990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101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59</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339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39370</xdr:rowOff>
    </xdr:from>
    <xdr:to>
      <xdr:col>69</xdr:col>
      <xdr:colOff>92075</xdr:colOff>
      <xdr:row>57</xdr:row>
      <xdr:rowOff>161290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120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概ね類似団体平均の近似値で推移しているが、令和</a:t>
          </a:r>
          <a:r>
            <a:rPr kumimoji="1" lang="ja-JP" altLang="en-US" sz="1100" baseline="0">
              <a:solidFill>
                <a:schemeClr val="dk1"/>
              </a:solidFill>
              <a:effectLst/>
              <a:latin typeface="+mn-lt"/>
              <a:ea typeface="+mn-ea"/>
              <a:cs typeface="+mn-cs"/>
            </a:rPr>
            <a:t>６</a:t>
          </a:r>
          <a:r>
            <a:rPr kumimoji="1" lang="ja-JP" altLang="ja-JP" sz="1100" baseline="0">
              <a:solidFill>
                <a:schemeClr val="dk1"/>
              </a:solidFill>
              <a:effectLst/>
              <a:latin typeface="+mn-lt"/>
              <a:ea typeface="+mn-ea"/>
              <a:cs typeface="+mn-cs"/>
            </a:rPr>
            <a:t>年度は</a:t>
          </a:r>
          <a:r>
            <a:rPr kumimoji="1" lang="ja-JP" altLang="en-US" sz="1100" baseline="0">
              <a:solidFill>
                <a:schemeClr val="dk1"/>
              </a:solidFill>
              <a:effectLst/>
              <a:latin typeface="+mn-lt"/>
              <a:ea typeface="+mn-ea"/>
              <a:cs typeface="+mn-cs"/>
            </a:rPr>
            <a:t>富岡甘楽広域市町村圏振興整備組合負担金</a:t>
          </a:r>
          <a:r>
            <a:rPr kumimoji="1" lang="ja-JP" altLang="ja-JP" sz="1100" baseline="0">
              <a:solidFill>
                <a:schemeClr val="dk1"/>
              </a:solidFill>
              <a:effectLst/>
              <a:latin typeface="+mn-lt"/>
              <a:ea typeface="+mn-ea"/>
              <a:cs typeface="+mn-cs"/>
            </a:rPr>
            <a:t>の</a:t>
          </a:r>
          <a:r>
            <a:rPr kumimoji="1" lang="ja-JP" altLang="en-US" sz="1100" baseline="0">
              <a:solidFill>
                <a:schemeClr val="dk1"/>
              </a:solidFill>
              <a:effectLst/>
              <a:latin typeface="+mn-lt"/>
              <a:ea typeface="+mn-ea"/>
              <a:cs typeface="+mn-cs"/>
            </a:rPr>
            <a:t>増</a:t>
          </a:r>
          <a:r>
            <a:rPr kumimoji="1" lang="ja-JP" altLang="ja-JP" sz="1100" baseline="0">
              <a:solidFill>
                <a:schemeClr val="dk1"/>
              </a:solidFill>
              <a:effectLst/>
              <a:latin typeface="+mn-lt"/>
              <a:ea typeface="+mn-ea"/>
              <a:cs typeface="+mn-cs"/>
            </a:rPr>
            <a:t>により、</a:t>
          </a:r>
          <a:r>
            <a:rPr kumimoji="1" lang="en-US" altLang="ja-JP" sz="1100" baseline="0">
              <a:solidFill>
                <a:schemeClr val="dk1"/>
              </a:solidFill>
              <a:effectLst/>
              <a:latin typeface="+mn-lt"/>
              <a:ea typeface="+mn-ea"/>
              <a:cs typeface="+mn-cs"/>
            </a:rPr>
            <a:t>0.2</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上昇したことにより、類似団体内平均値と同率となった。</a:t>
          </a:r>
          <a:endParaRPr lang="ja-JP" altLang="ja-JP" sz="1400">
            <a:effectLst/>
          </a:endParaRPr>
        </a:p>
        <a:p>
          <a:r>
            <a:rPr kumimoji="1" lang="ja-JP" altLang="ja-JP" sz="1100" baseline="0">
              <a:solidFill>
                <a:schemeClr val="dk1"/>
              </a:solidFill>
              <a:effectLst/>
              <a:latin typeface="+mn-lt"/>
              <a:ea typeface="+mn-ea"/>
              <a:cs typeface="+mn-cs"/>
            </a:rPr>
            <a:t>　現在支給している補助金・負担金の必要性や補助内容などを精査し、必要性の低い補助金や負担金の見直し、廃止を検討していく。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42418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769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33274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63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44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19558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44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合併以後、起債の抑制方針に基づいて地方債の削減に努めてきた結果、類似団体平均よりも低い値で推移してきた</a:t>
          </a:r>
          <a:r>
            <a:rPr kumimoji="1" lang="ja-JP" altLang="en-US"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については、東中学校建設事業、臨時財政対策債（平成</a:t>
          </a:r>
          <a:r>
            <a:rPr kumimoji="1" lang="en-US" altLang="ja-JP" sz="1100" b="0" i="0" baseline="0">
              <a:solidFill>
                <a:schemeClr val="dk1"/>
              </a:solidFill>
              <a:effectLst/>
              <a:latin typeface="+mn-lt"/>
              <a:ea typeface="+mn-ea"/>
              <a:cs typeface="+mn-cs"/>
            </a:rPr>
            <a:t>15</a:t>
          </a:r>
          <a:r>
            <a:rPr kumimoji="1" lang="ja-JP" altLang="en-US"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20</a:t>
          </a:r>
          <a:r>
            <a:rPr kumimoji="1" lang="ja-JP" altLang="en-US" sz="1100" b="0" i="0" baseline="0">
              <a:solidFill>
                <a:schemeClr val="dk1"/>
              </a:solidFill>
              <a:effectLst/>
              <a:latin typeface="+mn-lt"/>
              <a:ea typeface="+mn-ea"/>
              <a:cs typeface="+mn-cs"/>
            </a:rPr>
            <a:t>年）の償還が終了したため</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今後も公共施設等の老朽化に伴う地方債の借入が見込まれるため、緊急度・住民ニーズを的確に把握した事業選択により、必要最小限の借入に努める。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77</xdr:row>
      <xdr:rowOff>138430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562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4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153670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41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41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20338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27957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43197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100347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公債費以外に係る経常収支比率が類似団体平均を上回っているのは、物件費、扶助費等が平均を上回っていることが要因である。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今後も行財政改革を推進し、経常経費の削減に努める。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94343</xdr:rowOff>
    </xdr:from>
    <xdr:to>
      <xdr:col>82</xdr:col>
      <xdr:colOff>107950</xdr:colOff>
      <xdr:row>78</xdr:row>
      <xdr:rowOff>107406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46744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135164</xdr:rowOff>
    </xdr:from>
    <xdr:to>
      <xdr:col>78</xdr:col>
      <xdr:colOff>69850</xdr:colOff>
      <xdr:row>78</xdr:row>
      <xdr:rowOff>94343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3368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118835</xdr:rowOff>
    </xdr:from>
    <xdr:to>
      <xdr:col>73</xdr:col>
      <xdr:colOff>180975</xdr:colOff>
      <xdr:row>77</xdr:row>
      <xdr:rowOff>135164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77585"/>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118835</xdr:rowOff>
    </xdr:from>
    <xdr:to>
      <xdr:col>69</xdr:col>
      <xdr:colOff>92075</xdr:colOff>
      <xdr:row>76</xdr:row>
      <xdr:rowOff>169455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77585"/>
          <a:ext cx="889000" cy="22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56606</xdr:rowOff>
    </xdr:from>
    <xdr:to>
      <xdr:col>82</xdr:col>
      <xdr:colOff>158750</xdr:colOff>
      <xdr:row>78</xdr:row>
      <xdr:rowOff>158206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28683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43543</xdr:rowOff>
    </xdr:from>
    <xdr:to>
      <xdr:col>78</xdr:col>
      <xdr:colOff>120650</xdr:colOff>
      <xdr:row>78</xdr:row>
      <xdr:rowOff>145143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129920</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84364</xdr:rowOff>
    </xdr:from>
    <xdr:to>
      <xdr:col>74</xdr:col>
      <xdr:colOff>31750</xdr:colOff>
      <xdr:row>78</xdr:row>
      <xdr:rowOff>14514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170741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68035</xdr:rowOff>
    </xdr:from>
    <xdr:to>
      <xdr:col>69</xdr:col>
      <xdr:colOff>142875</xdr:colOff>
      <xdr:row>75</xdr:row>
      <xdr:rowOff>169636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154413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1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118655</xdr:rowOff>
    </xdr:from>
    <xdr:to>
      <xdr:col>65</xdr:col>
      <xdr:colOff>53975</xdr:colOff>
      <xdr:row>77</xdr:row>
      <xdr:rowOff>48805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33582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3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群馬県富岡市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3645</xdr:rowOff>
    </xdr:from>
    <xdr:to>
      <xdr:col>29</xdr:col>
      <xdr:colOff>127000</xdr:colOff>
      <xdr:row>18</xdr:row>
      <xdr:rowOff>152336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37370"/>
          <a:ext cx="647700" cy="148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100724</xdr:rowOff>
    </xdr:from>
    <xdr:to>
      <xdr:col>26</xdr:col>
      <xdr:colOff>50800</xdr:colOff>
      <xdr:row>18</xdr:row>
      <xdr:rowOff>152336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34449"/>
          <a:ext cx="698500" cy="5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87249</xdr:rowOff>
    </xdr:from>
    <xdr:to>
      <xdr:col>22</xdr:col>
      <xdr:colOff>114300</xdr:colOff>
      <xdr:row>18</xdr:row>
      <xdr:rowOff>100724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20974"/>
          <a:ext cx="698500" cy="13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87249</xdr:rowOff>
    </xdr:from>
    <xdr:to>
      <xdr:col>18</xdr:col>
      <xdr:colOff>177800</xdr:colOff>
      <xdr:row>18</xdr:row>
      <xdr:rowOff>92062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0974"/>
          <a:ext cx="698500" cy="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124295</xdr:rowOff>
    </xdr:from>
    <xdr:to>
      <xdr:col>29</xdr:col>
      <xdr:colOff>177800</xdr:colOff>
      <xdr:row>18</xdr:row>
      <xdr:rowOff>54445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6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96372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101536</xdr:rowOff>
    </xdr:from>
    <xdr:to>
      <xdr:col>26</xdr:col>
      <xdr:colOff>101600</xdr:colOff>
      <xdr:row>19</xdr:row>
      <xdr:rowOff>31686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5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16463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21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49924</xdr:rowOff>
    </xdr:from>
    <xdr:to>
      <xdr:col>22</xdr:col>
      <xdr:colOff>165100</xdr:colOff>
      <xdr:row>18</xdr:row>
      <xdr:rowOff>151524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3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136301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36449</xdr:rowOff>
    </xdr:from>
    <xdr:to>
      <xdr:col>19</xdr:col>
      <xdr:colOff>38100</xdr:colOff>
      <xdr:row>18</xdr:row>
      <xdr:rowOff>138049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0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122826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5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41262</xdr:rowOff>
    </xdr:from>
    <xdr:to>
      <xdr:col>15</xdr:col>
      <xdr:colOff>101600</xdr:colOff>
      <xdr:row>18</xdr:row>
      <xdr:rowOff>142862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74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127639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61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101626</xdr:rowOff>
    </xdr:from>
    <xdr:to>
      <xdr:col>29</xdr:col>
      <xdr:colOff>127000</xdr:colOff>
      <xdr:row>36</xdr:row>
      <xdr:rowOff>122134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54876"/>
          <a:ext cx="647700" cy="20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13386</xdr:rowOff>
    </xdr:from>
    <xdr:to>
      <xdr:col>26</xdr:col>
      <xdr:colOff>50800</xdr:colOff>
      <xdr:row>36</xdr:row>
      <xdr:rowOff>122134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966636"/>
          <a:ext cx="698500" cy="108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13386</xdr:rowOff>
    </xdr:from>
    <xdr:to>
      <xdr:col>22</xdr:col>
      <xdr:colOff>114300</xdr:colOff>
      <xdr:row>36</xdr:row>
      <xdr:rowOff>91861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66636"/>
          <a:ext cx="698500" cy="78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91861</xdr:rowOff>
    </xdr:from>
    <xdr:to>
      <xdr:col>18</xdr:col>
      <xdr:colOff>177800</xdr:colOff>
      <xdr:row>36</xdr:row>
      <xdr:rowOff>97413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45111"/>
          <a:ext cx="698500" cy="5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50826</xdr:rowOff>
    </xdr:from>
    <xdr:to>
      <xdr:col>29</xdr:col>
      <xdr:colOff>177800</xdr:colOff>
      <xdr:row>36</xdr:row>
      <xdr:rowOff>152426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04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22903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7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71334</xdr:rowOff>
    </xdr:from>
    <xdr:to>
      <xdr:col>26</xdr:col>
      <xdr:colOff>101600</xdr:colOff>
      <xdr:row>37</xdr:row>
      <xdr:rowOff>1484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24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157711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10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305486</xdr:rowOff>
    </xdr:from>
    <xdr:to>
      <xdr:col>22</xdr:col>
      <xdr:colOff>165100</xdr:colOff>
      <xdr:row>36</xdr:row>
      <xdr:rowOff>64186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15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48963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41061</xdr:rowOff>
    </xdr:from>
    <xdr:to>
      <xdr:col>19</xdr:col>
      <xdr:colOff>38100</xdr:colOff>
      <xdr:row>36</xdr:row>
      <xdr:rowOff>142661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94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127438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8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46613</xdr:rowOff>
    </xdr:from>
    <xdr:to>
      <xdr:col>15</xdr:col>
      <xdr:colOff>101600</xdr:colOff>
      <xdr:row>36</xdr:row>
      <xdr:rowOff>148213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99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132990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8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群馬県富岡市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45,172
43,809
122.85
24,665,130
23,526,839
753,556
12,904,894
13,326,206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76060</xdr:rowOff>
    </xdr:from>
    <xdr:to>
      <xdr:col>24</xdr:col>
      <xdr:colOff>63500</xdr:colOff>
      <xdr:row>36</xdr:row>
      <xdr:rowOff>7607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76810"/>
          <a:ext cx="838200" cy="10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7607</xdr:rowOff>
    </xdr:from>
    <xdr:to>
      <xdr:col>19</xdr:col>
      <xdr:colOff>177800</xdr:colOff>
      <xdr:row>36</xdr:row>
      <xdr:rowOff>45314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79807"/>
          <a:ext cx="889000" cy="3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45314</xdr:rowOff>
    </xdr:from>
    <xdr:to>
      <xdr:col>15</xdr:col>
      <xdr:colOff>50800</xdr:colOff>
      <xdr:row>36</xdr:row>
      <xdr:rowOff>73749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17514"/>
          <a:ext cx="889000" cy="2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73749</xdr:rowOff>
    </xdr:from>
    <xdr:to>
      <xdr:col>10</xdr:col>
      <xdr:colOff>114300</xdr:colOff>
      <xdr:row>36</xdr:row>
      <xdr:rowOff>102210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45949"/>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25260</xdr:rowOff>
    </xdr:from>
    <xdr:to>
      <xdr:col>24</xdr:col>
      <xdr:colOff>114300</xdr:colOff>
      <xdr:row>35</xdr:row>
      <xdr:rowOff>126860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2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3687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128257</xdr:rowOff>
    </xdr:from>
    <xdr:to>
      <xdr:col>20</xdr:col>
      <xdr:colOff>38100</xdr:colOff>
      <xdr:row>36</xdr:row>
      <xdr:rowOff>58407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49534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2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165964</xdr:rowOff>
    </xdr:from>
    <xdr:to>
      <xdr:col>15</xdr:col>
      <xdr:colOff>101600</xdr:colOff>
      <xdr:row>36</xdr:row>
      <xdr:rowOff>96114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87241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5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22949</xdr:rowOff>
    </xdr:from>
    <xdr:to>
      <xdr:col>10</xdr:col>
      <xdr:colOff>165100</xdr:colOff>
      <xdr:row>36</xdr:row>
      <xdr:rowOff>124549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115676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8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51410</xdr:rowOff>
    </xdr:from>
    <xdr:to>
      <xdr:col>6</xdr:col>
      <xdr:colOff>38100</xdr:colOff>
      <xdr:row>36</xdr:row>
      <xdr:rowOff>153010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144137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136393</xdr:rowOff>
    </xdr:from>
    <xdr:to>
      <xdr:col>24</xdr:col>
      <xdr:colOff>63500</xdr:colOff>
      <xdr:row>57</xdr:row>
      <xdr:rowOff>163764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9043"/>
          <a:ext cx="838200" cy="2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92349</xdr:rowOff>
    </xdr:from>
    <xdr:to>
      <xdr:col>19</xdr:col>
      <xdr:colOff>177800</xdr:colOff>
      <xdr:row>57</xdr:row>
      <xdr:rowOff>163764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64999"/>
          <a:ext cx="889000" cy="7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92349</xdr:rowOff>
    </xdr:from>
    <xdr:to>
      <xdr:col>15</xdr:col>
      <xdr:colOff>50800</xdr:colOff>
      <xdr:row>58</xdr:row>
      <xdr:rowOff>22223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4999"/>
          <a:ext cx="889000" cy="10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22223</xdr:rowOff>
    </xdr:from>
    <xdr:to>
      <xdr:col>10</xdr:col>
      <xdr:colOff>114300</xdr:colOff>
      <xdr:row>58</xdr:row>
      <xdr:rowOff>66731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6323"/>
          <a:ext cx="889000" cy="4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85593</xdr:rowOff>
    </xdr:from>
    <xdr:to>
      <xdr:col>24</xdr:col>
      <xdr:colOff>114300</xdr:colOff>
      <xdr:row>58</xdr:row>
      <xdr:rowOff>15743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64020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112964</xdr:rowOff>
    </xdr:from>
    <xdr:to>
      <xdr:col>20</xdr:col>
      <xdr:colOff>38100</xdr:colOff>
      <xdr:row>58</xdr:row>
      <xdr:rowOff>43114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34241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41549</xdr:rowOff>
    </xdr:from>
    <xdr:to>
      <xdr:col>15</xdr:col>
      <xdr:colOff>101600</xdr:colOff>
      <xdr:row>57</xdr:row>
      <xdr:rowOff>143149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159676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142873</xdr:rowOff>
    </xdr:from>
    <xdr:to>
      <xdr:col>10</xdr:col>
      <xdr:colOff>165100</xdr:colOff>
      <xdr:row>58</xdr:row>
      <xdr:rowOff>73023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64150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15931</xdr:rowOff>
    </xdr:from>
    <xdr:to>
      <xdr:col>6</xdr:col>
      <xdr:colOff>38100</xdr:colOff>
      <xdr:row>58</xdr:row>
      <xdr:rowOff>117531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108658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103467</xdr:rowOff>
    </xdr:from>
    <xdr:to>
      <xdr:col>24</xdr:col>
      <xdr:colOff>63500</xdr:colOff>
      <xdr:row>78</xdr:row>
      <xdr:rowOff>115563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76567"/>
          <a:ext cx="838200" cy="1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16180</xdr:rowOff>
    </xdr:from>
    <xdr:to>
      <xdr:col>19</xdr:col>
      <xdr:colOff>177800</xdr:colOff>
      <xdr:row>78</xdr:row>
      <xdr:rowOff>115563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89280"/>
          <a:ext cx="889000" cy="9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16180</xdr:rowOff>
    </xdr:from>
    <xdr:to>
      <xdr:col>15</xdr:col>
      <xdr:colOff>50800</xdr:colOff>
      <xdr:row>78</xdr:row>
      <xdr:rowOff>90742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89280"/>
          <a:ext cx="889000" cy="7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90742</xdr:rowOff>
    </xdr:from>
    <xdr:to>
      <xdr:col>10</xdr:col>
      <xdr:colOff>114300</xdr:colOff>
      <xdr:row>78</xdr:row>
      <xdr:rowOff>93256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63842"/>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52667</xdr:rowOff>
    </xdr:from>
    <xdr:to>
      <xdr:col>24</xdr:col>
      <xdr:colOff>114300</xdr:colOff>
      <xdr:row>78</xdr:row>
      <xdr:rowOff>154267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139044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64763</xdr:rowOff>
    </xdr:from>
    <xdr:to>
      <xdr:col>20</xdr:col>
      <xdr:colOff>38100</xdr:colOff>
      <xdr:row>78</xdr:row>
      <xdr:rowOff>166363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157490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136830</xdr:rowOff>
    </xdr:from>
    <xdr:to>
      <xdr:col>15</xdr:col>
      <xdr:colOff>101600</xdr:colOff>
      <xdr:row>78</xdr:row>
      <xdr:rowOff>66980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83507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1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39942</xdr:rowOff>
    </xdr:from>
    <xdr:to>
      <xdr:col>10</xdr:col>
      <xdr:colOff>165100</xdr:colOff>
      <xdr:row>78</xdr:row>
      <xdr:rowOff>141542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132669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42456</xdr:rowOff>
    </xdr:from>
    <xdr:to>
      <xdr:col>6</xdr:col>
      <xdr:colOff>38100</xdr:colOff>
      <xdr:row>78</xdr:row>
      <xdr:rowOff>144056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135183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121368</xdr:rowOff>
    </xdr:from>
    <xdr:to>
      <xdr:col>24</xdr:col>
      <xdr:colOff>63500</xdr:colOff>
      <xdr:row>96</xdr:row>
      <xdr:rowOff>159730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80568"/>
          <a:ext cx="838200" cy="3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159730</xdr:rowOff>
    </xdr:from>
    <xdr:to>
      <xdr:col>19</xdr:col>
      <xdr:colOff>177800</xdr:colOff>
      <xdr:row>96</xdr:row>
      <xdr:rowOff>160742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18930"/>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12609</xdr:rowOff>
    </xdr:from>
    <xdr:to>
      <xdr:col>15</xdr:col>
      <xdr:colOff>50800</xdr:colOff>
      <xdr:row>96</xdr:row>
      <xdr:rowOff>160742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71809"/>
          <a:ext cx="889000" cy="1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12609</xdr:rowOff>
    </xdr:from>
    <xdr:to>
      <xdr:col>10</xdr:col>
      <xdr:colOff>114300</xdr:colOff>
      <xdr:row>97</xdr:row>
      <xdr:rowOff>106956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71809"/>
          <a:ext cx="889000" cy="26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70568</xdr:rowOff>
    </xdr:from>
    <xdr:to>
      <xdr:col>24</xdr:col>
      <xdr:colOff>114300</xdr:colOff>
      <xdr:row>97</xdr:row>
      <xdr:rowOff>718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48995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0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108930</xdr:rowOff>
    </xdr:from>
    <xdr:to>
      <xdr:col>20</xdr:col>
      <xdr:colOff>38100</xdr:colOff>
      <xdr:row>97</xdr:row>
      <xdr:rowOff>39080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6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55607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3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109942</xdr:rowOff>
    </xdr:from>
    <xdr:to>
      <xdr:col>15</xdr:col>
      <xdr:colOff>101600</xdr:colOff>
      <xdr:row>97</xdr:row>
      <xdr:rowOff>40092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6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56619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44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133259</xdr:rowOff>
    </xdr:from>
    <xdr:to>
      <xdr:col>10</xdr:col>
      <xdr:colOff>165100</xdr:colOff>
      <xdr:row>96</xdr:row>
      <xdr:rowOff>63409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2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79936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9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56156</xdr:rowOff>
    </xdr:from>
    <xdr:to>
      <xdr:col>6</xdr:col>
      <xdr:colOff>38100</xdr:colOff>
      <xdr:row>97</xdr:row>
      <xdr:rowOff>157756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2833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6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118036</xdr:rowOff>
    </xdr:from>
    <xdr:to>
      <xdr:col>55</xdr:col>
      <xdr:colOff>0</xdr:colOff>
      <xdr:row>35</xdr:row>
      <xdr:rowOff>164343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18786"/>
          <a:ext cx="838200" cy="4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118036</xdr:rowOff>
    </xdr:from>
    <xdr:to>
      <xdr:col>50</xdr:col>
      <xdr:colOff>114300</xdr:colOff>
      <xdr:row>36</xdr:row>
      <xdr:rowOff>65398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18786"/>
          <a:ext cx="889000" cy="11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65398</xdr:rowOff>
    </xdr:from>
    <xdr:to>
      <xdr:col>45</xdr:col>
      <xdr:colOff>177800</xdr:colOff>
      <xdr:row>36</xdr:row>
      <xdr:rowOff>135639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37598"/>
          <a:ext cx="889000" cy="7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123050</xdr:rowOff>
    </xdr:from>
    <xdr:to>
      <xdr:col>41</xdr:col>
      <xdr:colOff>50800</xdr:colOff>
      <xdr:row>36</xdr:row>
      <xdr:rowOff>135639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38000"/>
          <a:ext cx="889000" cy="86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113543</xdr:rowOff>
    </xdr:from>
    <xdr:to>
      <xdr:col>55</xdr:col>
      <xdr:colOff>50800</xdr:colOff>
      <xdr:row>36</xdr:row>
      <xdr:rowOff>43693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1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91970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9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67236</xdr:rowOff>
    </xdr:from>
    <xdr:to>
      <xdr:col>50</xdr:col>
      <xdr:colOff>165100</xdr:colOff>
      <xdr:row>35</xdr:row>
      <xdr:rowOff>168836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6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159963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6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14598</xdr:rowOff>
    </xdr:from>
    <xdr:to>
      <xdr:col>46</xdr:col>
      <xdr:colOff>38100</xdr:colOff>
      <xdr:row>36</xdr:row>
      <xdr:rowOff>116198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8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107325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84839</xdr:rowOff>
    </xdr:from>
    <xdr:to>
      <xdr:col>41</xdr:col>
      <xdr:colOff>101600</xdr:colOff>
      <xdr:row>37</xdr:row>
      <xdr:rowOff>14989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5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6116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34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72250</xdr:rowOff>
    </xdr:from>
    <xdr:to>
      <xdr:col>36</xdr:col>
      <xdr:colOff>165100</xdr:colOff>
      <xdr:row>32</xdr:row>
      <xdr:rowOff>2400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8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164977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4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78191</xdr:rowOff>
    </xdr:from>
    <xdr:to>
      <xdr:col>55</xdr:col>
      <xdr:colOff>0</xdr:colOff>
      <xdr:row>56</xdr:row>
      <xdr:rowOff>104236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79391"/>
          <a:ext cx="838200" cy="2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98902</xdr:rowOff>
    </xdr:from>
    <xdr:to>
      <xdr:col>50</xdr:col>
      <xdr:colOff>114300</xdr:colOff>
      <xdr:row>56</xdr:row>
      <xdr:rowOff>104236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70010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98902</xdr:rowOff>
    </xdr:from>
    <xdr:to>
      <xdr:col>45</xdr:col>
      <xdr:colOff>177800</xdr:colOff>
      <xdr:row>57</xdr:row>
      <xdr:rowOff>66243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00102"/>
          <a:ext cx="889000" cy="13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61184</xdr:rowOff>
    </xdr:from>
    <xdr:to>
      <xdr:col>41</xdr:col>
      <xdr:colOff>50800</xdr:colOff>
      <xdr:row>57</xdr:row>
      <xdr:rowOff>66243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319484"/>
          <a:ext cx="889000" cy="51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27391</xdr:rowOff>
    </xdr:from>
    <xdr:to>
      <xdr:col>55</xdr:col>
      <xdr:colOff>50800</xdr:colOff>
      <xdr:row>56</xdr:row>
      <xdr:rowOff>128991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2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5818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0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53436</xdr:rowOff>
    </xdr:from>
    <xdr:to>
      <xdr:col>50</xdr:col>
      <xdr:colOff>165100</xdr:colOff>
      <xdr:row>56</xdr:row>
      <xdr:rowOff>155036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146163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48102</xdr:rowOff>
    </xdr:from>
    <xdr:to>
      <xdr:col>46</xdr:col>
      <xdr:colOff>38100</xdr:colOff>
      <xdr:row>56</xdr:row>
      <xdr:rowOff>149702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4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140829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4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15443</xdr:rowOff>
    </xdr:from>
    <xdr:to>
      <xdr:col>41</xdr:col>
      <xdr:colOff>101600</xdr:colOff>
      <xdr:row>57</xdr:row>
      <xdr:rowOff>117043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108170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10384</xdr:rowOff>
    </xdr:from>
    <xdr:to>
      <xdr:col>36</xdr:col>
      <xdr:colOff>165100</xdr:colOff>
      <xdr:row>54</xdr:row>
      <xdr:rowOff>111984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6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128511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04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119605</xdr:rowOff>
    </xdr:from>
    <xdr:to>
      <xdr:col>55</xdr:col>
      <xdr:colOff>0</xdr:colOff>
      <xdr:row>78</xdr:row>
      <xdr:rowOff>153057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92705"/>
          <a:ext cx="8382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153057</xdr:rowOff>
    </xdr:from>
    <xdr:to>
      <xdr:col>50</xdr:col>
      <xdr:colOff>114300</xdr:colOff>
      <xdr:row>78</xdr:row>
      <xdr:rowOff>158054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26157"/>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158054</xdr:rowOff>
    </xdr:from>
    <xdr:to>
      <xdr:col>45</xdr:col>
      <xdr:colOff>177800</xdr:colOff>
      <xdr:row>79</xdr:row>
      <xdr:rowOff>39039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31154"/>
          <a:ext cx="889000" cy="5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161102</xdr:rowOff>
    </xdr:from>
    <xdr:to>
      <xdr:col>41</xdr:col>
      <xdr:colOff>50800</xdr:colOff>
      <xdr:row>79</xdr:row>
      <xdr:rowOff>39039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34202"/>
          <a:ext cx="889000" cy="4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68805</xdr:rowOff>
    </xdr:from>
    <xdr:to>
      <xdr:col>55</xdr:col>
      <xdr:colOff>50800</xdr:colOff>
      <xdr:row>78</xdr:row>
      <xdr:rowOff>170405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4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47232</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2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102257</xdr:rowOff>
    </xdr:from>
    <xdr:to>
      <xdr:col>50</xdr:col>
      <xdr:colOff>165100</xdr:colOff>
      <xdr:row>79</xdr:row>
      <xdr:rowOff>32407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7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23534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56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107254</xdr:rowOff>
    </xdr:from>
    <xdr:to>
      <xdr:col>46</xdr:col>
      <xdr:colOff>38100</xdr:colOff>
      <xdr:row>79</xdr:row>
      <xdr:rowOff>37404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28531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57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159689</xdr:rowOff>
    </xdr:from>
    <xdr:to>
      <xdr:col>41</xdr:col>
      <xdr:colOff>101600</xdr:colOff>
      <xdr:row>79</xdr:row>
      <xdr:rowOff>89839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80966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2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110302</xdr:rowOff>
    </xdr:from>
    <xdr:to>
      <xdr:col>36</xdr:col>
      <xdr:colOff>165100</xdr:colOff>
      <xdr:row>79</xdr:row>
      <xdr:rowOff>40452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31579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7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77736</xdr:rowOff>
    </xdr:from>
    <xdr:to>
      <xdr:col>55</xdr:col>
      <xdr:colOff>0</xdr:colOff>
      <xdr:row>96</xdr:row>
      <xdr:rowOff>86792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36936"/>
          <a:ext cx="838200" cy="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167500</xdr:rowOff>
    </xdr:from>
    <xdr:to>
      <xdr:col>50</xdr:col>
      <xdr:colOff>114300</xdr:colOff>
      <xdr:row>96</xdr:row>
      <xdr:rowOff>86792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455250"/>
          <a:ext cx="889000" cy="9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167500</xdr:rowOff>
    </xdr:from>
    <xdr:to>
      <xdr:col>45</xdr:col>
      <xdr:colOff>177800</xdr:colOff>
      <xdr:row>96</xdr:row>
      <xdr:rowOff>154254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455250"/>
          <a:ext cx="889000" cy="15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157493</xdr:rowOff>
    </xdr:from>
    <xdr:to>
      <xdr:col>41</xdr:col>
      <xdr:colOff>50800</xdr:colOff>
      <xdr:row>96</xdr:row>
      <xdr:rowOff>154254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5930893"/>
          <a:ext cx="889000" cy="68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26936</xdr:rowOff>
    </xdr:from>
    <xdr:to>
      <xdr:col>55</xdr:col>
      <xdr:colOff>50800</xdr:colOff>
      <xdr:row>96</xdr:row>
      <xdr:rowOff>128536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5363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35992</xdr:rowOff>
    </xdr:from>
    <xdr:to>
      <xdr:col>50</xdr:col>
      <xdr:colOff>165100</xdr:colOff>
      <xdr:row>96</xdr:row>
      <xdr:rowOff>137592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128719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8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116700</xdr:rowOff>
    </xdr:from>
    <xdr:to>
      <xdr:col>46</xdr:col>
      <xdr:colOff>38100</xdr:colOff>
      <xdr:row>96</xdr:row>
      <xdr:rowOff>46850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63377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1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103454</xdr:rowOff>
    </xdr:from>
    <xdr:to>
      <xdr:col>41</xdr:col>
      <xdr:colOff>101600</xdr:colOff>
      <xdr:row>97</xdr:row>
      <xdr:rowOff>33604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24731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106693</xdr:rowOff>
    </xdr:from>
    <xdr:to>
      <xdr:col>36</xdr:col>
      <xdr:colOff>165100</xdr:colOff>
      <xdr:row>93</xdr:row>
      <xdr:rowOff>36843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88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53370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65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67348</xdr:rowOff>
    </xdr:from>
    <xdr:to>
      <xdr:col>85</xdr:col>
      <xdr:colOff>127000</xdr:colOff>
      <xdr:row>38</xdr:row>
      <xdr:rowOff>163055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582448"/>
          <a:ext cx="838200" cy="9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154559</xdr:rowOff>
    </xdr:from>
    <xdr:to>
      <xdr:col>81</xdr:col>
      <xdr:colOff>50800</xdr:colOff>
      <xdr:row>38</xdr:row>
      <xdr:rowOff>163055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69659"/>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60147</xdr:rowOff>
    </xdr:from>
    <xdr:to>
      <xdr:col>76</xdr:col>
      <xdr:colOff>114300</xdr:colOff>
      <xdr:row>38</xdr:row>
      <xdr:rowOff>154559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575247"/>
          <a:ext cx="889000" cy="9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153530</xdr:rowOff>
    </xdr:from>
    <xdr:to>
      <xdr:col>71</xdr:col>
      <xdr:colOff>177800</xdr:colOff>
      <xdr:row>38</xdr:row>
      <xdr:rowOff>60147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325730"/>
          <a:ext cx="889000" cy="24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16548</xdr:rowOff>
    </xdr:from>
    <xdr:to>
      <xdr:col>85</xdr:col>
      <xdr:colOff>177800</xdr:colOff>
      <xdr:row>38</xdr:row>
      <xdr:rowOff>118148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166425</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112255</xdr:rowOff>
    </xdr:from>
    <xdr:to>
      <xdr:col>81</xdr:col>
      <xdr:colOff>101600</xdr:colOff>
      <xdr:row>39</xdr:row>
      <xdr:rowOff>42405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2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33532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72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103759</xdr:rowOff>
    </xdr:from>
    <xdr:to>
      <xdr:col>76</xdr:col>
      <xdr:colOff>165100</xdr:colOff>
      <xdr:row>39</xdr:row>
      <xdr:rowOff>33909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25036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9347</xdr:rowOff>
    </xdr:from>
    <xdr:to>
      <xdr:col>72</xdr:col>
      <xdr:colOff>38100</xdr:colOff>
      <xdr:row>38</xdr:row>
      <xdr:rowOff>110947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127474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29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102730</xdr:rowOff>
    </xdr:from>
    <xdr:to>
      <xdr:col>67</xdr:col>
      <xdr:colOff>101600</xdr:colOff>
      <xdr:row>37</xdr:row>
      <xdr:rowOff>32880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2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49407</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605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45582</xdr:rowOff>
    </xdr:from>
    <xdr:to>
      <xdr:col>85</xdr:col>
      <xdr:colOff>127000</xdr:colOff>
      <xdr:row>77</xdr:row>
      <xdr:rowOff>57257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47232"/>
          <a:ext cx="838200" cy="1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22233</xdr:rowOff>
    </xdr:from>
    <xdr:to>
      <xdr:col>81</xdr:col>
      <xdr:colOff>50800</xdr:colOff>
      <xdr:row>77</xdr:row>
      <xdr:rowOff>45582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23883"/>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22233</xdr:rowOff>
    </xdr:from>
    <xdr:to>
      <xdr:col>76</xdr:col>
      <xdr:colOff>114300</xdr:colOff>
      <xdr:row>77</xdr:row>
      <xdr:rowOff>84559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23883"/>
          <a:ext cx="889000" cy="6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84559</xdr:rowOff>
    </xdr:from>
    <xdr:to>
      <xdr:col>71</xdr:col>
      <xdr:colOff>177800</xdr:colOff>
      <xdr:row>77</xdr:row>
      <xdr:rowOff>135568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86209"/>
          <a:ext cx="889000" cy="5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6457</xdr:rowOff>
    </xdr:from>
    <xdr:to>
      <xdr:col>85</xdr:col>
      <xdr:colOff>177800</xdr:colOff>
      <xdr:row>77</xdr:row>
      <xdr:rowOff>108057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156334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8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166232</xdr:rowOff>
    </xdr:from>
    <xdr:to>
      <xdr:col>81</xdr:col>
      <xdr:colOff>101600</xdr:colOff>
      <xdr:row>77</xdr:row>
      <xdr:rowOff>96382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87509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8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142883</xdr:rowOff>
    </xdr:from>
    <xdr:to>
      <xdr:col>76</xdr:col>
      <xdr:colOff>165100</xdr:colOff>
      <xdr:row>77</xdr:row>
      <xdr:rowOff>73033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7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64160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6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33759</xdr:rowOff>
    </xdr:from>
    <xdr:to>
      <xdr:col>72</xdr:col>
      <xdr:colOff>38100</xdr:colOff>
      <xdr:row>77</xdr:row>
      <xdr:rowOff>135359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126486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2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84768</xdr:rowOff>
    </xdr:from>
    <xdr:to>
      <xdr:col>67</xdr:col>
      <xdr:colOff>101600</xdr:colOff>
      <xdr:row>78</xdr:row>
      <xdr:rowOff>14918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8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6045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7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35120</xdr:rowOff>
    </xdr:from>
    <xdr:to>
      <xdr:col>85</xdr:col>
      <xdr:colOff>127000</xdr:colOff>
      <xdr:row>98</xdr:row>
      <xdr:rowOff>72802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37220"/>
          <a:ext cx="838200" cy="3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36957</xdr:rowOff>
    </xdr:from>
    <xdr:to>
      <xdr:col>81</xdr:col>
      <xdr:colOff>50800</xdr:colOff>
      <xdr:row>98</xdr:row>
      <xdr:rowOff>72802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39057"/>
          <a:ext cx="8890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12571</xdr:rowOff>
    </xdr:from>
    <xdr:to>
      <xdr:col>76</xdr:col>
      <xdr:colOff>114300</xdr:colOff>
      <xdr:row>98</xdr:row>
      <xdr:rowOff>36957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14671"/>
          <a:ext cx="889000" cy="2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12571</xdr:rowOff>
    </xdr:from>
    <xdr:to>
      <xdr:col>71</xdr:col>
      <xdr:colOff>177800</xdr:colOff>
      <xdr:row>98</xdr:row>
      <xdr:rowOff>115350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14671"/>
          <a:ext cx="889000" cy="10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155770</xdr:rowOff>
    </xdr:from>
    <xdr:to>
      <xdr:col>85</xdr:col>
      <xdr:colOff>177800</xdr:colOff>
      <xdr:row>98</xdr:row>
      <xdr:rowOff>85920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8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70697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22002</xdr:rowOff>
    </xdr:from>
    <xdr:to>
      <xdr:col>81</xdr:col>
      <xdr:colOff>101600</xdr:colOff>
      <xdr:row>98</xdr:row>
      <xdr:rowOff>123602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2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114729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1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157607</xdr:rowOff>
    </xdr:from>
    <xdr:to>
      <xdr:col>76</xdr:col>
      <xdr:colOff>165100</xdr:colOff>
      <xdr:row>98</xdr:row>
      <xdr:rowOff>87757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8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78884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8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133221</xdr:rowOff>
    </xdr:from>
    <xdr:to>
      <xdr:col>72</xdr:col>
      <xdr:colOff>38100</xdr:colOff>
      <xdr:row>98</xdr:row>
      <xdr:rowOff>63371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6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54498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5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64550</xdr:rowOff>
    </xdr:from>
    <xdr:to>
      <xdr:col>67</xdr:col>
      <xdr:colOff>101600</xdr:colOff>
      <xdr:row>98</xdr:row>
      <xdr:rowOff>166150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6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157277</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5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168458</xdr:rowOff>
    </xdr:from>
    <xdr:to>
      <xdr:col>116</xdr:col>
      <xdr:colOff>63500</xdr:colOff>
      <xdr:row>37</xdr:row>
      <xdr:rowOff>69840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340658"/>
          <a:ext cx="838200" cy="7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27412</xdr:rowOff>
    </xdr:from>
    <xdr:to>
      <xdr:col>111</xdr:col>
      <xdr:colOff>177800</xdr:colOff>
      <xdr:row>37</xdr:row>
      <xdr:rowOff>69840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371062"/>
          <a:ext cx="889000" cy="4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147747</xdr:rowOff>
    </xdr:from>
    <xdr:to>
      <xdr:col>107</xdr:col>
      <xdr:colOff>50800</xdr:colOff>
      <xdr:row>37</xdr:row>
      <xdr:rowOff>27412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319947"/>
          <a:ext cx="889000" cy="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147747</xdr:rowOff>
    </xdr:from>
    <xdr:to>
      <xdr:col>102</xdr:col>
      <xdr:colOff>114300</xdr:colOff>
      <xdr:row>38</xdr:row>
      <xdr:rowOff>91785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319947"/>
          <a:ext cx="889000" cy="28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117658</xdr:rowOff>
    </xdr:from>
    <xdr:to>
      <xdr:col>116</xdr:col>
      <xdr:colOff>114300</xdr:colOff>
      <xdr:row>37</xdr:row>
      <xdr:rowOff>47808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2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140535</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14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19040</xdr:rowOff>
    </xdr:from>
    <xdr:to>
      <xdr:col>112</xdr:col>
      <xdr:colOff>38100</xdr:colOff>
      <xdr:row>37</xdr:row>
      <xdr:rowOff>120640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36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111767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45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148062</xdr:rowOff>
    </xdr:from>
    <xdr:to>
      <xdr:col>107</xdr:col>
      <xdr:colOff>101600</xdr:colOff>
      <xdr:row>37</xdr:row>
      <xdr:rowOff>78212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32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94739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09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96947</xdr:rowOff>
    </xdr:from>
    <xdr:to>
      <xdr:col>102</xdr:col>
      <xdr:colOff>165100</xdr:colOff>
      <xdr:row>37</xdr:row>
      <xdr:rowOff>27097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26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43624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04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40985</xdr:rowOff>
    </xdr:from>
    <xdr:to>
      <xdr:col>98</xdr:col>
      <xdr:colOff>38100</xdr:colOff>
      <xdr:row>38</xdr:row>
      <xdr:rowOff>142585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5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133712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64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43612</xdr:rowOff>
    </xdr:from>
    <xdr:to>
      <xdr:col>116</xdr:col>
      <xdr:colOff>63500</xdr:colOff>
      <xdr:row>59</xdr:row>
      <xdr:rowOff>43917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59162"/>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43269</xdr:rowOff>
    </xdr:from>
    <xdr:to>
      <xdr:col>111</xdr:col>
      <xdr:colOff>177800</xdr:colOff>
      <xdr:row>59</xdr:row>
      <xdr:rowOff>43612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58819"/>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51232</xdr:rowOff>
    </xdr:from>
    <xdr:to>
      <xdr:col>107</xdr:col>
      <xdr:colOff>50800</xdr:colOff>
      <xdr:row>59</xdr:row>
      <xdr:rowOff>43269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995332"/>
          <a:ext cx="889000" cy="16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144349</xdr:rowOff>
    </xdr:from>
    <xdr:to>
      <xdr:col>102</xdr:col>
      <xdr:colOff>114300</xdr:colOff>
      <xdr:row>58</xdr:row>
      <xdr:rowOff>51232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16999"/>
          <a:ext cx="889000" cy="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164567</xdr:rowOff>
    </xdr:from>
    <xdr:to>
      <xdr:col>116</xdr:col>
      <xdr:colOff>114300</xdr:colOff>
      <xdr:row>59</xdr:row>
      <xdr:rowOff>94717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79494</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3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164262</xdr:rowOff>
    </xdr:from>
    <xdr:to>
      <xdr:col>112</xdr:col>
      <xdr:colOff>38100</xdr:colOff>
      <xdr:row>59</xdr:row>
      <xdr:rowOff>94412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85539</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201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163919</xdr:rowOff>
    </xdr:from>
    <xdr:to>
      <xdr:col>107</xdr:col>
      <xdr:colOff>101600</xdr:colOff>
      <xdr:row>59</xdr:row>
      <xdr:rowOff>94069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85196</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200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432</xdr:rowOff>
    </xdr:from>
    <xdr:to>
      <xdr:col>102</xdr:col>
      <xdr:colOff>165100</xdr:colOff>
      <xdr:row>58</xdr:row>
      <xdr:rowOff>102032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4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93159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3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93549</xdr:rowOff>
    </xdr:from>
    <xdr:to>
      <xdr:col>98</xdr:col>
      <xdr:colOff>38100</xdr:colOff>
      <xdr:row>58</xdr:row>
      <xdr:rowOff>23699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6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40226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64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146763</xdr:rowOff>
    </xdr:from>
    <xdr:to>
      <xdr:col>116</xdr:col>
      <xdr:colOff>63500</xdr:colOff>
      <xdr:row>76</xdr:row>
      <xdr:rowOff>31093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05513"/>
          <a:ext cx="838200" cy="5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31093</xdr:rowOff>
    </xdr:from>
    <xdr:to>
      <xdr:col>111</xdr:col>
      <xdr:colOff>177800</xdr:colOff>
      <xdr:row>76</xdr:row>
      <xdr:rowOff>68354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61293"/>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68354</xdr:rowOff>
    </xdr:from>
    <xdr:to>
      <xdr:col>107</xdr:col>
      <xdr:colOff>50800</xdr:colOff>
      <xdr:row>76</xdr:row>
      <xdr:rowOff>93889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98554"/>
          <a:ext cx="8890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93889</xdr:rowOff>
    </xdr:from>
    <xdr:to>
      <xdr:col>102</xdr:col>
      <xdr:colOff>114300</xdr:colOff>
      <xdr:row>76</xdr:row>
      <xdr:rowOff>95374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24089"/>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95964</xdr:rowOff>
    </xdr:from>
    <xdr:to>
      <xdr:col>116</xdr:col>
      <xdr:colOff>114300</xdr:colOff>
      <xdr:row>76</xdr:row>
      <xdr:rowOff>26113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547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74391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151743</xdr:rowOff>
    </xdr:from>
    <xdr:to>
      <xdr:col>112</xdr:col>
      <xdr:colOff>38100</xdr:colOff>
      <xdr:row>76</xdr:row>
      <xdr:rowOff>81893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1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73020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0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17554</xdr:rowOff>
    </xdr:from>
    <xdr:to>
      <xdr:col>107</xdr:col>
      <xdr:colOff>101600</xdr:colOff>
      <xdr:row>76</xdr:row>
      <xdr:rowOff>119154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4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110281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43089</xdr:rowOff>
    </xdr:from>
    <xdr:to>
      <xdr:col>102</xdr:col>
      <xdr:colOff>165100</xdr:colOff>
      <xdr:row>76</xdr:row>
      <xdr:rowOff>144689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135816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6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44574</xdr:rowOff>
    </xdr:from>
    <xdr:to>
      <xdr:col>98</xdr:col>
      <xdr:colOff>38100</xdr:colOff>
      <xdr:row>76</xdr:row>
      <xdr:rowOff>146174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7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137301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6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人件費については、適正に職員数を管理し、職員人件費の圧縮を図っていることが、継続的に類似団体平均を下回る要因となっている。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補助費等</a:t>
          </a:r>
          <a:r>
            <a:rPr kumimoji="1" lang="ja-JP" altLang="en-US" sz="1100">
              <a:solidFill>
                <a:schemeClr val="dk1"/>
              </a:solidFill>
              <a:effectLst/>
              <a:latin typeface="+mn-lt"/>
              <a:ea typeface="+mn-ea"/>
              <a:cs typeface="+mn-cs"/>
            </a:rPr>
            <a:t>の大幅な減少</a:t>
          </a:r>
          <a:r>
            <a:rPr kumimoji="1" lang="ja-JP" altLang="ja-JP" sz="1100">
              <a:solidFill>
                <a:schemeClr val="dk1"/>
              </a:solidFill>
              <a:effectLst/>
              <a:latin typeface="+mn-lt"/>
              <a:ea typeface="+mn-ea"/>
              <a:cs typeface="+mn-cs"/>
            </a:rPr>
            <a:t>は低所得世帯支援給付金の</a:t>
          </a:r>
          <a:r>
            <a:rPr kumimoji="1" lang="ja-JP" altLang="en-US" sz="1100">
              <a:solidFill>
                <a:schemeClr val="dk1"/>
              </a:solidFill>
              <a:effectLst/>
              <a:latin typeface="+mn-lt"/>
              <a:ea typeface="+mn-ea"/>
              <a:cs typeface="+mn-cs"/>
            </a:rPr>
            <a:t>皆減</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公債費については、起債の抑制方針に基づいて地方債の削減に努めてきた結果、継続的に類似団体平均を下回って推移している。</a:t>
          </a:r>
          <a:endParaRPr lang="ja-JP" altLang="ja-JP" sz="1400">
            <a:effectLst/>
          </a:endParaRPr>
        </a:p>
        <a:p>
          <a:r>
            <a:rPr kumimoji="1" lang="ja-JP" altLang="ja-JP" sz="1100">
              <a:solidFill>
                <a:schemeClr val="dk1"/>
              </a:solidFill>
              <a:effectLst/>
              <a:latin typeface="+mn-lt"/>
              <a:ea typeface="+mn-ea"/>
              <a:cs typeface="+mn-cs"/>
            </a:rPr>
            <a:t>　全体として類似団体平均と同等か下回っているが、</a:t>
          </a:r>
          <a:r>
            <a:rPr kumimoji="1" lang="ja-JP" altLang="en-US" sz="1100">
              <a:solidFill>
                <a:schemeClr val="dk1"/>
              </a:solidFill>
              <a:effectLst/>
              <a:latin typeface="+mn-lt"/>
              <a:ea typeface="+mn-ea"/>
              <a:cs typeface="+mn-cs"/>
            </a:rPr>
            <a:t>次年度以降は</a:t>
          </a:r>
          <a:r>
            <a:rPr kumimoji="1" lang="ja-JP" altLang="ja-JP" sz="1100">
              <a:solidFill>
                <a:schemeClr val="dk1"/>
              </a:solidFill>
              <a:effectLst/>
              <a:latin typeface="+mn-lt"/>
              <a:ea typeface="+mn-ea"/>
              <a:cs typeface="+mn-cs"/>
            </a:rPr>
            <a:t>学校の統廃合による施設更新などの大規模事業が</a:t>
          </a:r>
          <a:r>
            <a:rPr kumimoji="1" lang="ja-JP" altLang="en-US" sz="1100">
              <a:solidFill>
                <a:schemeClr val="dk1"/>
              </a:solidFill>
              <a:effectLst/>
              <a:latin typeface="+mn-lt"/>
              <a:ea typeface="+mn-ea"/>
              <a:cs typeface="+mn-cs"/>
            </a:rPr>
            <a:t>複数</a:t>
          </a:r>
          <a:r>
            <a:rPr kumimoji="1" lang="ja-JP" altLang="ja-JP" sz="1100">
              <a:solidFill>
                <a:schemeClr val="dk1"/>
              </a:solidFill>
              <a:effectLst/>
              <a:latin typeface="+mn-lt"/>
              <a:ea typeface="+mn-ea"/>
              <a:cs typeface="+mn-cs"/>
            </a:rPr>
            <a:t>控えており、普通建設事業費や公債費の上昇が見込まれる。また、物件費についても類似団体平均を下回ってはいるが、物価高騰により、委託料等の上昇が見込まれるため、精査を進めていく必要がある。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群馬県富岡市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45,172
43,809
122.85
24,665,130
23,526,839
753,556
12,904,894
13,326,206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111125</xdr:rowOff>
    </xdr:from>
    <xdr:to>
      <xdr:col>24</xdr:col>
      <xdr:colOff>63500</xdr:colOff>
      <xdr:row>36</xdr:row>
      <xdr:rowOff>152273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332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152273</xdr:rowOff>
    </xdr:from>
    <xdr:to>
      <xdr:col>19</xdr:col>
      <xdr:colOff>177800</xdr:colOff>
      <xdr:row>36</xdr:row>
      <xdr:rowOff>168466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4473"/>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151321</xdr:rowOff>
    </xdr:from>
    <xdr:to>
      <xdr:col>15</xdr:col>
      <xdr:colOff>50800</xdr:colOff>
      <xdr:row>36</xdr:row>
      <xdr:rowOff>168466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352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151321</xdr:rowOff>
    </xdr:from>
    <xdr:to>
      <xdr:col>10</xdr:col>
      <xdr:colOff>114300</xdr:colOff>
      <xdr:row>37</xdr:row>
      <xdr:rowOff>21590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3521"/>
          <a:ext cx="889000" cy="4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60325</xdr:rowOff>
    </xdr:from>
    <xdr:to>
      <xdr:col>24</xdr:col>
      <xdr:colOff>114300</xdr:colOff>
      <xdr:row>36</xdr:row>
      <xdr:rowOff>161925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38752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101473</xdr:rowOff>
    </xdr:from>
    <xdr:to>
      <xdr:col>20</xdr:col>
      <xdr:colOff>38100</xdr:colOff>
      <xdr:row>37</xdr:row>
      <xdr:rowOff>31623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22750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117666</xdr:rowOff>
    </xdr:from>
    <xdr:to>
      <xdr:col>15</xdr:col>
      <xdr:colOff>101600</xdr:colOff>
      <xdr:row>37</xdr:row>
      <xdr:rowOff>47816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38943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100521</xdr:rowOff>
    </xdr:from>
    <xdr:to>
      <xdr:col>10</xdr:col>
      <xdr:colOff>165100</xdr:colOff>
      <xdr:row>37</xdr:row>
      <xdr:rowOff>30671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21798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142240</xdr:rowOff>
    </xdr:from>
    <xdr:to>
      <xdr:col>6</xdr:col>
      <xdr:colOff>38100</xdr:colOff>
      <xdr:row>37</xdr:row>
      <xdr:rowOff>72390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63517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91164</xdr:rowOff>
    </xdr:from>
    <xdr:to>
      <xdr:col>24</xdr:col>
      <xdr:colOff>63500</xdr:colOff>
      <xdr:row>57</xdr:row>
      <xdr:rowOff>169932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63814"/>
          <a:ext cx="838200" cy="7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169879</xdr:rowOff>
    </xdr:from>
    <xdr:to>
      <xdr:col>19</xdr:col>
      <xdr:colOff>177800</xdr:colOff>
      <xdr:row>57</xdr:row>
      <xdr:rowOff>169932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42529"/>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169879</xdr:rowOff>
    </xdr:from>
    <xdr:to>
      <xdr:col>15</xdr:col>
      <xdr:colOff>50800</xdr:colOff>
      <xdr:row>58</xdr:row>
      <xdr:rowOff>11924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42529"/>
          <a:ext cx="889000" cy="1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112436</xdr:rowOff>
    </xdr:from>
    <xdr:to>
      <xdr:col>10</xdr:col>
      <xdr:colOff>114300</xdr:colOff>
      <xdr:row>58</xdr:row>
      <xdr:rowOff>11924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42186"/>
          <a:ext cx="889000" cy="41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40364</xdr:rowOff>
    </xdr:from>
    <xdr:to>
      <xdr:col>24</xdr:col>
      <xdr:colOff>114300</xdr:colOff>
      <xdr:row>57</xdr:row>
      <xdr:rowOff>141964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126741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119132</xdr:rowOff>
    </xdr:from>
    <xdr:to>
      <xdr:col>20</xdr:col>
      <xdr:colOff>38100</xdr:colOff>
      <xdr:row>58</xdr:row>
      <xdr:rowOff>49282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40409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119079</xdr:rowOff>
    </xdr:from>
    <xdr:to>
      <xdr:col>15</xdr:col>
      <xdr:colOff>101600</xdr:colOff>
      <xdr:row>58</xdr:row>
      <xdr:rowOff>49229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40356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132574</xdr:rowOff>
    </xdr:from>
    <xdr:to>
      <xdr:col>10</xdr:col>
      <xdr:colOff>165100</xdr:colOff>
      <xdr:row>58</xdr:row>
      <xdr:rowOff>62724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53851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61636</xdr:rowOff>
    </xdr:from>
    <xdr:to>
      <xdr:col>6</xdr:col>
      <xdr:colOff>38100</xdr:colOff>
      <xdr:row>55</xdr:row>
      <xdr:rowOff>163236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9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154363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8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43535</xdr:rowOff>
    </xdr:from>
    <xdr:to>
      <xdr:col>24</xdr:col>
      <xdr:colOff>63500</xdr:colOff>
      <xdr:row>78</xdr:row>
      <xdr:rowOff>89931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16635"/>
          <a:ext cx="838200" cy="4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89931</xdr:rowOff>
    </xdr:from>
    <xdr:to>
      <xdr:col>19</xdr:col>
      <xdr:colOff>177800</xdr:colOff>
      <xdr:row>79</xdr:row>
      <xdr:rowOff>89974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63031"/>
          <a:ext cx="889000" cy="17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159969</xdr:rowOff>
    </xdr:from>
    <xdr:to>
      <xdr:col>15</xdr:col>
      <xdr:colOff>50800</xdr:colOff>
      <xdr:row>79</xdr:row>
      <xdr:rowOff>89974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533069"/>
          <a:ext cx="889000" cy="10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159969</xdr:rowOff>
    </xdr:from>
    <xdr:to>
      <xdr:col>10</xdr:col>
      <xdr:colOff>114300</xdr:colOff>
      <xdr:row>79</xdr:row>
      <xdr:rowOff>89419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33069"/>
          <a:ext cx="889000" cy="10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164185</xdr:rowOff>
    </xdr:from>
    <xdr:to>
      <xdr:col>24</xdr:col>
      <xdr:colOff>114300</xdr:colOff>
      <xdr:row>78</xdr:row>
      <xdr:rowOff>94335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142612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4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39131</xdr:rowOff>
    </xdr:from>
    <xdr:to>
      <xdr:col>20</xdr:col>
      <xdr:colOff>38100</xdr:colOff>
      <xdr:row>78</xdr:row>
      <xdr:rowOff>140731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1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131858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0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39174</xdr:rowOff>
    </xdr:from>
    <xdr:to>
      <xdr:col>15</xdr:col>
      <xdr:colOff>101600</xdr:colOff>
      <xdr:row>79</xdr:row>
      <xdr:rowOff>140774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131901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67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109169</xdr:rowOff>
    </xdr:from>
    <xdr:to>
      <xdr:col>10</xdr:col>
      <xdr:colOff>165100</xdr:colOff>
      <xdr:row>79</xdr:row>
      <xdr:rowOff>39319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8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30446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7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38619</xdr:rowOff>
    </xdr:from>
    <xdr:to>
      <xdr:col>6</xdr:col>
      <xdr:colOff>38100</xdr:colOff>
      <xdr:row>79</xdr:row>
      <xdr:rowOff>140219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8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131346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7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63398</xdr:rowOff>
    </xdr:from>
    <xdr:to>
      <xdr:col>24</xdr:col>
      <xdr:colOff>63500</xdr:colOff>
      <xdr:row>97</xdr:row>
      <xdr:rowOff>165595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94048"/>
          <a:ext cx="838200" cy="10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24282</xdr:rowOff>
    </xdr:from>
    <xdr:to>
      <xdr:col>19</xdr:col>
      <xdr:colOff>177800</xdr:colOff>
      <xdr:row>97</xdr:row>
      <xdr:rowOff>63398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83482"/>
          <a:ext cx="889000" cy="2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24282</xdr:rowOff>
    </xdr:from>
    <xdr:to>
      <xdr:col>15</xdr:col>
      <xdr:colOff>50800</xdr:colOff>
      <xdr:row>98</xdr:row>
      <xdr:rowOff>2553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83482"/>
          <a:ext cx="889000" cy="32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72910</xdr:rowOff>
    </xdr:from>
    <xdr:to>
      <xdr:col>10</xdr:col>
      <xdr:colOff>114300</xdr:colOff>
      <xdr:row>98</xdr:row>
      <xdr:rowOff>2553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532110"/>
          <a:ext cx="889000" cy="27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114795</xdr:rowOff>
    </xdr:from>
    <xdr:to>
      <xdr:col>24</xdr:col>
      <xdr:colOff>114300</xdr:colOff>
      <xdr:row>98</xdr:row>
      <xdr:rowOff>44945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4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93222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2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12598</xdr:rowOff>
    </xdr:from>
    <xdr:to>
      <xdr:col>20</xdr:col>
      <xdr:colOff>38100</xdr:colOff>
      <xdr:row>97</xdr:row>
      <xdr:rowOff>114198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4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130725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1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144932</xdr:rowOff>
    </xdr:from>
    <xdr:to>
      <xdr:col>15</xdr:col>
      <xdr:colOff>101600</xdr:colOff>
      <xdr:row>96</xdr:row>
      <xdr:rowOff>75082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3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91609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0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123203</xdr:rowOff>
    </xdr:from>
    <xdr:to>
      <xdr:col>10</xdr:col>
      <xdr:colOff>165100</xdr:colOff>
      <xdr:row>98</xdr:row>
      <xdr:rowOff>53353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5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44480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4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22110</xdr:rowOff>
    </xdr:from>
    <xdr:to>
      <xdr:col>6</xdr:col>
      <xdr:colOff>38100</xdr:colOff>
      <xdr:row>96</xdr:row>
      <xdr:rowOff>123710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140237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1560</xdr:rowOff>
    </xdr:from>
    <xdr:to>
      <xdr:col>55</xdr:col>
      <xdr:colOff>0</xdr:colOff>
      <xdr:row>36</xdr:row>
      <xdr:rowOff>122392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173760"/>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122392</xdr:rowOff>
    </xdr:from>
    <xdr:to>
      <xdr:col>50</xdr:col>
      <xdr:colOff>114300</xdr:colOff>
      <xdr:row>37</xdr:row>
      <xdr:rowOff>127943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294592"/>
          <a:ext cx="889000" cy="17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127943</xdr:rowOff>
    </xdr:from>
    <xdr:to>
      <xdr:col>45</xdr:col>
      <xdr:colOff>177800</xdr:colOff>
      <xdr:row>37</xdr:row>
      <xdr:rowOff>164846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471593"/>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164846</xdr:rowOff>
    </xdr:from>
    <xdr:to>
      <xdr:col>41</xdr:col>
      <xdr:colOff>50800</xdr:colOff>
      <xdr:row>38</xdr:row>
      <xdr:rowOff>14949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08496"/>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122210</xdr:rowOff>
    </xdr:from>
    <xdr:to>
      <xdr:col>55</xdr:col>
      <xdr:colOff>50800</xdr:colOff>
      <xdr:row>36</xdr:row>
      <xdr:rowOff>52360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1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145087</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9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71592</xdr:rowOff>
    </xdr:from>
    <xdr:to>
      <xdr:col>50</xdr:col>
      <xdr:colOff>165100</xdr:colOff>
      <xdr:row>37</xdr:row>
      <xdr:rowOff>1742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24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18269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01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77143</xdr:rowOff>
    </xdr:from>
    <xdr:to>
      <xdr:col>46</xdr:col>
      <xdr:colOff>38100</xdr:colOff>
      <xdr:row>38</xdr:row>
      <xdr:rowOff>7293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23820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196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114046</xdr:rowOff>
    </xdr:from>
    <xdr:to>
      <xdr:col>41</xdr:col>
      <xdr:colOff>101600</xdr:colOff>
      <xdr:row>38</xdr:row>
      <xdr:rowOff>44196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35323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135600</xdr:rowOff>
    </xdr:from>
    <xdr:to>
      <xdr:col>36</xdr:col>
      <xdr:colOff>165100</xdr:colOff>
      <xdr:row>38</xdr:row>
      <xdr:rowOff>65749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792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56876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71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7741</xdr:rowOff>
    </xdr:from>
    <xdr:to>
      <xdr:col>55</xdr:col>
      <xdr:colOff>0</xdr:colOff>
      <xdr:row>58</xdr:row>
      <xdr:rowOff>14256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51841"/>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7741</xdr:rowOff>
    </xdr:from>
    <xdr:to>
      <xdr:col>50</xdr:col>
      <xdr:colOff>114300</xdr:colOff>
      <xdr:row>58</xdr:row>
      <xdr:rowOff>11455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51841"/>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166275</xdr:rowOff>
    </xdr:from>
    <xdr:to>
      <xdr:col>45</xdr:col>
      <xdr:colOff>177800</xdr:colOff>
      <xdr:row>58</xdr:row>
      <xdr:rowOff>11455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38925"/>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148920</xdr:rowOff>
    </xdr:from>
    <xdr:to>
      <xdr:col>41</xdr:col>
      <xdr:colOff>50800</xdr:colOff>
      <xdr:row>57</xdr:row>
      <xdr:rowOff>166275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21570"/>
          <a:ext cx="889000" cy="1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134906</xdr:rowOff>
    </xdr:from>
    <xdr:to>
      <xdr:col>55</xdr:col>
      <xdr:colOff>50800</xdr:colOff>
      <xdr:row>58</xdr:row>
      <xdr:rowOff>65056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0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113333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8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128391</xdr:rowOff>
    </xdr:from>
    <xdr:to>
      <xdr:col>50</xdr:col>
      <xdr:colOff>165100</xdr:colOff>
      <xdr:row>58</xdr:row>
      <xdr:rowOff>58541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49668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9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132105</xdr:rowOff>
    </xdr:from>
    <xdr:to>
      <xdr:col>46</xdr:col>
      <xdr:colOff>38100</xdr:colOff>
      <xdr:row>58</xdr:row>
      <xdr:rowOff>62255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53382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9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115475</xdr:rowOff>
    </xdr:from>
    <xdr:to>
      <xdr:col>41</xdr:col>
      <xdr:colOff>101600</xdr:colOff>
      <xdr:row>58</xdr:row>
      <xdr:rowOff>45625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36752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98120</xdr:rowOff>
    </xdr:from>
    <xdr:to>
      <xdr:col>36</xdr:col>
      <xdr:colOff>165100</xdr:colOff>
      <xdr:row>58</xdr:row>
      <xdr:rowOff>28270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19397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6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122574</xdr:rowOff>
    </xdr:from>
    <xdr:to>
      <xdr:col>55</xdr:col>
      <xdr:colOff>0</xdr:colOff>
      <xdr:row>77</xdr:row>
      <xdr:rowOff>162655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24224"/>
          <a:ext cx="8382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92838</xdr:rowOff>
    </xdr:from>
    <xdr:to>
      <xdr:col>50</xdr:col>
      <xdr:colOff>114300</xdr:colOff>
      <xdr:row>77</xdr:row>
      <xdr:rowOff>122574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23038"/>
          <a:ext cx="889000" cy="20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92838</xdr:rowOff>
    </xdr:from>
    <xdr:to>
      <xdr:col>45</xdr:col>
      <xdr:colOff>177800</xdr:colOff>
      <xdr:row>77</xdr:row>
      <xdr:rowOff>70205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23038"/>
          <a:ext cx="889000" cy="14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55995</xdr:rowOff>
    </xdr:from>
    <xdr:to>
      <xdr:col>41</xdr:col>
      <xdr:colOff>50800</xdr:colOff>
      <xdr:row>77</xdr:row>
      <xdr:rowOff>70205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57645"/>
          <a:ext cx="889000" cy="1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111855</xdr:rowOff>
    </xdr:from>
    <xdr:to>
      <xdr:col>55</xdr:col>
      <xdr:colOff>50800</xdr:colOff>
      <xdr:row>78</xdr:row>
      <xdr:rowOff>42005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1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90282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9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71774</xdr:rowOff>
    </xdr:from>
    <xdr:to>
      <xdr:col>50</xdr:col>
      <xdr:colOff>165100</xdr:colOff>
      <xdr:row>78</xdr:row>
      <xdr:rowOff>1924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7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164501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42038</xdr:rowOff>
    </xdr:from>
    <xdr:to>
      <xdr:col>46</xdr:col>
      <xdr:colOff>38100</xdr:colOff>
      <xdr:row>76</xdr:row>
      <xdr:rowOff>143638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7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160164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4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19405</xdr:rowOff>
    </xdr:from>
    <xdr:to>
      <xdr:col>41</xdr:col>
      <xdr:colOff>101600</xdr:colOff>
      <xdr:row>77</xdr:row>
      <xdr:rowOff>121005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112132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1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5195</xdr:rowOff>
    </xdr:from>
    <xdr:to>
      <xdr:col>36</xdr:col>
      <xdr:colOff>165100</xdr:colOff>
      <xdr:row>77</xdr:row>
      <xdr:rowOff>106795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97922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58243</xdr:rowOff>
    </xdr:from>
    <xdr:to>
      <xdr:col>55</xdr:col>
      <xdr:colOff>0</xdr:colOff>
      <xdr:row>98</xdr:row>
      <xdr:rowOff>116712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60343"/>
          <a:ext cx="838200" cy="5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34023</xdr:rowOff>
    </xdr:from>
    <xdr:to>
      <xdr:col>50</xdr:col>
      <xdr:colOff>114300</xdr:colOff>
      <xdr:row>98</xdr:row>
      <xdr:rowOff>116712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36123"/>
          <a:ext cx="889000" cy="8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34023</xdr:rowOff>
    </xdr:from>
    <xdr:to>
      <xdr:col>45</xdr:col>
      <xdr:colOff>177800</xdr:colOff>
      <xdr:row>98</xdr:row>
      <xdr:rowOff>64669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36123"/>
          <a:ext cx="889000" cy="3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30187</xdr:rowOff>
    </xdr:from>
    <xdr:to>
      <xdr:col>41</xdr:col>
      <xdr:colOff>50800</xdr:colOff>
      <xdr:row>98</xdr:row>
      <xdr:rowOff>64669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832287"/>
          <a:ext cx="889000" cy="3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7443</xdr:rowOff>
    </xdr:from>
    <xdr:to>
      <xdr:col>55</xdr:col>
      <xdr:colOff>50800</xdr:colOff>
      <xdr:row>98</xdr:row>
      <xdr:rowOff>109043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0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157320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65912</xdr:rowOff>
    </xdr:from>
    <xdr:to>
      <xdr:col>50</xdr:col>
      <xdr:colOff>165100</xdr:colOff>
      <xdr:row>98</xdr:row>
      <xdr:rowOff>167512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6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158639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6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154673</xdr:rowOff>
    </xdr:from>
    <xdr:to>
      <xdr:col>46</xdr:col>
      <xdr:colOff>38100</xdr:colOff>
      <xdr:row>98</xdr:row>
      <xdr:rowOff>84823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75950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7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13869</xdr:rowOff>
    </xdr:from>
    <xdr:to>
      <xdr:col>41</xdr:col>
      <xdr:colOff>101600</xdr:colOff>
      <xdr:row>98</xdr:row>
      <xdr:rowOff>115469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106596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150837</xdr:rowOff>
    </xdr:from>
    <xdr:to>
      <xdr:col>36</xdr:col>
      <xdr:colOff>165100</xdr:colOff>
      <xdr:row>98</xdr:row>
      <xdr:rowOff>80987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8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72114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7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10274</xdr:rowOff>
    </xdr:from>
    <xdr:to>
      <xdr:col>85</xdr:col>
      <xdr:colOff>127000</xdr:colOff>
      <xdr:row>37</xdr:row>
      <xdr:rowOff>87960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353924"/>
          <a:ext cx="838200" cy="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49327</xdr:rowOff>
    </xdr:from>
    <xdr:to>
      <xdr:col>81</xdr:col>
      <xdr:colOff>50800</xdr:colOff>
      <xdr:row>37</xdr:row>
      <xdr:rowOff>87960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392977"/>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35801</xdr:rowOff>
    </xdr:from>
    <xdr:to>
      <xdr:col>76</xdr:col>
      <xdr:colOff>114300</xdr:colOff>
      <xdr:row>37</xdr:row>
      <xdr:rowOff>49327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379451"/>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35801</xdr:rowOff>
    </xdr:from>
    <xdr:to>
      <xdr:col>71</xdr:col>
      <xdr:colOff>177800</xdr:colOff>
      <xdr:row>37</xdr:row>
      <xdr:rowOff>38240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379451"/>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130924</xdr:rowOff>
    </xdr:from>
    <xdr:to>
      <xdr:col>85</xdr:col>
      <xdr:colOff>177800</xdr:colOff>
      <xdr:row>37</xdr:row>
      <xdr:rowOff>61074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0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109351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8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37160</xdr:rowOff>
    </xdr:from>
    <xdr:to>
      <xdr:col>81</xdr:col>
      <xdr:colOff>101600</xdr:colOff>
      <xdr:row>37</xdr:row>
      <xdr:rowOff>138760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129888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169977</xdr:rowOff>
    </xdr:from>
    <xdr:to>
      <xdr:col>76</xdr:col>
      <xdr:colOff>165100</xdr:colOff>
      <xdr:row>37</xdr:row>
      <xdr:rowOff>100127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4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91254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43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156451</xdr:rowOff>
    </xdr:from>
    <xdr:to>
      <xdr:col>72</xdr:col>
      <xdr:colOff>38100</xdr:colOff>
      <xdr:row>37</xdr:row>
      <xdr:rowOff>86601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77728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2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158890</xdr:rowOff>
    </xdr:from>
    <xdr:to>
      <xdr:col>67</xdr:col>
      <xdr:colOff>101600</xdr:colOff>
      <xdr:row>37</xdr:row>
      <xdr:rowOff>89040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80167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166794</xdr:rowOff>
    </xdr:from>
    <xdr:to>
      <xdr:col>85</xdr:col>
      <xdr:colOff>127000</xdr:colOff>
      <xdr:row>55</xdr:row>
      <xdr:rowOff>170386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596544"/>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166794</xdr:rowOff>
    </xdr:from>
    <xdr:to>
      <xdr:col>81</xdr:col>
      <xdr:colOff>50800</xdr:colOff>
      <xdr:row>57</xdr:row>
      <xdr:rowOff>22504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596544"/>
          <a:ext cx="889000" cy="19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169821</xdr:rowOff>
    </xdr:from>
    <xdr:to>
      <xdr:col>76</xdr:col>
      <xdr:colOff>114300</xdr:colOff>
      <xdr:row>57</xdr:row>
      <xdr:rowOff>22504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771021"/>
          <a:ext cx="889000" cy="2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68311</xdr:rowOff>
    </xdr:from>
    <xdr:to>
      <xdr:col>71</xdr:col>
      <xdr:colOff>177800</xdr:colOff>
      <xdr:row>56</xdr:row>
      <xdr:rowOff>169821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669511"/>
          <a:ext cx="889000" cy="10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119586</xdr:rowOff>
    </xdr:from>
    <xdr:to>
      <xdr:col>85</xdr:col>
      <xdr:colOff>177800</xdr:colOff>
      <xdr:row>56</xdr:row>
      <xdr:rowOff>49736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54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142463</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40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115994</xdr:rowOff>
    </xdr:from>
    <xdr:to>
      <xdr:col>81</xdr:col>
      <xdr:colOff>101600</xdr:colOff>
      <xdr:row>56</xdr:row>
      <xdr:rowOff>46144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5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62671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32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143154</xdr:rowOff>
    </xdr:from>
    <xdr:to>
      <xdr:col>76</xdr:col>
      <xdr:colOff>165100</xdr:colOff>
      <xdr:row>57</xdr:row>
      <xdr:rowOff>73304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4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89831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119021</xdr:rowOff>
    </xdr:from>
    <xdr:to>
      <xdr:col>72</xdr:col>
      <xdr:colOff>38100</xdr:colOff>
      <xdr:row>57</xdr:row>
      <xdr:rowOff>49171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7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65698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49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17511</xdr:rowOff>
    </xdr:from>
    <xdr:to>
      <xdr:col>67</xdr:col>
      <xdr:colOff>101600</xdr:colOff>
      <xdr:row>56</xdr:row>
      <xdr:rowOff>119111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6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135638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39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67348</xdr:rowOff>
    </xdr:from>
    <xdr:to>
      <xdr:col>85</xdr:col>
      <xdr:colOff>127000</xdr:colOff>
      <xdr:row>78</xdr:row>
      <xdr:rowOff>163055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40448"/>
          <a:ext cx="838200" cy="9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154560</xdr:rowOff>
    </xdr:from>
    <xdr:to>
      <xdr:col>81</xdr:col>
      <xdr:colOff>50800</xdr:colOff>
      <xdr:row>78</xdr:row>
      <xdr:rowOff>163055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27660"/>
          <a:ext cx="889000" cy="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60147</xdr:rowOff>
    </xdr:from>
    <xdr:to>
      <xdr:col>76</xdr:col>
      <xdr:colOff>114300</xdr:colOff>
      <xdr:row>78</xdr:row>
      <xdr:rowOff>154560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33247"/>
          <a:ext cx="889000" cy="9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153530</xdr:rowOff>
    </xdr:from>
    <xdr:to>
      <xdr:col>71</xdr:col>
      <xdr:colOff>177800</xdr:colOff>
      <xdr:row>78</xdr:row>
      <xdr:rowOff>60147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183730"/>
          <a:ext cx="889000" cy="24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16548</xdr:rowOff>
    </xdr:from>
    <xdr:to>
      <xdr:col>85</xdr:col>
      <xdr:colOff>177800</xdr:colOff>
      <xdr:row>78</xdr:row>
      <xdr:rowOff>118148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166425</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6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112255</xdr:rowOff>
    </xdr:from>
    <xdr:to>
      <xdr:col>81</xdr:col>
      <xdr:colOff>101600</xdr:colOff>
      <xdr:row>79</xdr:row>
      <xdr:rowOff>42405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8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33532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57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103760</xdr:rowOff>
    </xdr:from>
    <xdr:to>
      <xdr:col>76</xdr:col>
      <xdr:colOff>165100</xdr:colOff>
      <xdr:row>79</xdr:row>
      <xdr:rowOff>33910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25037</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56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9347</xdr:rowOff>
    </xdr:from>
    <xdr:to>
      <xdr:col>72</xdr:col>
      <xdr:colOff>38100</xdr:colOff>
      <xdr:row>78</xdr:row>
      <xdr:rowOff>110947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127474</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15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102730</xdr:rowOff>
    </xdr:from>
    <xdr:to>
      <xdr:col>67</xdr:col>
      <xdr:colOff>101600</xdr:colOff>
      <xdr:row>77</xdr:row>
      <xdr:rowOff>32880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1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49407</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290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45582</xdr:rowOff>
    </xdr:from>
    <xdr:to>
      <xdr:col>85</xdr:col>
      <xdr:colOff>127000</xdr:colOff>
      <xdr:row>97</xdr:row>
      <xdr:rowOff>57257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676232"/>
          <a:ext cx="838200" cy="1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22233</xdr:rowOff>
    </xdr:from>
    <xdr:to>
      <xdr:col>81</xdr:col>
      <xdr:colOff>50800</xdr:colOff>
      <xdr:row>97</xdr:row>
      <xdr:rowOff>45582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652883"/>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22233</xdr:rowOff>
    </xdr:from>
    <xdr:to>
      <xdr:col>76</xdr:col>
      <xdr:colOff>114300</xdr:colOff>
      <xdr:row>97</xdr:row>
      <xdr:rowOff>84559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652883"/>
          <a:ext cx="889000" cy="6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84559</xdr:rowOff>
    </xdr:from>
    <xdr:to>
      <xdr:col>71</xdr:col>
      <xdr:colOff>177800</xdr:colOff>
      <xdr:row>97</xdr:row>
      <xdr:rowOff>135568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715209"/>
          <a:ext cx="889000" cy="5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6457</xdr:rowOff>
    </xdr:from>
    <xdr:to>
      <xdr:col>85</xdr:col>
      <xdr:colOff>177800</xdr:colOff>
      <xdr:row>97</xdr:row>
      <xdr:rowOff>108057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3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156334</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1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166232</xdr:rowOff>
    </xdr:from>
    <xdr:to>
      <xdr:col>81</xdr:col>
      <xdr:colOff>101600</xdr:colOff>
      <xdr:row>97</xdr:row>
      <xdr:rowOff>96382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2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87509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71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142883</xdr:rowOff>
    </xdr:from>
    <xdr:to>
      <xdr:col>76</xdr:col>
      <xdr:colOff>165100</xdr:colOff>
      <xdr:row>97</xdr:row>
      <xdr:rowOff>73033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64160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69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33759</xdr:rowOff>
    </xdr:from>
    <xdr:to>
      <xdr:col>72</xdr:col>
      <xdr:colOff>38100</xdr:colOff>
      <xdr:row>97</xdr:row>
      <xdr:rowOff>135359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6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126486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75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84768</xdr:rowOff>
    </xdr:from>
    <xdr:to>
      <xdr:col>67</xdr:col>
      <xdr:colOff>101600</xdr:colOff>
      <xdr:row>98</xdr:row>
      <xdr:rowOff>14918</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6045</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8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労働費については、</a:t>
          </a:r>
          <a:r>
            <a:rPr kumimoji="1" lang="ja-JP" altLang="en-US" sz="1100">
              <a:solidFill>
                <a:schemeClr val="dk1"/>
              </a:solidFill>
              <a:effectLst/>
              <a:latin typeface="+mn-lt"/>
              <a:ea typeface="+mn-ea"/>
              <a:cs typeface="+mn-cs"/>
            </a:rPr>
            <a:t>富岡地区職業訓練校解体工事により</a:t>
          </a:r>
          <a:r>
            <a:rPr kumimoji="1" lang="ja-JP" altLang="ja-JP" sz="1100">
              <a:solidFill>
                <a:schemeClr val="dk1"/>
              </a:solidFill>
              <a:effectLst/>
              <a:latin typeface="+mn-lt"/>
              <a:ea typeface="+mn-ea"/>
              <a:cs typeface="+mn-cs"/>
            </a:rPr>
            <a:t>大幅に増加した。教育費については東中学校・西中学校・南中学校武道場天井改修・空調設備設置工事</a:t>
          </a:r>
          <a:r>
            <a:rPr kumimoji="1" lang="ja-JP" altLang="en-US" sz="1100">
              <a:solidFill>
                <a:schemeClr val="dk1"/>
              </a:solidFill>
              <a:effectLst/>
              <a:latin typeface="+mn-lt"/>
              <a:ea typeface="+mn-ea"/>
              <a:cs typeface="+mn-cs"/>
            </a:rPr>
            <a:t>が皆減となったが富岡小学校長寿命化改修工事により令和４年度以前より高い金額を維持している</a:t>
          </a:r>
          <a:r>
            <a:rPr kumimoji="1" lang="ja-JP" altLang="ja-JP" sz="1100">
              <a:solidFill>
                <a:schemeClr val="dk1"/>
              </a:solidFill>
              <a:effectLst/>
              <a:latin typeface="+mn-lt"/>
              <a:ea typeface="+mn-ea"/>
              <a:cs typeface="+mn-cs"/>
            </a:rPr>
            <a:t>。また、教育費については今後も学校の統廃合による長寿命化改修工事等に伴い、増加する見込みである。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費が大幅に減少しているのは、</a:t>
          </a:r>
          <a:r>
            <a:rPr kumimoji="1" lang="ja-JP" altLang="en-US" sz="1100">
              <a:solidFill>
                <a:schemeClr val="dk1"/>
              </a:solidFill>
              <a:effectLst/>
              <a:latin typeface="+mn-lt"/>
              <a:ea typeface="+mn-ea"/>
              <a:cs typeface="+mn-cs"/>
            </a:rPr>
            <a:t>水道事業会計負担金、出資金の大幅な</a:t>
          </a:r>
          <a:r>
            <a:rPr kumimoji="1" lang="ja-JP" altLang="ja-JP" sz="1100">
              <a:solidFill>
                <a:schemeClr val="dk1"/>
              </a:solidFill>
              <a:effectLst/>
              <a:latin typeface="+mn-lt"/>
              <a:ea typeface="+mn-ea"/>
              <a:cs typeface="+mn-cs"/>
            </a:rPr>
            <a:t>減によるものである。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公債費は令和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年度からわずかに減少しているが、今後は施設更新等により地方債を活用するため、増加していくことが見込まれる。緊急度・住民ニーズを的確に把握した事業選択により、必要最小限の借入に努める。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群馬県富岡市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財政調整基金は、今年度は取崩額が積立額を上回ったことで、前年度に比べ減少している。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実質収支額については、行財政改革を着実に進めていることから継続的に黒字を確保できている。また、今年度実質収支額が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した要因は、市税</a:t>
          </a:r>
          <a:r>
            <a:rPr kumimoji="1" lang="ja-JP" altLang="en-US" sz="1100" b="0" i="0" baseline="0">
              <a:solidFill>
                <a:schemeClr val="dk1"/>
              </a:solidFill>
              <a:effectLst/>
              <a:latin typeface="+mn-lt"/>
              <a:ea typeface="+mn-ea"/>
              <a:cs typeface="+mn-cs"/>
            </a:rPr>
            <a:t>の減少により</a:t>
          </a:r>
          <a:r>
            <a:rPr kumimoji="1" lang="ja-JP" altLang="ja-JP" sz="1100" b="0" i="0" baseline="0">
              <a:solidFill>
                <a:schemeClr val="dk1"/>
              </a:solidFill>
              <a:effectLst/>
              <a:latin typeface="+mn-lt"/>
              <a:ea typeface="+mn-ea"/>
              <a:cs typeface="+mn-cs"/>
            </a:rPr>
            <a:t>、歳入歳出差引額が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なお、実質単年度収支においては、財政調整基金の取り崩しが単年度収支よりも大きかったことから、マイナス値となっている。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群馬県富岡市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　水道事業は、経営に必要な経費を給水収益で賄えており、健全な経営状態を維持できている。また、一般会計は、歳入歳出差引額が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したため、前年度に比べて黒字額が</a:t>
          </a:r>
          <a:r>
            <a:rPr kumimoji="1" lang="ja-JP" altLang="en-US" sz="1100" b="0" i="0" baseline="0">
              <a:solidFill>
                <a:schemeClr val="dk1"/>
              </a:solidFill>
              <a:effectLst/>
              <a:latin typeface="+mn-lt"/>
              <a:ea typeface="+mn-ea"/>
              <a:cs typeface="+mn-cs"/>
            </a:rPr>
            <a:t>小さ</a:t>
          </a:r>
          <a:r>
            <a:rPr kumimoji="1" lang="ja-JP" altLang="ja-JP" sz="1100" b="0" i="0" baseline="0">
              <a:solidFill>
                <a:schemeClr val="dk1"/>
              </a:solidFill>
              <a:effectLst/>
              <a:latin typeface="+mn-lt"/>
              <a:ea typeface="+mn-ea"/>
              <a:cs typeface="+mn-cs"/>
            </a:rPr>
            <a:t>くなっている。介護保険特別会計等の特別会計についても、黒字を維持できている状態である。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今後も黒字を維持していけるよう、引き続き公営企業会計や特別会計においても財政の健全化に努める。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24665130</v>
      </c>
      <c r="BO4" s="371"/>
      <c r="BP4" s="371"/>
      <c r="BQ4" s="371"/>
      <c r="BR4" s="371"/>
      <c r="BS4" s="371"/>
      <c r="BT4" s="371"/>
      <c r="BU4" s="372"/>
      <c r="BV4" s="370">
        <v>23985049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5.8</v>
      </c>
      <c r="CU4" s="377"/>
      <c r="CV4" s="377"/>
      <c r="CW4" s="377"/>
      <c r="CX4" s="377"/>
      <c r="CY4" s="377"/>
      <c r="CZ4" s="377"/>
      <c r="DA4" s="378"/>
      <c r="DB4" s="376">
        <v>7.6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23526839</v>
      </c>
      <c r="BO5" s="408"/>
      <c r="BP5" s="408"/>
      <c r="BQ5" s="408"/>
      <c r="BR5" s="408"/>
      <c r="BS5" s="408"/>
      <c r="BT5" s="408"/>
      <c r="BU5" s="409"/>
      <c r="BV5" s="407">
        <v>22824866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95.5</v>
      </c>
      <c r="CU5" s="405"/>
      <c r="CV5" s="405"/>
      <c r="CW5" s="405"/>
      <c r="CX5" s="405"/>
      <c r="CY5" s="405"/>
      <c r="CZ5" s="405"/>
      <c r="DA5" s="406"/>
      <c r="DB5" s="404">
        <v>96.4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1138291</v>
      </c>
      <c r="BO6" s="408"/>
      <c r="BP6" s="408"/>
      <c r="BQ6" s="408"/>
      <c r="BR6" s="408"/>
      <c r="BS6" s="408"/>
      <c r="BT6" s="408"/>
      <c r="BU6" s="409"/>
      <c r="BV6" s="407">
        <v>1160183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v>
      </c>
      <c r="CU6" s="445"/>
      <c r="CV6" s="445"/>
      <c r="CW6" s="445"/>
      <c r="CX6" s="445"/>
      <c r="CY6" s="445"/>
      <c r="CZ6" s="445"/>
      <c r="DA6" s="446"/>
      <c r="DB6" s="444">
        <v>97.2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384735</v>
      </c>
      <c r="BO7" s="408"/>
      <c r="BP7" s="408"/>
      <c r="BQ7" s="408"/>
      <c r="BR7" s="408"/>
      <c r="BS7" s="408"/>
      <c r="BT7" s="408"/>
      <c r="BU7" s="409"/>
      <c r="BV7" s="407">
        <v>194300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12904894</v>
      </c>
      <c r="CU7" s="408"/>
      <c r="CV7" s="408"/>
      <c r="CW7" s="408"/>
      <c r="CX7" s="408"/>
      <c r="CY7" s="408"/>
      <c r="CZ7" s="408"/>
      <c r="DA7" s="409"/>
      <c r="DB7" s="407">
        <v>12786737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753556</v>
      </c>
      <c r="BO8" s="408"/>
      <c r="BP8" s="408"/>
      <c r="BQ8" s="408"/>
      <c r="BR8" s="408"/>
      <c r="BS8" s="408"/>
      <c r="BT8" s="408"/>
      <c r="BU8" s="409"/>
      <c r="BV8" s="407">
        <v>965883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0.62</v>
      </c>
      <c r="CU8" s="448"/>
      <c r="CV8" s="448"/>
      <c r="CW8" s="448"/>
      <c r="CX8" s="448"/>
      <c r="CY8" s="448"/>
      <c r="CZ8" s="448"/>
      <c r="DA8" s="449"/>
      <c r="DB8" s="447">
        <v>0.62</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47446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-212327</v>
      </c>
      <c r="BO9" s="408"/>
      <c r="BP9" s="408"/>
      <c r="BQ9" s="408"/>
      <c r="BR9" s="408"/>
      <c r="BS9" s="408"/>
      <c r="BT9" s="408"/>
      <c r="BU9" s="409"/>
      <c r="BV9" s="407">
        <v>123219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11.9</v>
      </c>
      <c r="CU9" s="405"/>
      <c r="CV9" s="405"/>
      <c r="CW9" s="405"/>
      <c r="CX9" s="405"/>
      <c r="CY9" s="405"/>
      <c r="CZ9" s="405"/>
      <c r="DA9" s="406"/>
      <c r="DB9" s="404">
        <v>12.3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49746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6672</v>
      </c>
      <c r="BO10" s="408"/>
      <c r="BP10" s="408"/>
      <c r="BQ10" s="408"/>
      <c r="BR10" s="408"/>
      <c r="BS10" s="408"/>
      <c r="BT10" s="408"/>
      <c r="BU10" s="409"/>
      <c r="BV10" s="407">
        <v>7287</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45172</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731950</v>
      </c>
      <c r="BO12" s="408"/>
      <c r="BP12" s="408"/>
      <c r="BQ12" s="408"/>
      <c r="BR12" s="408"/>
      <c r="BS12" s="408"/>
      <c r="BT12" s="408"/>
      <c r="BU12" s="409"/>
      <c r="BV12" s="407">
        <v>688978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43809</v>
      </c>
      <c r="S13" s="492"/>
      <c r="T13" s="492"/>
      <c r="U13" s="492"/>
      <c r="V13" s="493"/>
      <c r="W13" s="423" t="s">
        <v>131</v>
      </c>
      <c r="X13" s="424"/>
      <c r="Y13" s="424"/>
      <c r="Z13" s="424"/>
      <c r="AA13" s="424"/>
      <c r="AB13" s="414"/>
      <c r="AC13" s="458">
        <v>1531</v>
      </c>
      <c r="AD13" s="459"/>
      <c r="AE13" s="459"/>
      <c r="AF13" s="459"/>
      <c r="AG13" s="501"/>
      <c r="AH13" s="458">
        <v>1791</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-937605</v>
      </c>
      <c r="BO13" s="408"/>
      <c r="BP13" s="408"/>
      <c r="BQ13" s="408"/>
      <c r="BR13" s="408"/>
      <c r="BS13" s="408"/>
      <c r="BT13" s="408"/>
      <c r="BU13" s="409"/>
      <c r="BV13" s="407">
        <v>-558472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7.3</v>
      </c>
      <c r="CU13" s="405"/>
      <c r="CV13" s="405"/>
      <c r="CW13" s="405"/>
      <c r="CX13" s="405"/>
      <c r="CY13" s="405"/>
      <c r="CZ13" s="405"/>
      <c r="DA13" s="406"/>
      <c r="DB13" s="404">
        <v>7.5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45862</v>
      </c>
      <c r="S14" s="492"/>
      <c r="T14" s="492"/>
      <c r="U14" s="492"/>
      <c r="V14" s="493"/>
      <c r="W14" s="397"/>
      <c r="X14" s="398"/>
      <c r="Y14" s="398"/>
      <c r="Z14" s="398"/>
      <c r="AA14" s="398"/>
      <c r="AB14" s="387"/>
      <c r="AC14" s="494">
        <v>6.5</v>
      </c>
      <c r="AD14" s="495"/>
      <c r="AE14" s="495"/>
      <c r="AF14" s="495"/>
      <c r="AG14" s="496"/>
      <c r="AH14" s="494">
        <v>7.2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44642</v>
      </c>
      <c r="S15" s="492"/>
      <c r="T15" s="492"/>
      <c r="U15" s="492"/>
      <c r="V15" s="493"/>
      <c r="W15" s="423" t="s">
        <v>137</v>
      </c>
      <c r="X15" s="424"/>
      <c r="Y15" s="424"/>
      <c r="Z15" s="424"/>
      <c r="AA15" s="424"/>
      <c r="AB15" s="414"/>
      <c r="AC15" s="458">
        <v>9343</v>
      </c>
      <c r="AD15" s="459"/>
      <c r="AE15" s="459"/>
      <c r="AF15" s="459"/>
      <c r="AG15" s="501"/>
      <c r="AH15" s="458">
        <v>9825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6618161</v>
      </c>
      <c r="BO15" s="371"/>
      <c r="BP15" s="371"/>
      <c r="BQ15" s="371"/>
      <c r="BR15" s="371"/>
      <c r="BS15" s="371"/>
      <c r="BT15" s="371"/>
      <c r="BU15" s="372"/>
      <c r="BV15" s="370">
        <v>6846365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39.9</v>
      </c>
      <c r="AD16" s="495"/>
      <c r="AE16" s="495"/>
      <c r="AF16" s="495"/>
      <c r="AG16" s="496"/>
      <c r="AH16" s="494">
        <v>39.6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11094119</v>
      </c>
      <c r="BO16" s="408"/>
      <c r="BP16" s="408"/>
      <c r="BQ16" s="408"/>
      <c r="BR16" s="408"/>
      <c r="BS16" s="408"/>
      <c r="BT16" s="408"/>
      <c r="BU16" s="409"/>
      <c r="BV16" s="407">
        <v>10853669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12522</v>
      </c>
      <c r="AD17" s="459"/>
      <c r="AE17" s="459"/>
      <c r="AF17" s="459"/>
      <c r="AG17" s="501"/>
      <c r="AH17" s="458">
        <v>13175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8366498</v>
      </c>
      <c r="BO17" s="408"/>
      <c r="BP17" s="408"/>
      <c r="BQ17" s="408"/>
      <c r="BR17" s="408"/>
      <c r="BS17" s="408"/>
      <c r="BT17" s="408"/>
      <c r="BU17" s="409"/>
      <c r="BV17" s="407">
        <v>8671289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122.85</v>
      </c>
      <c r="M18" s="531"/>
      <c r="N18" s="531"/>
      <c r="O18" s="531"/>
      <c r="P18" s="531"/>
      <c r="Q18" s="531"/>
      <c r="R18" s="532"/>
      <c r="S18" s="532"/>
      <c r="T18" s="532"/>
      <c r="U18" s="532"/>
      <c r="V18" s="533"/>
      <c r="W18" s="425"/>
      <c r="X18" s="426"/>
      <c r="Y18" s="426"/>
      <c r="Z18" s="426"/>
      <c r="AA18" s="426"/>
      <c r="AB18" s="417"/>
      <c r="AC18" s="534">
        <v>53.5</v>
      </c>
      <c r="AD18" s="535"/>
      <c r="AE18" s="535"/>
      <c r="AF18" s="535"/>
      <c r="AG18" s="536"/>
      <c r="AH18" s="534">
        <v>53.1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12680515</v>
      </c>
      <c r="BO18" s="408"/>
      <c r="BP18" s="408"/>
      <c r="BQ18" s="408"/>
      <c r="BR18" s="408"/>
      <c r="BS18" s="408"/>
      <c r="BT18" s="408"/>
      <c r="BU18" s="409"/>
      <c r="BV18" s="407">
        <v>12332809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386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16566391</v>
      </c>
      <c r="BO19" s="408"/>
      <c r="BP19" s="408"/>
      <c r="BQ19" s="408"/>
      <c r="BR19" s="408"/>
      <c r="BS19" s="408"/>
      <c r="BT19" s="408"/>
      <c r="BU19" s="409"/>
      <c r="BV19" s="407">
        <v>16564994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18514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13326206</v>
      </c>
      <c r="BO22" s="371"/>
      <c r="BP22" s="371"/>
      <c r="BQ22" s="371"/>
      <c r="BR22" s="371"/>
      <c r="BS22" s="371"/>
      <c r="BT22" s="371"/>
      <c r="BU22" s="372"/>
      <c r="BV22" s="370">
        <v>14001718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6533015</v>
      </c>
      <c r="BO23" s="408"/>
      <c r="BP23" s="408"/>
      <c r="BQ23" s="408"/>
      <c r="BR23" s="408"/>
      <c r="BS23" s="408"/>
      <c r="BT23" s="408"/>
      <c r="BU23" s="409"/>
      <c r="BV23" s="407">
        <v>6201230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8900</v>
      </c>
      <c r="R24" s="459"/>
      <c r="S24" s="459"/>
      <c r="T24" s="459"/>
      <c r="U24" s="459"/>
      <c r="V24" s="501"/>
      <c r="W24" s="553"/>
      <c r="X24" s="554"/>
      <c r="Y24" s="555"/>
      <c r="Z24" s="457" t="s">
        <v>162</v>
      </c>
      <c r="AA24" s="437"/>
      <c r="AB24" s="437"/>
      <c r="AC24" s="437"/>
      <c r="AD24" s="437"/>
      <c r="AE24" s="437"/>
      <c r="AF24" s="437"/>
      <c r="AG24" s="438"/>
      <c r="AH24" s="458">
        <v>351</v>
      </c>
      <c r="AI24" s="459"/>
      <c r="AJ24" s="459"/>
      <c r="AK24" s="459"/>
      <c r="AL24" s="501"/>
      <c r="AM24" s="458">
        <v>1091961</v>
      </c>
      <c r="AN24" s="459"/>
      <c r="AO24" s="459"/>
      <c r="AP24" s="459"/>
      <c r="AQ24" s="459"/>
      <c r="AR24" s="501"/>
      <c r="AS24" s="458">
        <v>3111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8505812</v>
      </c>
      <c r="BO24" s="408"/>
      <c r="BP24" s="408"/>
      <c r="BQ24" s="408"/>
      <c r="BR24" s="408"/>
      <c r="BS24" s="408"/>
      <c r="BT24" s="408"/>
      <c r="BU24" s="409"/>
      <c r="BV24" s="407">
        <v>8300906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7300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1873925</v>
      </c>
      <c r="BO25" s="371"/>
      <c r="BP25" s="371"/>
      <c r="BQ25" s="371"/>
      <c r="BR25" s="371"/>
      <c r="BS25" s="371"/>
      <c r="BT25" s="371"/>
      <c r="BU25" s="372"/>
      <c r="BV25" s="370">
        <v>2047781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6600</v>
      </c>
      <c r="R26" s="459"/>
      <c r="S26" s="459"/>
      <c r="T26" s="459"/>
      <c r="U26" s="459"/>
      <c r="V26" s="501"/>
      <c r="W26" s="553"/>
      <c r="X26" s="554"/>
      <c r="Y26" s="555"/>
      <c r="Z26" s="457" t="s">
        <v>168</v>
      </c>
      <c r="AA26" s="559"/>
      <c r="AB26" s="559"/>
      <c r="AC26" s="559"/>
      <c r="AD26" s="559"/>
      <c r="AE26" s="559"/>
      <c r="AF26" s="559"/>
      <c r="AG26" s="560"/>
      <c r="AH26" s="458">
        <v>9</v>
      </c>
      <c r="AI26" s="459"/>
      <c r="AJ26" s="459"/>
      <c r="AK26" s="459"/>
      <c r="AL26" s="501"/>
      <c r="AM26" s="458">
        <v>29880</v>
      </c>
      <c r="AN26" s="459"/>
      <c r="AO26" s="459"/>
      <c r="AP26" s="459"/>
      <c r="AQ26" s="459"/>
      <c r="AR26" s="501"/>
      <c r="AS26" s="458">
        <v>3320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4350</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18015</v>
      </c>
      <c r="AN27" s="459"/>
      <c r="AO27" s="459"/>
      <c r="AP27" s="459"/>
      <c r="AQ27" s="459"/>
      <c r="AR27" s="501"/>
      <c r="AS27" s="458">
        <v>3603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1327060</v>
      </c>
      <c r="BO27" s="527"/>
      <c r="BP27" s="527"/>
      <c r="BQ27" s="527"/>
      <c r="BR27" s="527"/>
      <c r="BS27" s="527"/>
      <c r="BT27" s="527"/>
      <c r="BU27" s="528"/>
      <c r="BV27" s="526">
        <v>1325452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3900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3019140</v>
      </c>
      <c r="BO28" s="371"/>
      <c r="BP28" s="371"/>
      <c r="BQ28" s="371"/>
      <c r="BR28" s="371"/>
      <c r="BS28" s="371"/>
      <c r="BT28" s="371"/>
      <c r="BU28" s="372"/>
      <c r="BV28" s="370">
        <v>3244418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3600</v>
      </c>
      <c r="R29" s="459"/>
      <c r="S29" s="459"/>
      <c r="T29" s="459"/>
      <c r="U29" s="459"/>
      <c r="V29" s="501"/>
      <c r="W29" s="556"/>
      <c r="X29" s="557"/>
      <c r="Y29" s="558"/>
      <c r="Z29" s="457" t="s">
        <v>177</v>
      </c>
      <c r="AA29" s="437"/>
      <c r="AB29" s="437"/>
      <c r="AC29" s="437"/>
      <c r="AD29" s="437"/>
      <c r="AE29" s="437"/>
      <c r="AF29" s="437"/>
      <c r="AG29" s="438"/>
      <c r="AH29" s="458">
        <v>356</v>
      </c>
      <c r="AI29" s="459"/>
      <c r="AJ29" s="459"/>
      <c r="AK29" s="459"/>
      <c r="AL29" s="501"/>
      <c r="AM29" s="458">
        <v>1109976</v>
      </c>
      <c r="AN29" s="459"/>
      <c r="AO29" s="459"/>
      <c r="AP29" s="459"/>
      <c r="AQ29" s="459"/>
      <c r="AR29" s="501"/>
      <c r="AS29" s="458">
        <v>3118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414610</v>
      </c>
      <c r="BO29" s="408"/>
      <c r="BP29" s="408"/>
      <c r="BQ29" s="408"/>
      <c r="BR29" s="408"/>
      <c r="BS29" s="408"/>
      <c r="BT29" s="408"/>
      <c r="BU29" s="409"/>
      <c r="BV29" s="407">
        <v>332307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4110153</v>
      </c>
      <c r="BO30" s="527"/>
      <c r="BP30" s="527"/>
      <c r="BQ30" s="527"/>
      <c r="BR30" s="527"/>
      <c r="BS30" s="527"/>
      <c r="BT30" s="527"/>
      <c r="BU30" s="528"/>
      <c r="BV30" s="526">
        <v>4072088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富岡地域医療企業団</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富岡市土地開発公社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富岡甘楽広域市町村圏振興整備組合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まちづくり富岡</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群馬県市町村総合事務組合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群馬県後期高齢者医療広域連合（一般会計）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群馬県後期高齢者医療広域連合（事業会計）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群馬県市町村会館管理組合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jsSfkT4f37bTNJLrhdiCK4Ht+uZybD7jVSglbJpeOvK5sGlNnTJbWQlBecpo/YPDHvHXRoeTJizEMWQNlbjE+g==" saltValue="FEFQgwDeoZcXuDzBPmwcm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533</v>
      </c>
      <c r="D34" s="1151"/>
      <c r="E34" s="1152"/>
      <c r="F34" s="32">
        <v>13.29</v>
      </c>
      <c r="G34" s="33">
        <v>13.71</v>
      </c>
      <c r="H34" s="33">
        <v>14.75</v>
      </c>
      <c r="I34" s="33">
        <v>15.42</v>
      </c>
      <c r="J34" s="34">
        <v>14.53</v>
      </c>
      <c r="K34" s="22"/>
      <c r="L34" s="22"/>
      <c r="M34" s="22"/>
      <c r="N34" s="22"/>
      <c r="O34" s="22"/>
      <c r="P34" s="22"/>
    </row>
    <row r="35" spans="1:16" ht="39" customHeight="1" x14ac:dyDescent="0.2">
      <c r="A35" s="22"/>
      <c r="B35" s="35"/>
      <c r="C35" s="1145" t="s">
        <v>534</v>
      </c>
      <c r="D35" s="1146"/>
      <c r="E35" s="1147"/>
      <c r="F35" s="36">
        <v>7.1</v>
      </c>
      <c r="G35" s="37">
        <v>9.68</v>
      </c>
      <c r="H35" s="37">
        <v>6.64</v>
      </c>
      <c r="I35" s="37">
        <v>7.55</v>
      </c>
      <c r="J35" s="38">
        <v>5.83</v>
      </c>
      <c r="K35" s="22"/>
      <c r="L35" s="22"/>
      <c r="M35" s="22"/>
      <c r="N35" s="22"/>
      <c r="O35" s="22"/>
      <c r="P35" s="22"/>
    </row>
    <row r="36" spans="1:16" ht="39" customHeight="1" x14ac:dyDescent="0.2">
      <c r="A36" s="22"/>
      <c r="B36" s="35"/>
      <c r="C36" s="1145" t="s">
        <v>535</v>
      </c>
      <c r="D36" s="1146"/>
      <c r="E36" s="1147"/>
      <c r="F36" s="36">
        <v>1.28</v>
      </c>
      <c r="G36" s="37">
        <v>1.9</v>
      </c>
      <c r="H36" s="37">
        <v>2.2799999999999998</v>
      </c>
      <c r="I36" s="37">
        <v>2.3199999999999998</v>
      </c>
      <c r="J36" s="38">
        <v>2.37</v>
      </c>
      <c r="K36" s="22"/>
      <c r="L36" s="22"/>
      <c r="M36" s="22"/>
      <c r="N36" s="22"/>
      <c r="O36" s="22"/>
      <c r="P36" s="22"/>
    </row>
    <row r="37" spans="1:16" ht="39" customHeight="1" x14ac:dyDescent="0.2">
      <c r="A37" s="22"/>
      <c r="B37" s="35"/>
      <c r="C37" s="1145" t="s">
        <v>536</v>
      </c>
      <c r="D37" s="1146"/>
      <c r="E37" s="1147"/>
      <c r="F37" s="36">
        <v>0.99</v>
      </c>
      <c r="G37" s="37">
        <v>0.42</v>
      </c>
      <c r="H37" s="37">
        <v>0.25</v>
      </c>
      <c r="I37" s="37">
        <v>0.34</v>
      </c>
      <c r="J37" s="38">
        <v>0.51</v>
      </c>
      <c r="K37" s="22"/>
      <c r="L37" s="22"/>
      <c r="M37" s="22"/>
      <c r="N37" s="22"/>
      <c r="O37" s="22"/>
      <c r="P37" s="22"/>
    </row>
    <row r="38" spans="1:16" ht="39" customHeight="1" x14ac:dyDescent="0.2">
      <c r="A38" s="22"/>
      <c r="B38" s="35"/>
      <c r="C38" s="1145" t="s">
        <v>537</v>
      </c>
      <c r="D38" s="1146"/>
      <c r="E38" s="1147"/>
      <c r="F38" s="36">
        <v>1.1000000000000001</v>
      </c>
      <c r="G38" s="37">
        <v>1.22</v>
      </c>
      <c r="H38" s="37">
        <v>1.1399999999999999</v>
      </c>
      <c r="I38" s="37">
        <v>0.74</v>
      </c>
      <c r="J38" s="38">
        <v>0.51</v>
      </c>
      <c r="K38" s="22"/>
      <c r="L38" s="22"/>
      <c r="M38" s="22"/>
      <c r="N38" s="22"/>
      <c r="O38" s="22"/>
      <c r="P38" s="22"/>
    </row>
    <row r="39" spans="1:16" ht="39" customHeight="1" x14ac:dyDescent="0.2">
      <c r="A39" s="22"/>
      <c r="B39" s="35"/>
      <c r="C39" s="1145" t="s">
        <v>538</v>
      </c>
      <c r="D39" s="1146"/>
      <c r="E39" s="1147"/>
      <c r="F39" s="36">
        <v>0.05</v>
      </c>
      <c r="G39" s="37">
        <v>0.05</v>
      </c>
      <c r="H39" s="37">
        <v>0.06</v>
      </c>
      <c r="I39" s="37">
        <v>0.06</v>
      </c>
      <c r="J39" s="38">
        <v>7.0000000000000007E-2</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v>0</v>
      </c>
      <c r="G43" s="42">
        <v>0</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9I9JUJAI23yuUrKBANaUAXdBHyepKo806cOR9JvXUA4tAcMk6m+s277SZ8AYtjfK5RSvn3XrMWFiFYqCRpZiKQ==" saltValue="XxEOplHkxAXpbRaCcJow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1851</v>
      </c>
      <c r="L45" s="60">
        <v>1969</v>
      </c>
      <c r="M45" s="60">
        <v>2121</v>
      </c>
      <c r="N45" s="60">
        <v>2030</v>
      </c>
      <c r="O45" s="61">
        <v>1967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421</v>
      </c>
      <c r="L48" s="64">
        <v>406</v>
      </c>
      <c r="M48" s="64">
        <v>365</v>
      </c>
      <c r="N48" s="64">
        <v>306</v>
      </c>
      <c r="O48" s="65">
        <v>300</v>
      </c>
      <c r="P48" s="48"/>
      <c r="Q48" s="48"/>
      <c r="R48" s="48"/>
      <c r="S48" s="48"/>
      <c r="T48" s="48"/>
      <c r="U48" s="48"/>
    </row>
    <row r="49" spans="1:21" ht="30.75" customHeight="1" x14ac:dyDescent="0.2">
      <c r="A49" s="48"/>
      <c r="B49" s="1155"/>
      <c r="C49" s="1156"/>
      <c r="D49" s="62"/>
      <c r="E49" s="1161" t="s">
        <v>14</v>
      </c>
      <c r="F49" s="1161"/>
      <c r="G49" s="1161"/>
      <c r="H49" s="1161"/>
      <c r="I49" s="1161"/>
      <c r="J49" s="1162"/>
      <c r="K49" s="63">
        <v>312</v>
      </c>
      <c r="L49" s="64">
        <v>360</v>
      </c>
      <c r="M49" s="64">
        <v>432</v>
      </c>
      <c r="N49" s="64">
        <v>361</v>
      </c>
      <c r="O49" s="65">
        <v>359</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1765</v>
      </c>
      <c r="L52" s="64">
        <v>1920</v>
      </c>
      <c r="M52" s="64">
        <v>2002</v>
      </c>
      <c r="N52" s="64">
        <v>1946</v>
      </c>
      <c r="O52" s="65">
        <v>1856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819</v>
      </c>
      <c r="L53" s="69">
        <v>815</v>
      </c>
      <c r="M53" s="69">
        <v>916</v>
      </c>
      <c r="N53" s="69">
        <v>751</v>
      </c>
      <c r="O53" s="70">
        <v>770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tu3qQZsYvvA4debyQy9QfJ95E3mPjbG8LfGtSTakC58s/njEuUbvoP5TmeVsYlFtBOwPA4xExneBVC2K158cg==" saltValue="hftOZTOFd33wdBId1wIy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17498</v>
      </c>
      <c r="J41" s="344">
        <v>16636</v>
      </c>
      <c r="K41" s="344">
        <v>15450</v>
      </c>
      <c r="L41" s="344">
        <v>14002</v>
      </c>
      <c r="M41" s="345">
        <v>13326</v>
      </c>
    </row>
    <row r="42" spans="2:13" ht="27.75" customHeight="1" x14ac:dyDescent="0.2">
      <c r="B42" s="1186"/>
      <c r="C42" s="1187"/>
      <c r="D42" s="106"/>
      <c r="E42" s="1192" t="s">
        <v>32</v>
      </c>
      <c r="F42" s="1192"/>
      <c r="G42" s="1192"/>
      <c r="H42" s="1193"/>
      <c r="I42" s="346" t="s">
        <v>486</v>
      </c>
      <c r="J42" s="347" t="s">
        <v>486</v>
      </c>
      <c r="K42" s="347" t="s">
        <v>486</v>
      </c>
      <c r="L42" s="347" t="s">
        <v>486</v>
      </c>
      <c r="M42" s="348" t="s">
        <v>486</v>
      </c>
    </row>
    <row r="43" spans="2:13" ht="27.75" customHeight="1" x14ac:dyDescent="0.2">
      <c r="B43" s="1186"/>
      <c r="C43" s="1187"/>
      <c r="D43" s="106"/>
      <c r="E43" s="1192" t="s">
        <v>33</v>
      </c>
      <c r="F43" s="1192"/>
      <c r="G43" s="1192"/>
      <c r="H43" s="1193"/>
      <c r="I43" s="346">
        <v>3084</v>
      </c>
      <c r="J43" s="347">
        <v>2717</v>
      </c>
      <c r="K43" s="347">
        <v>2418</v>
      </c>
      <c r="L43" s="347">
        <v>1990</v>
      </c>
      <c r="M43" s="348">
        <v>1733</v>
      </c>
    </row>
    <row r="44" spans="2:13" ht="27.75" customHeight="1" x14ac:dyDescent="0.2">
      <c r="B44" s="1186"/>
      <c r="C44" s="1187"/>
      <c r="D44" s="106"/>
      <c r="E44" s="1192" t="s">
        <v>34</v>
      </c>
      <c r="F44" s="1192"/>
      <c r="G44" s="1192"/>
      <c r="H44" s="1193"/>
      <c r="I44" s="346">
        <v>2876</v>
      </c>
      <c r="J44" s="347">
        <v>2688</v>
      </c>
      <c r="K44" s="347">
        <v>2675</v>
      </c>
      <c r="L44" s="347">
        <v>4306</v>
      </c>
      <c r="M44" s="348">
        <v>4572</v>
      </c>
    </row>
    <row r="45" spans="2:13" ht="27.75" customHeight="1" x14ac:dyDescent="0.2">
      <c r="B45" s="1186"/>
      <c r="C45" s="1187"/>
      <c r="D45" s="106"/>
      <c r="E45" s="1192" t="s">
        <v>35</v>
      </c>
      <c r="F45" s="1192"/>
      <c r="G45" s="1192"/>
      <c r="H45" s="1193"/>
      <c r="I45" s="346">
        <v>2505</v>
      </c>
      <c r="J45" s="347">
        <v>2562</v>
      </c>
      <c r="K45" s="347">
        <v>2569</v>
      </c>
      <c r="L45" s="347">
        <v>2596</v>
      </c>
      <c r="M45" s="348">
        <v>2520</v>
      </c>
    </row>
    <row r="46" spans="2:13" ht="27.75" customHeight="1" x14ac:dyDescent="0.2">
      <c r="B46" s="1186"/>
      <c r="C46" s="1187"/>
      <c r="D46" s="107"/>
      <c r="E46" s="1192" t="s">
        <v>36</v>
      </c>
      <c r="F46" s="1192"/>
      <c r="G46" s="1192"/>
      <c r="H46" s="1193"/>
      <c r="I46" s="346">
        <v>4</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8054</v>
      </c>
      <c r="J50" s="347">
        <v>8876</v>
      </c>
      <c r="K50" s="347">
        <v>8523</v>
      </c>
      <c r="L50" s="347">
        <v>7846</v>
      </c>
      <c r="M50" s="348">
        <v>7933</v>
      </c>
    </row>
    <row r="51" spans="2:13" ht="27.75" customHeight="1" x14ac:dyDescent="0.2">
      <c r="B51" s="1186"/>
      <c r="C51" s="1187"/>
      <c r="D51" s="106"/>
      <c r="E51" s="1192" t="s">
        <v>42</v>
      </c>
      <c r="F51" s="1192"/>
      <c r="G51" s="1192"/>
      <c r="H51" s="1193"/>
      <c r="I51" s="346">
        <v>784</v>
      </c>
      <c r="J51" s="347">
        <v>794</v>
      </c>
      <c r="K51" s="347">
        <v>1045</v>
      </c>
      <c r="L51" s="347">
        <v>1001</v>
      </c>
      <c r="M51" s="348">
        <v>1157</v>
      </c>
    </row>
    <row r="52" spans="2:13" ht="27.75" customHeight="1" x14ac:dyDescent="0.2">
      <c r="B52" s="1188"/>
      <c r="C52" s="1189"/>
      <c r="D52" s="106"/>
      <c r="E52" s="1192" t="s">
        <v>43</v>
      </c>
      <c r="F52" s="1192"/>
      <c r="G52" s="1192"/>
      <c r="H52" s="1193"/>
      <c r="I52" s="346">
        <v>18939</v>
      </c>
      <c r="J52" s="347">
        <v>19149</v>
      </c>
      <c r="K52" s="347">
        <v>18138</v>
      </c>
      <c r="L52" s="347">
        <v>17859</v>
      </c>
      <c r="M52" s="348">
        <v>16808</v>
      </c>
    </row>
    <row r="53" spans="2:13" ht="27.75" customHeight="1" thickBot="1" x14ac:dyDescent="0.25">
      <c r="B53" s="1199" t="s">
        <v>19</v>
      </c>
      <c r="C53" s="1200"/>
      <c r="D53" s="110"/>
      <c r="E53" s="1201" t="s">
        <v>44</v>
      </c>
      <c r="F53" s="1201"/>
      <c r="G53" s="1201"/>
      <c r="H53" s="1202"/>
      <c r="I53" s="349">
        <v>-1809</v>
      </c>
      <c r="J53" s="350">
        <v>-4217</v>
      </c>
      <c r="K53" s="350">
        <v>-4593</v>
      </c>
      <c r="L53" s="350">
        <v>-3812</v>
      </c>
      <c r="M53" s="351">
        <v>-3748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opG8/Jv3oyn+YGAosKKsV0ubcBNc9PedWQXzps+5SpEnQrkl3VtiMLHI1zcSX7E6W4GiLNU9GeqV6gEujDQX3A==" saltValue="FOstIbTpQ+14yVTIuqo6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3496</v>
      </c>
      <c r="G55" s="352">
        <v>3244</v>
      </c>
      <c r="H55" s="353">
        <v>3019</v>
      </c>
    </row>
    <row r="56" spans="2:8" ht="52.5" customHeight="1" x14ac:dyDescent="0.2">
      <c r="B56" s="122"/>
      <c r="C56" s="1213" t="s">
        <v>47</v>
      </c>
      <c r="D56" s="1213"/>
      <c r="E56" s="1214"/>
      <c r="F56" s="354">
        <v>269</v>
      </c>
      <c r="G56" s="354">
        <v>332</v>
      </c>
      <c r="H56" s="355">
        <v>415</v>
      </c>
    </row>
    <row r="57" spans="2:8" ht="53.25" customHeight="1" x14ac:dyDescent="0.2">
      <c r="B57" s="122"/>
      <c r="C57" s="1215" t="s">
        <v>48</v>
      </c>
      <c r="D57" s="1215"/>
      <c r="E57" s="1216"/>
      <c r="F57" s="356">
        <v>4468</v>
      </c>
      <c r="G57" s="356">
        <v>4072</v>
      </c>
      <c r="H57" s="357">
        <v>4110</v>
      </c>
    </row>
    <row r="58" spans="2:8" ht="45.75" customHeight="1" x14ac:dyDescent="0.2">
      <c r="B58" s="123"/>
      <c r="C58" s="1203" t="s">
        <v>561</v>
      </c>
      <c r="D58" s="1204"/>
      <c r="E58" s="1205"/>
      <c r="F58" s="358">
        <v>2110</v>
      </c>
      <c r="G58" s="358">
        <v>2042</v>
      </c>
      <c r="H58" s="359">
        <v>2299</v>
      </c>
    </row>
    <row r="59" spans="2:8" ht="45.75" customHeight="1" x14ac:dyDescent="0.2">
      <c r="B59" s="123"/>
      <c r="C59" s="1203" t="s">
        <v>557</v>
      </c>
      <c r="D59" s="1204"/>
      <c r="E59" s="1205"/>
      <c r="F59" s="358">
        <v>1130</v>
      </c>
      <c r="G59" s="358">
        <v>1068</v>
      </c>
      <c r="H59" s="359">
        <v>966</v>
      </c>
    </row>
    <row r="60" spans="2:8" ht="45.75" customHeight="1" x14ac:dyDescent="0.2">
      <c r="B60" s="123"/>
      <c r="C60" s="1203" t="s">
        <v>558</v>
      </c>
      <c r="D60" s="1204"/>
      <c r="E60" s="1205"/>
      <c r="F60" s="358">
        <v>158</v>
      </c>
      <c r="G60" s="358">
        <v>180</v>
      </c>
      <c r="H60" s="359">
        <v>183</v>
      </c>
    </row>
    <row r="61" spans="2:8" ht="45.75" customHeight="1" x14ac:dyDescent="0.2">
      <c r="B61" s="123"/>
      <c r="C61" s="1203" t="s">
        <v>559</v>
      </c>
      <c r="D61" s="1204"/>
      <c r="E61" s="1205"/>
      <c r="F61" s="358">
        <v>108</v>
      </c>
      <c r="G61" s="358">
        <v>104</v>
      </c>
      <c r="H61" s="359">
        <v>101</v>
      </c>
    </row>
    <row r="62" spans="2:8" ht="45.75" customHeight="1" thickBot="1" x14ac:dyDescent="0.25">
      <c r="B62" s="124"/>
      <c r="C62" s="1206" t="s">
        <v>560</v>
      </c>
      <c r="D62" s="1207"/>
      <c r="E62" s="1208"/>
      <c r="F62" s="360">
        <v>155</v>
      </c>
      <c r="G62" s="360">
        <v>165</v>
      </c>
      <c r="H62" s="361">
        <v>75</v>
      </c>
    </row>
    <row r="63" spans="2:8" ht="52.5" customHeight="1" thickBot="1" x14ac:dyDescent="0.25">
      <c r="B63" s="125"/>
      <c r="C63" s="1209" t="s">
        <v>49</v>
      </c>
      <c r="D63" s="1209"/>
      <c r="E63" s="1210"/>
      <c r="F63" s="362">
        <v>8233</v>
      </c>
      <c r="G63" s="362">
        <v>7649</v>
      </c>
      <c r="H63" s="363">
        <v>7544</v>
      </c>
    </row>
    <row r="64" spans="2:8" ht="13.2" x14ac:dyDescent="0.2"/>
  </sheetData>
  <sheetProtection algorithmName="SHA-512" hashValue="QLWKTJLY4+/LBHgJVvk4yqS0lBka44kh7t/1/k0/vqSedsKFWBocvX9RddB3juwqfgrOeDQ2uUwJ/+WhNX0wMg==" saltValue="5yB1vWo0yND7isexmxcY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110304</v>
      </c>
      <c r="E3" s="144"/>
      <c r="F3" s="145">
        <v>76347</v>
      </c>
      <c r="G3" s="146"/>
      <c r="H3" s="147"/>
    </row>
    <row r="4" spans="1:8" x14ac:dyDescent="0.2">
      <c r="A4" s="148"/>
      <c r="B4" s="149"/>
      <c r="C4" s="150"/>
      <c r="D4" s="151">
        <v>70690</v>
      </c>
      <c r="E4" s="152"/>
      <c r="F4" s="153">
        <v>41762</v>
      </c>
      <c r="G4" s="154"/>
      <c r="H4" s="155"/>
    </row>
    <row r="5" spans="1:8" x14ac:dyDescent="0.2">
      <c r="A5" s="136" t="s">
        <v>518</v>
      </c>
      <c r="B5" s="141"/>
      <c r="C5" s="142"/>
      <c r="D5" s="143">
        <v>42140</v>
      </c>
      <c r="E5" s="144"/>
      <c r="F5" s="145">
        <v>69604</v>
      </c>
      <c r="G5" s="146"/>
      <c r="H5" s="147"/>
    </row>
    <row r="6" spans="1:8" x14ac:dyDescent="0.2">
      <c r="A6" s="148"/>
      <c r="B6" s="149"/>
      <c r="C6" s="150"/>
      <c r="D6" s="151">
        <v>23796</v>
      </c>
      <c r="E6" s="152"/>
      <c r="F6" s="153">
        <v>36247</v>
      </c>
      <c r="G6" s="154"/>
      <c r="H6" s="155"/>
    </row>
    <row r="7" spans="1:8" x14ac:dyDescent="0.2">
      <c r="A7" s="136" t="s">
        <v>519</v>
      </c>
      <c r="B7" s="141"/>
      <c r="C7" s="142"/>
      <c r="D7" s="143">
        <v>60354</v>
      </c>
      <c r="E7" s="144"/>
      <c r="F7" s="145">
        <v>68410</v>
      </c>
      <c r="G7" s="146"/>
      <c r="H7" s="147"/>
    </row>
    <row r="8" spans="1:8" x14ac:dyDescent="0.2">
      <c r="A8" s="148"/>
      <c r="B8" s="149"/>
      <c r="C8" s="150"/>
      <c r="D8" s="151">
        <v>42489</v>
      </c>
      <c r="E8" s="152"/>
      <c r="F8" s="153">
        <v>35086</v>
      </c>
      <c r="G8" s="154"/>
      <c r="H8" s="155"/>
    </row>
    <row r="9" spans="1:8" x14ac:dyDescent="0.2">
      <c r="A9" s="136" t="s">
        <v>520</v>
      </c>
      <c r="B9" s="141"/>
      <c r="C9" s="142"/>
      <c r="D9" s="143">
        <v>59654</v>
      </c>
      <c r="E9" s="144"/>
      <c r="F9" s="145">
        <v>73019</v>
      </c>
      <c r="G9" s="146"/>
      <c r="H9" s="147"/>
    </row>
    <row r="10" spans="1:8" x14ac:dyDescent="0.2">
      <c r="A10" s="148"/>
      <c r="B10" s="149"/>
      <c r="C10" s="150"/>
      <c r="D10" s="151">
        <v>29842</v>
      </c>
      <c r="E10" s="152"/>
      <c r="F10" s="153">
        <v>39427</v>
      </c>
      <c r="G10" s="154"/>
      <c r="H10" s="155"/>
    </row>
    <row r="11" spans="1:8" x14ac:dyDescent="0.2">
      <c r="A11" s="136" t="s">
        <v>521</v>
      </c>
      <c r="B11" s="141"/>
      <c r="C11" s="142"/>
      <c r="D11" s="143">
        <v>63072</v>
      </c>
      <c r="E11" s="144"/>
      <c r="F11" s="145">
        <v>76590</v>
      </c>
      <c r="G11" s="146"/>
      <c r="H11" s="147"/>
    </row>
    <row r="12" spans="1:8" x14ac:dyDescent="0.2">
      <c r="A12" s="148"/>
      <c r="B12" s="149"/>
      <c r="C12" s="156"/>
      <c r="D12" s="151">
        <v>32505</v>
      </c>
      <c r="E12" s="152"/>
      <c r="F12" s="153">
        <v>42387</v>
      </c>
      <c r="G12" s="154"/>
      <c r="H12" s="155"/>
    </row>
    <row r="13" spans="1:8" x14ac:dyDescent="0.2">
      <c r="A13" s="136"/>
      <c r="B13" s="141"/>
      <c r="C13" s="157"/>
      <c r="D13" s="158">
        <v>67105</v>
      </c>
      <c r="E13" s="159"/>
      <c r="F13" s="160">
        <v>72794</v>
      </c>
      <c r="G13" s="161"/>
      <c r="H13" s="147"/>
    </row>
    <row r="14" spans="1:8" x14ac:dyDescent="0.2">
      <c r="A14" s="148"/>
      <c r="B14" s="149"/>
      <c r="C14" s="150"/>
      <c r="D14" s="151">
        <v>39864</v>
      </c>
      <c r="E14" s="152"/>
      <c r="F14" s="153">
        <v>38982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7.11</v>
      </c>
      <c r="C19" s="162">
        <f>ROUND(VALUE(SUBSTITUTE(実質収支比率等に係る経年分析!G$48,"▲","-")),2)</f>
        <v>9.69</v>
      </c>
      <c r="D19" s="162">
        <f>ROUND(VALUE(SUBSTITUTE(実質収支比率等に係る経年分析!H$48,"▲","-")),2)</f>
        <v>6.65</v>
      </c>
      <c r="E19" s="162">
        <f>ROUND(VALUE(SUBSTITUTE(実質収支比率等に係る経年分析!I$48,"▲","-")),2)</f>
        <v>7.55</v>
      </c>
      <c r="F19" s="162">
        <f>ROUND(VALUE(SUBSTITUTE(実質収支比率等に係る経年分析!J$48,"▲","-")),2)</f>
        <v>5.84</v>
      </c>
    </row>
    <row r="20" spans="1:11" x14ac:dyDescent="0.2">
      <c r="A20" s="162" t="s">
        <v>53</v>
      </c>
      <c r="B20" s="162">
        <f>ROUND(VALUE(SUBSTITUTE(実質収支比率等に係る経年分析!F$47,"▲","-")),2)</f>
        <v>20.440000000000001</v>
      </c>
      <c r="C20" s="162">
        <f>ROUND(VALUE(SUBSTITUTE(実質収支比率等に係る経年分析!G$47,"▲","-")),2)</f>
        <v>26.48</v>
      </c>
      <c r="D20" s="162">
        <f>ROUND(VALUE(SUBSTITUTE(実質収支比率等に係る経年分析!H$47,"▲","-")),2)</f>
        <v>27.59</v>
      </c>
      <c r="E20" s="162">
        <f>ROUND(VALUE(SUBSTITUTE(実質収支比率等に係る経年分析!I$47,"▲","-")),2)</f>
        <v>25.37</v>
      </c>
      <c r="F20" s="162">
        <f>ROUND(VALUE(SUBSTITUTE(実質収支比率等に係る経年分析!J$47,"▲","-")),2)</f>
        <v>23.4</v>
      </c>
    </row>
    <row r="21" spans="1:11" x14ac:dyDescent="0.2">
      <c r="A21" s="162" t="s">
        <v>54</v>
      </c>
      <c r="B21" s="162">
        <f>IF(ISNUMBER(VALUE(SUBSTITUTE(実質収支比率等に係る経年分析!F$49,"▲","-"))),ROUND(VALUE(SUBSTITUTE(実質収支比率等に係る経年分析!F$49,"▲","-")),2),NA())</f>
        <v>-3.04</v>
      </c>
      <c r="C21" s="162">
        <f>IF(ISNUMBER(VALUE(SUBSTITUTE(実質収支比率等に係る経年分析!G$49,"▲","-"))),ROUND(VALUE(SUBSTITUTE(実質収支比率等に係る経年分析!G$49,"▲","-")),2),NA())</f>
        <v>4.82</v>
      </c>
      <c r="D21" s="162">
        <f>IF(ISNUMBER(VALUE(SUBSTITUTE(実質収支比率等に係る経年分析!H$49,"▲","-"))),ROUND(VALUE(SUBSTITUTE(実質収支比率等に係る経年分析!H$49,"▲","-")),2),NA())</f>
        <v>-7.69</v>
      </c>
      <c r="E21" s="162">
        <f>IF(ISNUMBER(VALUE(SUBSTITUTE(実質収支比率等に係る経年分析!I$49,"▲","-"))),ROUND(VALUE(SUBSTITUTE(実質収支比率等に係る経年分析!I$49,"▲","-")),2),NA())</f>
        <v>-4.37</v>
      </c>
      <c r="F21" s="162">
        <f>IF(ISNUMBER(VALUE(SUBSTITUTE(実質収支比率等に係る経年分析!J$49,"▲","-"))),ROUND(VALUE(SUBSTITUTE(実質収支比率等に係る経年分析!J$49,"▲","-")),2),NA())</f>
        <v>-7.27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7.0000000000000007E-2</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1.1000000000000001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1.1399999999999999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0.51</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0.51</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2.2799999999999998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2.3199999999999998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2.37</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6.64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7.55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5.83</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13.29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13.71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14.75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15.42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14.53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1765</v>
      </c>
      <c r="E42" s="164"/>
      <c r="F42" s="164"/>
      <c r="G42" s="164">
        <f>'実質公債費比率（分子）の構造'!L$52</f>
        <v>1920</v>
      </c>
      <c r="H42" s="164"/>
      <c r="I42" s="164"/>
      <c r="J42" s="164">
        <f>'実質公債費比率（分子）の構造'!M$52</f>
        <v>2002</v>
      </c>
      <c r="K42" s="164"/>
      <c r="L42" s="164"/>
      <c r="M42" s="164">
        <f>'実質公債費比率（分子）の構造'!N$52</f>
        <v>1946</v>
      </c>
      <c r="N42" s="164"/>
      <c r="O42" s="164"/>
      <c r="P42" s="164">
        <f>'実質公債費比率（分子）の構造'!O$52</f>
        <v>1856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312</v>
      </c>
      <c r="C45" s="164"/>
      <c r="D45" s="164"/>
      <c r="E45" s="164">
        <f>'実質公債費比率（分子）の構造'!L$49</f>
        <v>360</v>
      </c>
      <c r="F45" s="164"/>
      <c r="G45" s="164"/>
      <c r="H45" s="164">
        <f>'実質公債費比率（分子）の構造'!M$49</f>
        <v>432</v>
      </c>
      <c r="I45" s="164"/>
      <c r="J45" s="164"/>
      <c r="K45" s="164">
        <f>'実質公債費比率（分子）の構造'!N$49</f>
        <v>361</v>
      </c>
      <c r="L45" s="164"/>
      <c r="M45" s="164"/>
      <c r="N45" s="164">
        <f>'実質公債費比率（分子）の構造'!O$49</f>
        <v>359</v>
      </c>
      <c r="O45" s="164"/>
      <c r="P45" s="164"/>
    </row>
    <row r="46" spans="1:16" x14ac:dyDescent="0.2">
      <c r="A46" s="164" t="s">
        <v>64</v>
      </c>
      <c r="B46" s="164">
        <f>'実質公債費比率（分子）の構造'!K$48</f>
        <v>421</v>
      </c>
      <c r="C46" s="164"/>
      <c r="D46" s="164"/>
      <c r="E46" s="164">
        <f>'実質公債費比率（分子）の構造'!L$48</f>
        <v>406</v>
      </c>
      <c r="F46" s="164"/>
      <c r="G46" s="164"/>
      <c r="H46" s="164">
        <f>'実質公債費比率（分子）の構造'!M$48</f>
        <v>365</v>
      </c>
      <c r="I46" s="164"/>
      <c r="J46" s="164"/>
      <c r="K46" s="164">
        <f>'実質公債費比率（分子）の構造'!N$48</f>
        <v>306</v>
      </c>
      <c r="L46" s="164"/>
      <c r="M46" s="164"/>
      <c r="N46" s="164">
        <f>'実質公債費比率（分子）の構造'!O$48</f>
        <v>300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1851</v>
      </c>
      <c r="C49" s="164"/>
      <c r="D49" s="164"/>
      <c r="E49" s="164">
        <f>'実質公債費比率（分子）の構造'!L$45</f>
        <v>1969</v>
      </c>
      <c r="F49" s="164"/>
      <c r="G49" s="164"/>
      <c r="H49" s="164">
        <f>'実質公債費比率（分子）の構造'!M$45</f>
        <v>2121</v>
      </c>
      <c r="I49" s="164"/>
      <c r="J49" s="164"/>
      <c r="K49" s="164">
        <f>'実質公債費比率（分子）の構造'!N$45</f>
        <v>2030</v>
      </c>
      <c r="L49" s="164"/>
      <c r="M49" s="164"/>
      <c r="N49" s="164">
        <f>'実質公債費比率（分子）の構造'!O$45</f>
        <v>1967</v>
      </c>
      <c r="O49" s="164"/>
      <c r="P49" s="164"/>
    </row>
    <row r="50" spans="1:16" x14ac:dyDescent="0.2">
      <c r="A50" s="164" t="s">
        <v>67</v>
      </c>
      <c r="B50" s="164" t="e">
        <f>NA()</f>
        <v>#N/A</v>
      </c>
      <c r="C50" s="164">
        <f>IF(ISNUMBER('実質公債費比率（分子）の構造'!K$53),'実質公債費比率（分子）の構造'!K$53,NA())</f>
        <v>819</v>
      </c>
      <c r="D50" s="164" t="e">
        <f>NA()</f>
        <v>#N/A</v>
      </c>
      <c r="E50" s="164" t="e">
        <f>NA()</f>
        <v>#N/A</v>
      </c>
      <c r="F50" s="164">
        <f>IF(ISNUMBER('実質公債費比率（分子）の構造'!L$53),'実質公債費比率（分子）の構造'!L$53,NA())</f>
        <v>815</v>
      </c>
      <c r="G50" s="164" t="e">
        <f>NA()</f>
        <v>#N/A</v>
      </c>
      <c r="H50" s="164" t="e">
        <f>NA()</f>
        <v>#N/A</v>
      </c>
      <c r="I50" s="164">
        <f>IF(ISNUMBER('実質公債費比率（分子）の構造'!M$53),'実質公債費比率（分子）の構造'!M$53,NA())</f>
        <v>916</v>
      </c>
      <c r="J50" s="164" t="e">
        <f>NA()</f>
        <v>#N/A</v>
      </c>
      <c r="K50" s="164" t="e">
        <f>NA()</f>
        <v>#N/A</v>
      </c>
      <c r="L50" s="164">
        <f>IF(ISNUMBER('実質公債費比率（分子）の構造'!N$53),'実質公債費比率（分子）の構造'!N$53,NA())</f>
        <v>751</v>
      </c>
      <c r="M50" s="164" t="e">
        <f>NA()</f>
        <v>#N/A</v>
      </c>
      <c r="N50" s="164" t="e">
        <f>NA()</f>
        <v>#N/A</v>
      </c>
      <c r="O50" s="164">
        <f>IF(ISNUMBER('実質公債費比率（分子）の構造'!O$53),'実質公債費比率（分子）の構造'!O$53,NA())</f>
        <v>770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18939</v>
      </c>
      <c r="E56" s="163"/>
      <c r="F56" s="163"/>
      <c r="G56" s="163">
        <f>'将来負担比率（分子）の構造'!J$52</f>
        <v>19149</v>
      </c>
      <c r="H56" s="163"/>
      <c r="I56" s="163"/>
      <c r="J56" s="163">
        <f>'将来負担比率（分子）の構造'!K$52</f>
        <v>18138</v>
      </c>
      <c r="K56" s="163"/>
      <c r="L56" s="163"/>
      <c r="M56" s="163">
        <f>'将来負担比率（分子）の構造'!L$52</f>
        <v>17859</v>
      </c>
      <c r="N56" s="163"/>
      <c r="O56" s="163"/>
      <c r="P56" s="163">
        <f>'将来負担比率（分子）の構造'!M$52</f>
        <v>16808</v>
      </c>
    </row>
    <row r="57" spans="1:16" x14ac:dyDescent="0.2">
      <c r="A57" s="163" t="s">
        <v>42</v>
      </c>
      <c r="B57" s="163"/>
      <c r="C57" s="163"/>
      <c r="D57" s="163">
        <f>'将来負担比率（分子）の構造'!I$51</f>
        <v>784</v>
      </c>
      <c r="E57" s="163"/>
      <c r="F57" s="163"/>
      <c r="G57" s="163">
        <f>'将来負担比率（分子）の構造'!J$51</f>
        <v>794</v>
      </c>
      <c r="H57" s="163"/>
      <c r="I57" s="163"/>
      <c r="J57" s="163">
        <f>'将来負担比率（分子）の構造'!K$51</f>
        <v>1045</v>
      </c>
      <c r="K57" s="163"/>
      <c r="L57" s="163"/>
      <c r="M57" s="163">
        <f>'将来負担比率（分子）の構造'!L$51</f>
        <v>1001</v>
      </c>
      <c r="N57" s="163"/>
      <c r="O57" s="163"/>
      <c r="P57" s="163">
        <f>'将来負担比率（分子）の構造'!M$51</f>
        <v>1157</v>
      </c>
    </row>
    <row r="58" spans="1:16" x14ac:dyDescent="0.2">
      <c r="A58" s="163" t="s">
        <v>41</v>
      </c>
      <c r="B58" s="163"/>
      <c r="C58" s="163"/>
      <c r="D58" s="163">
        <f>'将来負担比率（分子）の構造'!I$50</f>
        <v>8054</v>
      </c>
      <c r="E58" s="163"/>
      <c r="F58" s="163"/>
      <c r="G58" s="163">
        <f>'将来負担比率（分子）の構造'!J$50</f>
        <v>8876</v>
      </c>
      <c r="H58" s="163"/>
      <c r="I58" s="163"/>
      <c r="J58" s="163">
        <f>'将来負担比率（分子）の構造'!K$50</f>
        <v>8523</v>
      </c>
      <c r="K58" s="163"/>
      <c r="L58" s="163"/>
      <c r="M58" s="163">
        <f>'将来負担比率（分子）の構造'!L$50</f>
        <v>7846</v>
      </c>
      <c r="N58" s="163"/>
      <c r="O58" s="163"/>
      <c r="P58" s="163">
        <f>'将来負担比率（分子）の構造'!M$50</f>
        <v>7933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4</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2505</v>
      </c>
      <c r="C62" s="163"/>
      <c r="D62" s="163"/>
      <c r="E62" s="163">
        <f>'将来負担比率（分子）の構造'!J$45</f>
        <v>2562</v>
      </c>
      <c r="F62" s="163"/>
      <c r="G62" s="163"/>
      <c r="H62" s="163">
        <f>'将来負担比率（分子）の構造'!K$45</f>
        <v>2569</v>
      </c>
      <c r="I62" s="163"/>
      <c r="J62" s="163"/>
      <c r="K62" s="163">
        <f>'将来負担比率（分子）の構造'!L$45</f>
        <v>2596</v>
      </c>
      <c r="L62" s="163"/>
      <c r="M62" s="163"/>
      <c r="N62" s="163">
        <f>'将来負担比率（分子）の構造'!M$45</f>
        <v>2520</v>
      </c>
      <c r="O62" s="163"/>
      <c r="P62" s="163"/>
    </row>
    <row r="63" spans="1:16" x14ac:dyDescent="0.2">
      <c r="A63" s="163" t="s">
        <v>34</v>
      </c>
      <c r="B63" s="163">
        <f>'将来負担比率（分子）の構造'!I$44</f>
        <v>2876</v>
      </c>
      <c r="C63" s="163"/>
      <c r="D63" s="163"/>
      <c r="E63" s="163">
        <f>'将来負担比率（分子）の構造'!J$44</f>
        <v>2688</v>
      </c>
      <c r="F63" s="163"/>
      <c r="G63" s="163"/>
      <c r="H63" s="163">
        <f>'将来負担比率（分子）の構造'!K$44</f>
        <v>2675</v>
      </c>
      <c r="I63" s="163"/>
      <c r="J63" s="163"/>
      <c r="K63" s="163">
        <f>'将来負担比率（分子）の構造'!L$44</f>
        <v>4306</v>
      </c>
      <c r="L63" s="163"/>
      <c r="M63" s="163"/>
      <c r="N63" s="163">
        <f>'将来負担比率（分子）の構造'!M$44</f>
        <v>4572</v>
      </c>
      <c r="O63" s="163"/>
      <c r="P63" s="163"/>
    </row>
    <row r="64" spans="1:16" x14ac:dyDescent="0.2">
      <c r="A64" s="163" t="s">
        <v>33</v>
      </c>
      <c r="B64" s="163">
        <f>'将来負担比率（分子）の構造'!I$43</f>
        <v>3084</v>
      </c>
      <c r="C64" s="163"/>
      <c r="D64" s="163"/>
      <c r="E64" s="163">
        <f>'将来負担比率（分子）の構造'!J$43</f>
        <v>2717</v>
      </c>
      <c r="F64" s="163"/>
      <c r="G64" s="163"/>
      <c r="H64" s="163">
        <f>'将来負担比率（分子）の構造'!K$43</f>
        <v>2418</v>
      </c>
      <c r="I64" s="163"/>
      <c r="J64" s="163"/>
      <c r="K64" s="163">
        <f>'将来負担比率（分子）の構造'!L$43</f>
        <v>1990</v>
      </c>
      <c r="L64" s="163"/>
      <c r="M64" s="163"/>
      <c r="N64" s="163">
        <f>'将来負担比率（分子）の構造'!M$43</f>
        <v>1733</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17498</v>
      </c>
      <c r="C66" s="163"/>
      <c r="D66" s="163"/>
      <c r="E66" s="163">
        <f>'将来負担比率（分子）の構造'!J$41</f>
        <v>16636</v>
      </c>
      <c r="F66" s="163"/>
      <c r="G66" s="163"/>
      <c r="H66" s="163">
        <f>'将来負担比率（分子）の構造'!K$41</f>
        <v>15450</v>
      </c>
      <c r="I66" s="163"/>
      <c r="J66" s="163"/>
      <c r="K66" s="163">
        <f>'将来負担比率（分子）の構造'!L$41</f>
        <v>14002</v>
      </c>
      <c r="L66" s="163"/>
      <c r="M66" s="163"/>
      <c r="N66" s="163">
        <f>'将来負担比率（分子）の構造'!M$41</f>
        <v>13326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3496</v>
      </c>
      <c r="C72" s="167">
        <f>基金残高に係る経年分析!G55</f>
        <v>3244</v>
      </c>
      <c r="D72" s="167">
        <f>基金残高に係る経年分析!H55</f>
        <v>3019</v>
      </c>
    </row>
    <row r="73" spans="1:16" x14ac:dyDescent="0.2">
      <c r="A73" s="166" t="s">
        <v>74</v>
      </c>
      <c r="B73" s="167">
        <f>基金残高に係る経年分析!F56</f>
        <v>269</v>
      </c>
      <c r="C73" s="167">
        <f>基金残高に係る経年分析!G56</f>
        <v>332</v>
      </c>
      <c r="D73" s="167">
        <f>基金残高に係る経年分析!H56</f>
        <v>415</v>
      </c>
    </row>
    <row r="74" spans="1:16" x14ac:dyDescent="0.2">
      <c r="A74" s="166" t="s">
        <v>75</v>
      </c>
      <c r="B74" s="167">
        <f>基金残高に係る経年分析!F57</f>
        <v>4468</v>
      </c>
      <c r="C74" s="167">
        <f>基金残高に係る経年分析!G57</f>
        <v>4072</v>
      </c>
      <c r="D74" s="167">
        <f>基金残高に係る経年分析!H57</f>
        <v>4110</v>
      </c>
    </row>
  </sheetData>
  <sheetProtection algorithmName="SHA-512" hashValue="n1k4LgXmzJtMMJr3OJxp1E4QkI3vkPs1gXC1Ku460YJjhEo9zO95B9mkVZlr1ujXbD9tidhse9wgof/UhAux0A==" saltValue="P/xUe+Pf4jn3H631ACsyR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6735093</v>
      </c>
      <c r="S5" s="613"/>
      <c r="T5" s="613"/>
      <c r="U5" s="613"/>
      <c r="V5" s="613"/>
      <c r="W5" s="613"/>
      <c r="X5" s="613"/>
      <c r="Y5" s="614"/>
      <c r="Z5" s="615">
        <v>27.3</v>
      </c>
      <c r="AA5" s="615"/>
      <c r="AB5" s="615"/>
      <c r="AC5" s="615"/>
      <c r="AD5" s="616">
        <v>6490357</v>
      </c>
      <c r="AE5" s="616"/>
      <c r="AF5" s="616"/>
      <c r="AG5" s="616"/>
      <c r="AH5" s="616"/>
      <c r="AI5" s="616"/>
      <c r="AJ5" s="616"/>
      <c r="AK5" s="616"/>
      <c r="AL5" s="617">
        <v>49.1</v>
      </c>
      <c r="AM5" s="618"/>
      <c r="AN5" s="618"/>
      <c r="AO5" s="619"/>
      <c r="AP5" s="609" t="s">
        <v>216</v>
      </c>
      <c r="AQ5" s="610"/>
      <c r="AR5" s="610"/>
      <c r="AS5" s="610"/>
      <c r="AT5" s="610"/>
      <c r="AU5" s="610"/>
      <c r="AV5" s="610"/>
      <c r="AW5" s="610"/>
      <c r="AX5" s="610"/>
      <c r="AY5" s="610"/>
      <c r="AZ5" s="610"/>
      <c r="BA5" s="610"/>
      <c r="BB5" s="610"/>
      <c r="BC5" s="610"/>
      <c r="BD5" s="610"/>
      <c r="BE5" s="610"/>
      <c r="BF5" s="611"/>
      <c r="BG5" s="623">
        <v>6483344</v>
      </c>
      <c r="BH5" s="624"/>
      <c r="BI5" s="624"/>
      <c r="BJ5" s="624"/>
      <c r="BK5" s="624"/>
      <c r="BL5" s="624"/>
      <c r="BM5" s="624"/>
      <c r="BN5" s="625"/>
      <c r="BO5" s="626">
        <v>96.3</v>
      </c>
      <c r="BP5" s="626"/>
      <c r="BQ5" s="626"/>
      <c r="BR5" s="626"/>
      <c r="BS5" s="627">
        <v>120340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237323</v>
      </c>
      <c r="S6" s="624"/>
      <c r="T6" s="624"/>
      <c r="U6" s="624"/>
      <c r="V6" s="624"/>
      <c r="W6" s="624"/>
      <c r="X6" s="624"/>
      <c r="Y6" s="625"/>
      <c r="Z6" s="626">
        <v>1</v>
      </c>
      <c r="AA6" s="626"/>
      <c r="AB6" s="626"/>
      <c r="AC6" s="626"/>
      <c r="AD6" s="627">
        <v>237323</v>
      </c>
      <c r="AE6" s="627"/>
      <c r="AF6" s="627"/>
      <c r="AG6" s="627"/>
      <c r="AH6" s="627"/>
      <c r="AI6" s="627"/>
      <c r="AJ6" s="627"/>
      <c r="AK6" s="627"/>
      <c r="AL6" s="628">
        <v>1.8</v>
      </c>
      <c r="AM6" s="629"/>
      <c r="AN6" s="629"/>
      <c r="AO6" s="630"/>
      <c r="AP6" s="620" t="s">
        <v>221</v>
      </c>
      <c r="AQ6" s="621"/>
      <c r="AR6" s="621"/>
      <c r="AS6" s="621"/>
      <c r="AT6" s="621"/>
      <c r="AU6" s="621"/>
      <c r="AV6" s="621"/>
      <c r="AW6" s="621"/>
      <c r="AX6" s="621"/>
      <c r="AY6" s="621"/>
      <c r="AZ6" s="621"/>
      <c r="BA6" s="621"/>
      <c r="BB6" s="621"/>
      <c r="BC6" s="621"/>
      <c r="BD6" s="621"/>
      <c r="BE6" s="621"/>
      <c r="BF6" s="622"/>
      <c r="BG6" s="623">
        <v>6483344</v>
      </c>
      <c r="BH6" s="624"/>
      <c r="BI6" s="624"/>
      <c r="BJ6" s="624"/>
      <c r="BK6" s="624"/>
      <c r="BL6" s="624"/>
      <c r="BM6" s="624"/>
      <c r="BN6" s="625"/>
      <c r="BO6" s="626">
        <v>96.3</v>
      </c>
      <c r="BP6" s="626"/>
      <c r="BQ6" s="626"/>
      <c r="BR6" s="626"/>
      <c r="BS6" s="627">
        <v>120340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196520</v>
      </c>
      <c r="CS6" s="624"/>
      <c r="CT6" s="624"/>
      <c r="CU6" s="624"/>
      <c r="CV6" s="624"/>
      <c r="CW6" s="624"/>
      <c r="CX6" s="624"/>
      <c r="CY6" s="625"/>
      <c r="CZ6" s="617">
        <v>0.8</v>
      </c>
      <c r="DA6" s="618"/>
      <c r="DB6" s="618"/>
      <c r="DC6" s="634"/>
      <c r="DD6" s="632" t="s">
        <v>121</v>
      </c>
      <c r="DE6" s="624"/>
      <c r="DF6" s="624"/>
      <c r="DG6" s="624"/>
      <c r="DH6" s="624"/>
      <c r="DI6" s="624"/>
      <c r="DJ6" s="624"/>
      <c r="DK6" s="624"/>
      <c r="DL6" s="624"/>
      <c r="DM6" s="624"/>
      <c r="DN6" s="624"/>
      <c r="DO6" s="624"/>
      <c r="DP6" s="625"/>
      <c r="DQ6" s="632">
        <v>196520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2492</v>
      </c>
      <c r="S7" s="624"/>
      <c r="T7" s="624"/>
      <c r="U7" s="624"/>
      <c r="V7" s="624"/>
      <c r="W7" s="624"/>
      <c r="X7" s="624"/>
      <c r="Y7" s="625"/>
      <c r="Z7" s="626">
        <v>0</v>
      </c>
      <c r="AA7" s="626"/>
      <c r="AB7" s="626"/>
      <c r="AC7" s="626"/>
      <c r="AD7" s="627">
        <v>2492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2656370</v>
      </c>
      <c r="BH7" s="624"/>
      <c r="BI7" s="624"/>
      <c r="BJ7" s="624"/>
      <c r="BK7" s="624"/>
      <c r="BL7" s="624"/>
      <c r="BM7" s="624"/>
      <c r="BN7" s="625"/>
      <c r="BO7" s="626">
        <v>39.4</v>
      </c>
      <c r="BP7" s="626"/>
      <c r="BQ7" s="626"/>
      <c r="BR7" s="626"/>
      <c r="BS7" s="627">
        <v>120340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3511623</v>
      </c>
      <c r="CS7" s="624"/>
      <c r="CT7" s="624"/>
      <c r="CU7" s="624"/>
      <c r="CV7" s="624"/>
      <c r="CW7" s="624"/>
      <c r="CX7" s="624"/>
      <c r="CY7" s="625"/>
      <c r="CZ7" s="626">
        <v>14.9</v>
      </c>
      <c r="DA7" s="626"/>
      <c r="DB7" s="626"/>
      <c r="DC7" s="626"/>
      <c r="DD7" s="632">
        <v>106005</v>
      </c>
      <c r="DE7" s="624"/>
      <c r="DF7" s="624"/>
      <c r="DG7" s="624"/>
      <c r="DH7" s="624"/>
      <c r="DI7" s="624"/>
      <c r="DJ7" s="624"/>
      <c r="DK7" s="624"/>
      <c r="DL7" s="624"/>
      <c r="DM7" s="624"/>
      <c r="DN7" s="624"/>
      <c r="DO7" s="624"/>
      <c r="DP7" s="625"/>
      <c r="DQ7" s="632">
        <v>2928526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49396</v>
      </c>
      <c r="S8" s="624"/>
      <c r="T8" s="624"/>
      <c r="U8" s="624"/>
      <c r="V8" s="624"/>
      <c r="W8" s="624"/>
      <c r="X8" s="624"/>
      <c r="Y8" s="625"/>
      <c r="Z8" s="626">
        <v>0.2</v>
      </c>
      <c r="AA8" s="626"/>
      <c r="AB8" s="626"/>
      <c r="AC8" s="626"/>
      <c r="AD8" s="627">
        <v>49396</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73249</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7716916</v>
      </c>
      <c r="CS8" s="624"/>
      <c r="CT8" s="624"/>
      <c r="CU8" s="624"/>
      <c r="CV8" s="624"/>
      <c r="CW8" s="624"/>
      <c r="CX8" s="624"/>
      <c r="CY8" s="625"/>
      <c r="CZ8" s="626">
        <v>32.799999999999997</v>
      </c>
      <c r="DA8" s="626"/>
      <c r="DB8" s="626"/>
      <c r="DC8" s="626"/>
      <c r="DD8" s="632">
        <v>35688</v>
      </c>
      <c r="DE8" s="624"/>
      <c r="DF8" s="624"/>
      <c r="DG8" s="624"/>
      <c r="DH8" s="624"/>
      <c r="DI8" s="624"/>
      <c r="DJ8" s="624"/>
      <c r="DK8" s="624"/>
      <c r="DL8" s="624"/>
      <c r="DM8" s="624"/>
      <c r="DN8" s="624"/>
      <c r="DO8" s="624"/>
      <c r="DP8" s="625"/>
      <c r="DQ8" s="632">
        <v>3871981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66599</v>
      </c>
      <c r="S9" s="624"/>
      <c r="T9" s="624"/>
      <c r="U9" s="624"/>
      <c r="V9" s="624"/>
      <c r="W9" s="624"/>
      <c r="X9" s="624"/>
      <c r="Y9" s="625"/>
      <c r="Z9" s="626">
        <v>0.3</v>
      </c>
      <c r="AA9" s="626"/>
      <c r="AB9" s="626"/>
      <c r="AC9" s="626"/>
      <c r="AD9" s="627">
        <v>66599</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2086683</v>
      </c>
      <c r="BH9" s="624"/>
      <c r="BI9" s="624"/>
      <c r="BJ9" s="624"/>
      <c r="BK9" s="624"/>
      <c r="BL9" s="624"/>
      <c r="BM9" s="624"/>
      <c r="BN9" s="625"/>
      <c r="BO9" s="626">
        <v>31</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2143909</v>
      </c>
      <c r="CS9" s="624"/>
      <c r="CT9" s="624"/>
      <c r="CU9" s="624"/>
      <c r="CV9" s="624"/>
      <c r="CW9" s="624"/>
      <c r="CX9" s="624"/>
      <c r="CY9" s="625"/>
      <c r="CZ9" s="626">
        <v>9.1</v>
      </c>
      <c r="DA9" s="626"/>
      <c r="DB9" s="626"/>
      <c r="DC9" s="626"/>
      <c r="DD9" s="632">
        <v>228227</v>
      </c>
      <c r="DE9" s="624"/>
      <c r="DF9" s="624"/>
      <c r="DG9" s="624"/>
      <c r="DH9" s="624"/>
      <c r="DI9" s="624"/>
      <c r="DJ9" s="624"/>
      <c r="DK9" s="624"/>
      <c r="DL9" s="624"/>
      <c r="DM9" s="624"/>
      <c r="DN9" s="624"/>
      <c r="DO9" s="624"/>
      <c r="DP9" s="625"/>
      <c r="DQ9" s="632">
        <v>1678365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180213</v>
      </c>
      <c r="BH10" s="624"/>
      <c r="BI10" s="624"/>
      <c r="BJ10" s="624"/>
      <c r="BK10" s="624"/>
      <c r="BL10" s="624"/>
      <c r="BM10" s="624"/>
      <c r="BN10" s="625"/>
      <c r="BO10" s="626">
        <v>2.7</v>
      </c>
      <c r="BP10" s="626"/>
      <c r="BQ10" s="626"/>
      <c r="BR10" s="626"/>
      <c r="BS10" s="627">
        <v>30024</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84629</v>
      </c>
      <c r="CS10" s="624"/>
      <c r="CT10" s="624"/>
      <c r="CU10" s="624"/>
      <c r="CV10" s="624"/>
      <c r="CW10" s="624"/>
      <c r="CX10" s="624"/>
      <c r="CY10" s="625"/>
      <c r="CZ10" s="626">
        <v>0.4</v>
      </c>
      <c r="DA10" s="626"/>
      <c r="DB10" s="626"/>
      <c r="DC10" s="626"/>
      <c r="DD10" s="632">
        <v>2206</v>
      </c>
      <c r="DE10" s="624"/>
      <c r="DF10" s="624"/>
      <c r="DG10" s="624"/>
      <c r="DH10" s="624"/>
      <c r="DI10" s="624"/>
      <c r="DJ10" s="624"/>
      <c r="DK10" s="624"/>
      <c r="DL10" s="624"/>
      <c r="DM10" s="624"/>
      <c r="DN10" s="624"/>
      <c r="DO10" s="624"/>
      <c r="DP10" s="625"/>
      <c r="DQ10" s="632">
        <v>48209</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1276928</v>
      </c>
      <c r="S11" s="624"/>
      <c r="T11" s="624"/>
      <c r="U11" s="624"/>
      <c r="V11" s="624"/>
      <c r="W11" s="624"/>
      <c r="X11" s="624"/>
      <c r="Y11" s="625"/>
      <c r="Z11" s="628">
        <v>5.2</v>
      </c>
      <c r="AA11" s="629"/>
      <c r="AB11" s="629"/>
      <c r="AC11" s="635"/>
      <c r="AD11" s="632">
        <v>1276928</v>
      </c>
      <c r="AE11" s="624"/>
      <c r="AF11" s="624"/>
      <c r="AG11" s="624"/>
      <c r="AH11" s="624"/>
      <c r="AI11" s="624"/>
      <c r="AJ11" s="624"/>
      <c r="AK11" s="625"/>
      <c r="AL11" s="628">
        <v>9.6999999999999993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316225</v>
      </c>
      <c r="BH11" s="624"/>
      <c r="BI11" s="624"/>
      <c r="BJ11" s="624"/>
      <c r="BK11" s="624"/>
      <c r="BL11" s="624"/>
      <c r="BM11" s="624"/>
      <c r="BN11" s="625"/>
      <c r="BO11" s="626">
        <v>4.7</v>
      </c>
      <c r="BP11" s="626"/>
      <c r="BQ11" s="626"/>
      <c r="BR11" s="626"/>
      <c r="BS11" s="627">
        <v>90316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478153</v>
      </c>
      <c r="CS11" s="624"/>
      <c r="CT11" s="624"/>
      <c r="CU11" s="624"/>
      <c r="CV11" s="624"/>
      <c r="CW11" s="624"/>
      <c r="CX11" s="624"/>
      <c r="CY11" s="625"/>
      <c r="CZ11" s="626">
        <v>2</v>
      </c>
      <c r="DA11" s="626"/>
      <c r="DB11" s="626"/>
      <c r="DC11" s="626"/>
      <c r="DD11" s="632">
        <v>83013</v>
      </c>
      <c r="DE11" s="624"/>
      <c r="DF11" s="624"/>
      <c r="DG11" s="624"/>
      <c r="DH11" s="624"/>
      <c r="DI11" s="624"/>
      <c r="DJ11" s="624"/>
      <c r="DK11" s="624"/>
      <c r="DL11" s="624"/>
      <c r="DM11" s="624"/>
      <c r="DN11" s="624"/>
      <c r="DO11" s="624"/>
      <c r="DP11" s="625"/>
      <c r="DQ11" s="632">
        <v>382351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103537</v>
      </c>
      <c r="S12" s="624"/>
      <c r="T12" s="624"/>
      <c r="U12" s="624"/>
      <c r="V12" s="624"/>
      <c r="W12" s="624"/>
      <c r="X12" s="624"/>
      <c r="Y12" s="625"/>
      <c r="Z12" s="626">
        <v>0.4</v>
      </c>
      <c r="AA12" s="626"/>
      <c r="AB12" s="626"/>
      <c r="AC12" s="626"/>
      <c r="AD12" s="627">
        <v>103537</v>
      </c>
      <c r="AE12" s="627"/>
      <c r="AF12" s="627"/>
      <c r="AG12" s="627"/>
      <c r="AH12" s="627"/>
      <c r="AI12" s="627"/>
      <c r="AJ12" s="627"/>
      <c r="AK12" s="627"/>
      <c r="AL12" s="628">
        <v>0.8</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3324541</v>
      </c>
      <c r="BH12" s="624"/>
      <c r="BI12" s="624"/>
      <c r="BJ12" s="624"/>
      <c r="BK12" s="624"/>
      <c r="BL12" s="624"/>
      <c r="BM12" s="624"/>
      <c r="BN12" s="625"/>
      <c r="BO12" s="626">
        <v>49.4</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532801</v>
      </c>
      <c r="CS12" s="624"/>
      <c r="CT12" s="624"/>
      <c r="CU12" s="624"/>
      <c r="CV12" s="624"/>
      <c r="CW12" s="624"/>
      <c r="CX12" s="624"/>
      <c r="CY12" s="625"/>
      <c r="CZ12" s="626">
        <v>2.2999999999999998</v>
      </c>
      <c r="DA12" s="626"/>
      <c r="DB12" s="626"/>
      <c r="DC12" s="626"/>
      <c r="DD12" s="632">
        <v>92172</v>
      </c>
      <c r="DE12" s="624"/>
      <c r="DF12" s="624"/>
      <c r="DG12" s="624"/>
      <c r="DH12" s="624"/>
      <c r="DI12" s="624"/>
      <c r="DJ12" s="624"/>
      <c r="DK12" s="624"/>
      <c r="DL12" s="624"/>
      <c r="DM12" s="624"/>
      <c r="DN12" s="624"/>
      <c r="DO12" s="624"/>
      <c r="DP12" s="625"/>
      <c r="DQ12" s="632">
        <v>423419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3313935</v>
      </c>
      <c r="BH13" s="624"/>
      <c r="BI13" s="624"/>
      <c r="BJ13" s="624"/>
      <c r="BK13" s="624"/>
      <c r="BL13" s="624"/>
      <c r="BM13" s="624"/>
      <c r="BN13" s="625"/>
      <c r="BO13" s="626">
        <v>49.2</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1915940</v>
      </c>
      <c r="CS13" s="624"/>
      <c r="CT13" s="624"/>
      <c r="CU13" s="624"/>
      <c r="CV13" s="624"/>
      <c r="CW13" s="624"/>
      <c r="CX13" s="624"/>
      <c r="CY13" s="625"/>
      <c r="CZ13" s="626">
        <v>8.1</v>
      </c>
      <c r="DA13" s="626"/>
      <c r="DB13" s="626"/>
      <c r="DC13" s="626"/>
      <c r="DD13" s="632">
        <v>1046983</v>
      </c>
      <c r="DE13" s="624"/>
      <c r="DF13" s="624"/>
      <c r="DG13" s="624"/>
      <c r="DH13" s="624"/>
      <c r="DI13" s="624"/>
      <c r="DJ13" s="624"/>
      <c r="DK13" s="624"/>
      <c r="DL13" s="624"/>
      <c r="DM13" s="624"/>
      <c r="DN13" s="624"/>
      <c r="DO13" s="624"/>
      <c r="DP13" s="625"/>
      <c r="DQ13" s="632">
        <v>968134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198596</v>
      </c>
      <c r="BH14" s="624"/>
      <c r="BI14" s="624"/>
      <c r="BJ14" s="624"/>
      <c r="BK14" s="624"/>
      <c r="BL14" s="624"/>
      <c r="BM14" s="624"/>
      <c r="BN14" s="625"/>
      <c r="BO14" s="626">
        <v>2.9</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898770</v>
      </c>
      <c r="CS14" s="624"/>
      <c r="CT14" s="624"/>
      <c r="CU14" s="624"/>
      <c r="CV14" s="624"/>
      <c r="CW14" s="624"/>
      <c r="CX14" s="624"/>
      <c r="CY14" s="625"/>
      <c r="CZ14" s="626">
        <v>3.8</v>
      </c>
      <c r="DA14" s="626"/>
      <c r="DB14" s="626"/>
      <c r="DC14" s="626"/>
      <c r="DD14" s="632">
        <v>32968</v>
      </c>
      <c r="DE14" s="624"/>
      <c r="DF14" s="624"/>
      <c r="DG14" s="624"/>
      <c r="DH14" s="624"/>
      <c r="DI14" s="624"/>
      <c r="DJ14" s="624"/>
      <c r="DK14" s="624"/>
      <c r="DL14" s="624"/>
      <c r="DM14" s="624"/>
      <c r="DN14" s="624"/>
      <c r="DO14" s="624"/>
      <c r="DP14" s="625"/>
      <c r="DQ14" s="632">
        <v>875336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33461</v>
      </c>
      <c r="S15" s="624"/>
      <c r="T15" s="624"/>
      <c r="U15" s="624"/>
      <c r="V15" s="624"/>
      <c r="W15" s="624"/>
      <c r="X15" s="624"/>
      <c r="Y15" s="625"/>
      <c r="Z15" s="626">
        <v>0.1</v>
      </c>
      <c r="AA15" s="626"/>
      <c r="AB15" s="626"/>
      <c r="AC15" s="626"/>
      <c r="AD15" s="627">
        <v>33461</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303837</v>
      </c>
      <c r="BH15" s="624"/>
      <c r="BI15" s="624"/>
      <c r="BJ15" s="624"/>
      <c r="BK15" s="624"/>
      <c r="BL15" s="624"/>
      <c r="BM15" s="624"/>
      <c r="BN15" s="625"/>
      <c r="BO15" s="626">
        <v>4.5</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3904265</v>
      </c>
      <c r="CS15" s="624"/>
      <c r="CT15" s="624"/>
      <c r="CU15" s="624"/>
      <c r="CV15" s="624"/>
      <c r="CW15" s="624"/>
      <c r="CX15" s="624"/>
      <c r="CY15" s="625"/>
      <c r="CZ15" s="626">
        <v>16.600000000000001</v>
      </c>
      <c r="DA15" s="626"/>
      <c r="DB15" s="626"/>
      <c r="DC15" s="626"/>
      <c r="DD15" s="632">
        <v>1221805</v>
      </c>
      <c r="DE15" s="624"/>
      <c r="DF15" s="624"/>
      <c r="DG15" s="624"/>
      <c r="DH15" s="624"/>
      <c r="DI15" s="624"/>
      <c r="DJ15" s="624"/>
      <c r="DK15" s="624"/>
      <c r="DL15" s="624"/>
      <c r="DM15" s="624"/>
      <c r="DN15" s="624"/>
      <c r="DO15" s="624"/>
      <c r="DP15" s="625"/>
      <c r="DQ15" s="632">
        <v>2223582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148894</v>
      </c>
      <c r="S16" s="624"/>
      <c r="T16" s="624"/>
      <c r="U16" s="624"/>
      <c r="V16" s="624"/>
      <c r="W16" s="624"/>
      <c r="X16" s="624"/>
      <c r="Y16" s="625"/>
      <c r="Z16" s="626">
        <v>0.6</v>
      </c>
      <c r="AA16" s="626"/>
      <c r="AB16" s="626"/>
      <c r="AC16" s="626"/>
      <c r="AD16" s="627">
        <v>148894</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176106</v>
      </c>
      <c r="CS16" s="624"/>
      <c r="CT16" s="624"/>
      <c r="CU16" s="624"/>
      <c r="CV16" s="624"/>
      <c r="CW16" s="624"/>
      <c r="CX16" s="624"/>
      <c r="CY16" s="625"/>
      <c r="CZ16" s="626">
        <v>0.7</v>
      </c>
      <c r="DA16" s="626"/>
      <c r="DB16" s="626"/>
      <c r="DC16" s="626"/>
      <c r="DD16" s="632" t="s">
        <v>121</v>
      </c>
      <c r="DE16" s="624"/>
      <c r="DF16" s="624"/>
      <c r="DG16" s="624"/>
      <c r="DH16" s="624"/>
      <c r="DI16" s="624"/>
      <c r="DJ16" s="624"/>
      <c r="DK16" s="624"/>
      <c r="DL16" s="624"/>
      <c r="DM16" s="624"/>
      <c r="DN16" s="624"/>
      <c r="DO16" s="624"/>
      <c r="DP16" s="625"/>
      <c r="DQ16" s="632">
        <v>2603</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264998</v>
      </c>
      <c r="S17" s="624"/>
      <c r="T17" s="624"/>
      <c r="U17" s="624"/>
      <c r="V17" s="624"/>
      <c r="W17" s="624"/>
      <c r="X17" s="624"/>
      <c r="Y17" s="625"/>
      <c r="Z17" s="626">
        <v>1.1000000000000001</v>
      </c>
      <c r="AA17" s="626"/>
      <c r="AB17" s="626"/>
      <c r="AC17" s="626"/>
      <c r="AD17" s="627">
        <v>264998</v>
      </c>
      <c r="AE17" s="627"/>
      <c r="AF17" s="627"/>
      <c r="AG17" s="627"/>
      <c r="AH17" s="627"/>
      <c r="AI17" s="627"/>
      <c r="AJ17" s="627"/>
      <c r="AK17" s="627"/>
      <c r="AL17" s="628">
        <v>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1967207</v>
      </c>
      <c r="CS17" s="624"/>
      <c r="CT17" s="624"/>
      <c r="CU17" s="624"/>
      <c r="CV17" s="624"/>
      <c r="CW17" s="624"/>
      <c r="CX17" s="624"/>
      <c r="CY17" s="625"/>
      <c r="CZ17" s="626">
        <v>8.4</v>
      </c>
      <c r="DA17" s="626"/>
      <c r="DB17" s="626"/>
      <c r="DC17" s="626"/>
      <c r="DD17" s="632" t="s">
        <v>121</v>
      </c>
      <c r="DE17" s="624"/>
      <c r="DF17" s="624"/>
      <c r="DG17" s="624"/>
      <c r="DH17" s="624"/>
      <c r="DI17" s="624"/>
      <c r="DJ17" s="624"/>
      <c r="DK17" s="624"/>
      <c r="DL17" s="624"/>
      <c r="DM17" s="624"/>
      <c r="DN17" s="624"/>
      <c r="DO17" s="624"/>
      <c r="DP17" s="625"/>
      <c r="DQ17" s="632">
        <v>1967207</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41315</v>
      </c>
      <c r="S18" s="624"/>
      <c r="T18" s="624"/>
      <c r="U18" s="624"/>
      <c r="V18" s="624"/>
      <c r="W18" s="624"/>
      <c r="X18" s="624"/>
      <c r="Y18" s="625"/>
      <c r="Z18" s="626">
        <v>0.2</v>
      </c>
      <c r="AA18" s="626"/>
      <c r="AB18" s="626"/>
      <c r="AC18" s="626"/>
      <c r="AD18" s="627">
        <v>41315</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197927</v>
      </c>
      <c r="S19" s="624"/>
      <c r="T19" s="624"/>
      <c r="U19" s="624"/>
      <c r="V19" s="624"/>
      <c r="W19" s="624"/>
      <c r="X19" s="624"/>
      <c r="Y19" s="625"/>
      <c r="Z19" s="626">
        <v>0.8</v>
      </c>
      <c r="AA19" s="626"/>
      <c r="AB19" s="626"/>
      <c r="AC19" s="626"/>
      <c r="AD19" s="627">
        <v>197927</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251749</v>
      </c>
      <c r="BH19" s="624"/>
      <c r="BI19" s="624"/>
      <c r="BJ19" s="624"/>
      <c r="BK19" s="624"/>
      <c r="BL19" s="624"/>
      <c r="BM19" s="624"/>
      <c r="BN19" s="625"/>
      <c r="BO19" s="626">
        <v>3.7</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25756</v>
      </c>
      <c r="S20" s="624"/>
      <c r="T20" s="624"/>
      <c r="U20" s="624"/>
      <c r="V20" s="624"/>
      <c r="W20" s="624"/>
      <c r="X20" s="624"/>
      <c r="Y20" s="625"/>
      <c r="Z20" s="626">
        <v>0.1</v>
      </c>
      <c r="AA20" s="626"/>
      <c r="AB20" s="626"/>
      <c r="AC20" s="626"/>
      <c r="AD20" s="627">
        <v>25756</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251749</v>
      </c>
      <c r="BH20" s="624"/>
      <c r="BI20" s="624"/>
      <c r="BJ20" s="624"/>
      <c r="BK20" s="624"/>
      <c r="BL20" s="624"/>
      <c r="BM20" s="624"/>
      <c r="BN20" s="625"/>
      <c r="BO20" s="626">
        <v>3.7</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23526839</v>
      </c>
      <c r="CS20" s="624"/>
      <c r="CT20" s="624"/>
      <c r="CU20" s="624"/>
      <c r="CV20" s="624"/>
      <c r="CW20" s="624"/>
      <c r="CX20" s="624"/>
      <c r="CY20" s="625"/>
      <c r="CZ20" s="626">
        <v>100</v>
      </c>
      <c r="DA20" s="626"/>
      <c r="DB20" s="626"/>
      <c r="DC20" s="626"/>
      <c r="DD20" s="632">
        <v>2849067</v>
      </c>
      <c r="DE20" s="624"/>
      <c r="DF20" s="624"/>
      <c r="DG20" s="624"/>
      <c r="DH20" s="624"/>
      <c r="DI20" s="624"/>
      <c r="DJ20" s="624"/>
      <c r="DK20" s="624"/>
      <c r="DL20" s="624"/>
      <c r="DM20" s="624"/>
      <c r="DN20" s="624"/>
      <c r="DO20" s="624"/>
      <c r="DP20" s="625"/>
      <c r="DQ20" s="632">
        <v>15566233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5181634</v>
      </c>
      <c r="S21" s="624"/>
      <c r="T21" s="624"/>
      <c r="U21" s="624"/>
      <c r="V21" s="624"/>
      <c r="W21" s="624"/>
      <c r="X21" s="624"/>
      <c r="Y21" s="625"/>
      <c r="Z21" s="626">
        <v>21</v>
      </c>
      <c r="AA21" s="626"/>
      <c r="AB21" s="626"/>
      <c r="AC21" s="626"/>
      <c r="AD21" s="627">
        <v>4480509</v>
      </c>
      <c r="AE21" s="627"/>
      <c r="AF21" s="627"/>
      <c r="AG21" s="627"/>
      <c r="AH21" s="627"/>
      <c r="AI21" s="627"/>
      <c r="AJ21" s="627"/>
      <c r="AK21" s="627"/>
      <c r="AL21" s="628">
        <v>33.9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7013</v>
      </c>
      <c r="BH21" s="624"/>
      <c r="BI21" s="624"/>
      <c r="BJ21" s="624"/>
      <c r="BK21" s="624"/>
      <c r="BL21" s="624"/>
      <c r="BM21" s="624"/>
      <c r="BN21" s="625"/>
      <c r="BO21" s="626">
        <v>0.1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4480509</v>
      </c>
      <c r="S22" s="624"/>
      <c r="T22" s="624"/>
      <c r="U22" s="624"/>
      <c r="V22" s="624"/>
      <c r="W22" s="624"/>
      <c r="X22" s="624"/>
      <c r="Y22" s="625"/>
      <c r="Z22" s="626">
        <v>18.2</v>
      </c>
      <c r="AA22" s="626"/>
      <c r="AB22" s="626"/>
      <c r="AC22" s="626"/>
      <c r="AD22" s="627">
        <v>4480509</v>
      </c>
      <c r="AE22" s="627"/>
      <c r="AF22" s="627"/>
      <c r="AG22" s="627"/>
      <c r="AH22" s="627"/>
      <c r="AI22" s="627"/>
      <c r="AJ22" s="627"/>
      <c r="AK22" s="627"/>
      <c r="AL22" s="628">
        <v>33.9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701125</v>
      </c>
      <c r="S23" s="624"/>
      <c r="T23" s="624"/>
      <c r="U23" s="624"/>
      <c r="V23" s="624"/>
      <c r="W23" s="624"/>
      <c r="X23" s="624"/>
      <c r="Y23" s="625"/>
      <c r="Z23" s="626">
        <v>2.8</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244736</v>
      </c>
      <c r="BH23" s="624"/>
      <c r="BI23" s="624"/>
      <c r="BJ23" s="624"/>
      <c r="BK23" s="624"/>
      <c r="BL23" s="624"/>
      <c r="BM23" s="624"/>
      <c r="BN23" s="625"/>
      <c r="BO23" s="626">
        <v>3.6</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10400559</v>
      </c>
      <c r="CS24" s="613"/>
      <c r="CT24" s="613"/>
      <c r="CU24" s="613"/>
      <c r="CV24" s="613"/>
      <c r="CW24" s="613"/>
      <c r="CX24" s="613"/>
      <c r="CY24" s="614"/>
      <c r="CZ24" s="617">
        <v>44.2</v>
      </c>
      <c r="DA24" s="618"/>
      <c r="DB24" s="618"/>
      <c r="DC24" s="634"/>
      <c r="DD24" s="655">
        <v>6787423</v>
      </c>
      <c r="DE24" s="613"/>
      <c r="DF24" s="613"/>
      <c r="DG24" s="613"/>
      <c r="DH24" s="613"/>
      <c r="DI24" s="613"/>
      <c r="DJ24" s="613"/>
      <c r="DK24" s="614"/>
      <c r="DL24" s="655">
        <v>6589074</v>
      </c>
      <c r="DM24" s="613"/>
      <c r="DN24" s="613"/>
      <c r="DO24" s="613"/>
      <c r="DP24" s="613"/>
      <c r="DQ24" s="613"/>
      <c r="DR24" s="613"/>
      <c r="DS24" s="613"/>
      <c r="DT24" s="613"/>
      <c r="DU24" s="613"/>
      <c r="DV24" s="614"/>
      <c r="DW24" s="617">
        <v>49.6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14100355</v>
      </c>
      <c r="S25" s="624"/>
      <c r="T25" s="624"/>
      <c r="U25" s="624"/>
      <c r="V25" s="624"/>
      <c r="W25" s="624"/>
      <c r="X25" s="624"/>
      <c r="Y25" s="625"/>
      <c r="Z25" s="626">
        <v>57.2</v>
      </c>
      <c r="AA25" s="626"/>
      <c r="AB25" s="626"/>
      <c r="AC25" s="626"/>
      <c r="AD25" s="627">
        <v>13154494</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3682000</v>
      </c>
      <c r="CS25" s="656"/>
      <c r="CT25" s="656"/>
      <c r="CU25" s="656"/>
      <c r="CV25" s="656"/>
      <c r="CW25" s="656"/>
      <c r="CX25" s="656"/>
      <c r="CY25" s="657"/>
      <c r="CZ25" s="628">
        <v>15.7</v>
      </c>
      <c r="DA25" s="653"/>
      <c r="DB25" s="653"/>
      <c r="DC25" s="658"/>
      <c r="DD25" s="632">
        <v>3495784</v>
      </c>
      <c r="DE25" s="656"/>
      <c r="DF25" s="656"/>
      <c r="DG25" s="656"/>
      <c r="DH25" s="656"/>
      <c r="DI25" s="656"/>
      <c r="DJ25" s="656"/>
      <c r="DK25" s="657"/>
      <c r="DL25" s="632">
        <v>3423847</v>
      </c>
      <c r="DM25" s="656"/>
      <c r="DN25" s="656"/>
      <c r="DO25" s="656"/>
      <c r="DP25" s="656"/>
      <c r="DQ25" s="656"/>
      <c r="DR25" s="656"/>
      <c r="DS25" s="656"/>
      <c r="DT25" s="656"/>
      <c r="DU25" s="656"/>
      <c r="DV25" s="657"/>
      <c r="DW25" s="628">
        <v>25.8</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4784</v>
      </c>
      <c r="S26" s="624"/>
      <c r="T26" s="624"/>
      <c r="U26" s="624"/>
      <c r="V26" s="624"/>
      <c r="W26" s="624"/>
      <c r="X26" s="624"/>
      <c r="Y26" s="625"/>
      <c r="Z26" s="626">
        <v>0</v>
      </c>
      <c r="AA26" s="626"/>
      <c r="AB26" s="626"/>
      <c r="AC26" s="626"/>
      <c r="AD26" s="627">
        <v>4784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1950329</v>
      </c>
      <c r="CS26" s="624"/>
      <c r="CT26" s="624"/>
      <c r="CU26" s="624"/>
      <c r="CV26" s="624"/>
      <c r="CW26" s="624"/>
      <c r="CX26" s="624"/>
      <c r="CY26" s="625"/>
      <c r="CZ26" s="628">
        <v>8.3000000000000007</v>
      </c>
      <c r="DA26" s="653"/>
      <c r="DB26" s="653"/>
      <c r="DC26" s="658"/>
      <c r="DD26" s="632">
        <v>1818800</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122918</v>
      </c>
      <c r="S27" s="624"/>
      <c r="T27" s="624"/>
      <c r="U27" s="624"/>
      <c r="V27" s="624"/>
      <c r="W27" s="624"/>
      <c r="X27" s="624"/>
      <c r="Y27" s="625"/>
      <c r="Z27" s="626">
        <v>0.5</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6735093</v>
      </c>
      <c r="BH27" s="624"/>
      <c r="BI27" s="624"/>
      <c r="BJ27" s="624"/>
      <c r="BK27" s="624"/>
      <c r="BL27" s="624"/>
      <c r="BM27" s="624"/>
      <c r="BN27" s="625"/>
      <c r="BO27" s="626">
        <v>100</v>
      </c>
      <c r="BP27" s="626"/>
      <c r="BQ27" s="626"/>
      <c r="BR27" s="626"/>
      <c r="BS27" s="627">
        <v>120340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4751352</v>
      </c>
      <c r="CS27" s="656"/>
      <c r="CT27" s="656"/>
      <c r="CU27" s="656"/>
      <c r="CV27" s="656"/>
      <c r="CW27" s="656"/>
      <c r="CX27" s="656"/>
      <c r="CY27" s="657"/>
      <c r="CZ27" s="628">
        <v>20.2</v>
      </c>
      <c r="DA27" s="653"/>
      <c r="DB27" s="653"/>
      <c r="DC27" s="658"/>
      <c r="DD27" s="632">
        <v>1324432</v>
      </c>
      <c r="DE27" s="656"/>
      <c r="DF27" s="656"/>
      <c r="DG27" s="656"/>
      <c r="DH27" s="656"/>
      <c r="DI27" s="656"/>
      <c r="DJ27" s="656"/>
      <c r="DK27" s="657"/>
      <c r="DL27" s="632">
        <v>1198020</v>
      </c>
      <c r="DM27" s="656"/>
      <c r="DN27" s="656"/>
      <c r="DO27" s="656"/>
      <c r="DP27" s="656"/>
      <c r="DQ27" s="656"/>
      <c r="DR27" s="656"/>
      <c r="DS27" s="656"/>
      <c r="DT27" s="656"/>
      <c r="DU27" s="656"/>
      <c r="DV27" s="657"/>
      <c r="DW27" s="628">
        <v>9</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426207</v>
      </c>
      <c r="S28" s="624"/>
      <c r="T28" s="624"/>
      <c r="U28" s="624"/>
      <c r="V28" s="624"/>
      <c r="W28" s="624"/>
      <c r="X28" s="624"/>
      <c r="Y28" s="625"/>
      <c r="Z28" s="626">
        <v>1.7</v>
      </c>
      <c r="AA28" s="626"/>
      <c r="AB28" s="626"/>
      <c r="AC28" s="626"/>
      <c r="AD28" s="627">
        <v>17410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1967207</v>
      </c>
      <c r="CS28" s="624"/>
      <c r="CT28" s="624"/>
      <c r="CU28" s="624"/>
      <c r="CV28" s="624"/>
      <c r="CW28" s="624"/>
      <c r="CX28" s="624"/>
      <c r="CY28" s="625"/>
      <c r="CZ28" s="628">
        <v>8.4</v>
      </c>
      <c r="DA28" s="653"/>
      <c r="DB28" s="653"/>
      <c r="DC28" s="658"/>
      <c r="DD28" s="632">
        <v>1967207</v>
      </c>
      <c r="DE28" s="624"/>
      <c r="DF28" s="624"/>
      <c r="DG28" s="624"/>
      <c r="DH28" s="624"/>
      <c r="DI28" s="624"/>
      <c r="DJ28" s="624"/>
      <c r="DK28" s="625"/>
      <c r="DL28" s="632">
        <v>1967207</v>
      </c>
      <c r="DM28" s="624"/>
      <c r="DN28" s="624"/>
      <c r="DO28" s="624"/>
      <c r="DP28" s="624"/>
      <c r="DQ28" s="624"/>
      <c r="DR28" s="624"/>
      <c r="DS28" s="624"/>
      <c r="DT28" s="624"/>
      <c r="DU28" s="624"/>
      <c r="DV28" s="625"/>
      <c r="DW28" s="628">
        <v>14.8</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98794</v>
      </c>
      <c r="S29" s="624"/>
      <c r="T29" s="624"/>
      <c r="U29" s="624"/>
      <c r="V29" s="624"/>
      <c r="W29" s="624"/>
      <c r="X29" s="624"/>
      <c r="Y29" s="625"/>
      <c r="Z29" s="626">
        <v>0.4</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1967207</v>
      </c>
      <c r="CS29" s="656"/>
      <c r="CT29" s="656"/>
      <c r="CU29" s="656"/>
      <c r="CV29" s="656"/>
      <c r="CW29" s="656"/>
      <c r="CX29" s="656"/>
      <c r="CY29" s="657"/>
      <c r="CZ29" s="628">
        <v>8.4</v>
      </c>
      <c r="DA29" s="653"/>
      <c r="DB29" s="653"/>
      <c r="DC29" s="658"/>
      <c r="DD29" s="632">
        <v>1967207</v>
      </c>
      <c r="DE29" s="656"/>
      <c r="DF29" s="656"/>
      <c r="DG29" s="656"/>
      <c r="DH29" s="656"/>
      <c r="DI29" s="656"/>
      <c r="DJ29" s="656"/>
      <c r="DK29" s="657"/>
      <c r="DL29" s="632">
        <v>1967207</v>
      </c>
      <c r="DM29" s="656"/>
      <c r="DN29" s="656"/>
      <c r="DO29" s="656"/>
      <c r="DP29" s="656"/>
      <c r="DQ29" s="656"/>
      <c r="DR29" s="656"/>
      <c r="DS29" s="656"/>
      <c r="DT29" s="656"/>
      <c r="DU29" s="656"/>
      <c r="DV29" s="657"/>
      <c r="DW29" s="628">
        <v>14.8</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4127043</v>
      </c>
      <c r="S30" s="624"/>
      <c r="T30" s="624"/>
      <c r="U30" s="624"/>
      <c r="V30" s="624"/>
      <c r="W30" s="624"/>
      <c r="X30" s="624"/>
      <c r="Y30" s="625"/>
      <c r="Z30" s="626">
        <v>16.7</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1920712</v>
      </c>
      <c r="CS30" s="624"/>
      <c r="CT30" s="624"/>
      <c r="CU30" s="624"/>
      <c r="CV30" s="624"/>
      <c r="CW30" s="624"/>
      <c r="CX30" s="624"/>
      <c r="CY30" s="625"/>
      <c r="CZ30" s="628">
        <v>8.1999999999999993</v>
      </c>
      <c r="DA30" s="653"/>
      <c r="DB30" s="653"/>
      <c r="DC30" s="658"/>
      <c r="DD30" s="632">
        <v>1920712</v>
      </c>
      <c r="DE30" s="624"/>
      <c r="DF30" s="624"/>
      <c r="DG30" s="624"/>
      <c r="DH30" s="624"/>
      <c r="DI30" s="624"/>
      <c r="DJ30" s="624"/>
      <c r="DK30" s="625"/>
      <c r="DL30" s="632">
        <v>1920712</v>
      </c>
      <c r="DM30" s="624"/>
      <c r="DN30" s="624"/>
      <c r="DO30" s="624"/>
      <c r="DP30" s="624"/>
      <c r="DQ30" s="624"/>
      <c r="DR30" s="624"/>
      <c r="DS30" s="624"/>
      <c r="DT30" s="624"/>
      <c r="DU30" s="624"/>
      <c r="DV30" s="625"/>
      <c r="DW30" s="628">
        <v>14.5</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99.7</v>
      </c>
      <c r="BH31" s="667"/>
      <c r="BI31" s="667"/>
      <c r="BJ31" s="667"/>
      <c r="BK31" s="667"/>
      <c r="BL31" s="667"/>
      <c r="BM31" s="618">
        <v>99.3</v>
      </c>
      <c r="BN31" s="667"/>
      <c r="BO31" s="667"/>
      <c r="BP31" s="667"/>
      <c r="BQ31" s="668"/>
      <c r="BR31" s="670">
        <v>99.7</v>
      </c>
      <c r="BS31" s="667"/>
      <c r="BT31" s="667"/>
      <c r="BU31" s="667"/>
      <c r="BV31" s="667"/>
      <c r="BW31" s="667"/>
      <c r="BX31" s="618">
        <v>99.2</v>
      </c>
      <c r="BY31" s="667"/>
      <c r="BZ31" s="667"/>
      <c r="CA31" s="667"/>
      <c r="CB31" s="668"/>
      <c r="CD31" s="663"/>
      <c r="CE31" s="664"/>
      <c r="CF31" s="620" t="s">
        <v>300</v>
      </c>
      <c r="CG31" s="621"/>
      <c r="CH31" s="621"/>
      <c r="CI31" s="621"/>
      <c r="CJ31" s="621"/>
      <c r="CK31" s="621"/>
      <c r="CL31" s="621"/>
      <c r="CM31" s="621"/>
      <c r="CN31" s="621"/>
      <c r="CO31" s="621"/>
      <c r="CP31" s="621"/>
      <c r="CQ31" s="622"/>
      <c r="CR31" s="623">
        <v>46495</v>
      </c>
      <c r="CS31" s="656"/>
      <c r="CT31" s="656"/>
      <c r="CU31" s="656"/>
      <c r="CV31" s="656"/>
      <c r="CW31" s="656"/>
      <c r="CX31" s="656"/>
      <c r="CY31" s="657"/>
      <c r="CZ31" s="628">
        <v>0.2</v>
      </c>
      <c r="DA31" s="653"/>
      <c r="DB31" s="653"/>
      <c r="DC31" s="658"/>
      <c r="DD31" s="632">
        <v>46495</v>
      </c>
      <c r="DE31" s="656"/>
      <c r="DF31" s="656"/>
      <c r="DG31" s="656"/>
      <c r="DH31" s="656"/>
      <c r="DI31" s="656"/>
      <c r="DJ31" s="656"/>
      <c r="DK31" s="657"/>
      <c r="DL31" s="632">
        <v>46495</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1728435</v>
      </c>
      <c r="S32" s="624"/>
      <c r="T32" s="624"/>
      <c r="U32" s="624"/>
      <c r="V32" s="624"/>
      <c r="W32" s="624"/>
      <c r="X32" s="624"/>
      <c r="Y32" s="625"/>
      <c r="Z32" s="626">
        <v>7</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99.5</v>
      </c>
      <c r="BH32" s="656"/>
      <c r="BI32" s="656"/>
      <c r="BJ32" s="656"/>
      <c r="BK32" s="656"/>
      <c r="BL32" s="656"/>
      <c r="BM32" s="629">
        <v>99</v>
      </c>
      <c r="BN32" s="656"/>
      <c r="BO32" s="656"/>
      <c r="BP32" s="656"/>
      <c r="BQ32" s="669"/>
      <c r="BR32" s="680">
        <v>99.5</v>
      </c>
      <c r="BS32" s="656"/>
      <c r="BT32" s="656"/>
      <c r="BU32" s="656"/>
      <c r="BV32" s="656"/>
      <c r="BW32" s="656"/>
      <c r="BX32" s="629">
        <v>99.1</v>
      </c>
      <c r="BY32" s="656"/>
      <c r="BZ32" s="656"/>
      <c r="CA32" s="656"/>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96364</v>
      </c>
      <c r="S33" s="624"/>
      <c r="T33" s="624"/>
      <c r="U33" s="624"/>
      <c r="V33" s="624"/>
      <c r="W33" s="624"/>
      <c r="X33" s="624"/>
      <c r="Y33" s="625"/>
      <c r="Z33" s="626">
        <v>0.4</v>
      </c>
      <c r="AA33" s="626"/>
      <c r="AB33" s="626"/>
      <c r="AC33" s="626"/>
      <c r="AD33" s="627">
        <v>36097</v>
      </c>
      <c r="AE33" s="627"/>
      <c r="AF33" s="627"/>
      <c r="AG33" s="627"/>
      <c r="AH33" s="627"/>
      <c r="AI33" s="627"/>
      <c r="AJ33" s="627"/>
      <c r="AK33" s="627"/>
      <c r="AL33" s="628">
        <v>0.3</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99.8</v>
      </c>
      <c r="BH33" s="682"/>
      <c r="BI33" s="682"/>
      <c r="BJ33" s="682"/>
      <c r="BK33" s="682"/>
      <c r="BL33" s="682"/>
      <c r="BM33" s="683">
        <v>99.4</v>
      </c>
      <c r="BN33" s="682"/>
      <c r="BO33" s="682"/>
      <c r="BP33" s="682"/>
      <c r="BQ33" s="684"/>
      <c r="BR33" s="681">
        <v>99.8</v>
      </c>
      <c r="BS33" s="682"/>
      <c r="BT33" s="682"/>
      <c r="BU33" s="682"/>
      <c r="BV33" s="682"/>
      <c r="BW33" s="682"/>
      <c r="BX33" s="683">
        <v>99.1</v>
      </c>
      <c r="BY33" s="682"/>
      <c r="BZ33" s="682"/>
      <c r="CA33" s="682"/>
      <c r="CB33" s="684"/>
      <c r="CD33" s="620" t="s">
        <v>307</v>
      </c>
      <c r="CE33" s="621"/>
      <c r="CF33" s="621"/>
      <c r="CG33" s="621"/>
      <c r="CH33" s="621"/>
      <c r="CI33" s="621"/>
      <c r="CJ33" s="621"/>
      <c r="CK33" s="621"/>
      <c r="CL33" s="621"/>
      <c r="CM33" s="621"/>
      <c r="CN33" s="621"/>
      <c r="CO33" s="621"/>
      <c r="CP33" s="621"/>
      <c r="CQ33" s="622"/>
      <c r="CR33" s="623">
        <v>10101107</v>
      </c>
      <c r="CS33" s="656"/>
      <c r="CT33" s="656"/>
      <c r="CU33" s="656"/>
      <c r="CV33" s="656"/>
      <c r="CW33" s="656"/>
      <c r="CX33" s="656"/>
      <c r="CY33" s="657"/>
      <c r="CZ33" s="628">
        <v>42.9</v>
      </c>
      <c r="DA33" s="653"/>
      <c r="DB33" s="653"/>
      <c r="DC33" s="658"/>
      <c r="DD33" s="632">
        <v>8093364</v>
      </c>
      <c r="DE33" s="656"/>
      <c r="DF33" s="656"/>
      <c r="DG33" s="656"/>
      <c r="DH33" s="656"/>
      <c r="DI33" s="656"/>
      <c r="DJ33" s="656"/>
      <c r="DK33" s="657"/>
      <c r="DL33" s="632">
        <v>6091441</v>
      </c>
      <c r="DM33" s="656"/>
      <c r="DN33" s="656"/>
      <c r="DO33" s="656"/>
      <c r="DP33" s="656"/>
      <c r="DQ33" s="656"/>
      <c r="DR33" s="656"/>
      <c r="DS33" s="656"/>
      <c r="DT33" s="656"/>
      <c r="DU33" s="656"/>
      <c r="DV33" s="657"/>
      <c r="DW33" s="628">
        <v>45.9</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505227</v>
      </c>
      <c r="S34" s="624"/>
      <c r="T34" s="624"/>
      <c r="U34" s="624"/>
      <c r="V34" s="624"/>
      <c r="W34" s="624"/>
      <c r="X34" s="624"/>
      <c r="Y34" s="625"/>
      <c r="Z34" s="626">
        <v>2</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3746289</v>
      </c>
      <c r="CS34" s="624"/>
      <c r="CT34" s="624"/>
      <c r="CU34" s="624"/>
      <c r="CV34" s="624"/>
      <c r="CW34" s="624"/>
      <c r="CX34" s="624"/>
      <c r="CY34" s="625"/>
      <c r="CZ34" s="628">
        <v>15.9</v>
      </c>
      <c r="DA34" s="653"/>
      <c r="DB34" s="653"/>
      <c r="DC34" s="658"/>
      <c r="DD34" s="632">
        <v>2596042</v>
      </c>
      <c r="DE34" s="624"/>
      <c r="DF34" s="624"/>
      <c r="DG34" s="624"/>
      <c r="DH34" s="624"/>
      <c r="DI34" s="624"/>
      <c r="DJ34" s="624"/>
      <c r="DK34" s="625"/>
      <c r="DL34" s="632">
        <v>2463746</v>
      </c>
      <c r="DM34" s="624"/>
      <c r="DN34" s="624"/>
      <c r="DO34" s="624"/>
      <c r="DP34" s="624"/>
      <c r="DQ34" s="624"/>
      <c r="DR34" s="624"/>
      <c r="DS34" s="624"/>
      <c r="DT34" s="624"/>
      <c r="DU34" s="624"/>
      <c r="DV34" s="625"/>
      <c r="DW34" s="628">
        <v>18.600000000000001</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1121529</v>
      </c>
      <c r="S35" s="624"/>
      <c r="T35" s="624"/>
      <c r="U35" s="624"/>
      <c r="V35" s="624"/>
      <c r="W35" s="624"/>
      <c r="X35" s="624"/>
      <c r="Y35" s="625"/>
      <c r="Z35" s="626">
        <v>4.5</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266619</v>
      </c>
      <c r="CS35" s="656"/>
      <c r="CT35" s="656"/>
      <c r="CU35" s="656"/>
      <c r="CV35" s="656"/>
      <c r="CW35" s="656"/>
      <c r="CX35" s="656"/>
      <c r="CY35" s="657"/>
      <c r="CZ35" s="628">
        <v>1.1000000000000001</v>
      </c>
      <c r="DA35" s="653"/>
      <c r="DB35" s="653"/>
      <c r="DC35" s="658"/>
      <c r="DD35" s="632">
        <v>187143</v>
      </c>
      <c r="DE35" s="656"/>
      <c r="DF35" s="656"/>
      <c r="DG35" s="656"/>
      <c r="DH35" s="656"/>
      <c r="DI35" s="656"/>
      <c r="DJ35" s="656"/>
      <c r="DK35" s="657"/>
      <c r="DL35" s="632">
        <v>187143</v>
      </c>
      <c r="DM35" s="656"/>
      <c r="DN35" s="656"/>
      <c r="DO35" s="656"/>
      <c r="DP35" s="656"/>
      <c r="DQ35" s="656"/>
      <c r="DR35" s="656"/>
      <c r="DS35" s="656"/>
      <c r="DT35" s="656"/>
      <c r="DU35" s="656"/>
      <c r="DV35" s="657"/>
      <c r="DW35" s="628">
        <v>1.4</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660184</v>
      </c>
      <c r="S36" s="624"/>
      <c r="T36" s="624"/>
      <c r="U36" s="624"/>
      <c r="V36" s="624"/>
      <c r="W36" s="624"/>
      <c r="X36" s="624"/>
      <c r="Y36" s="625"/>
      <c r="Z36" s="626">
        <v>2.7</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2792729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66505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3354727</v>
      </c>
      <c r="CS36" s="624"/>
      <c r="CT36" s="624"/>
      <c r="CU36" s="624"/>
      <c r="CV36" s="624"/>
      <c r="CW36" s="624"/>
      <c r="CX36" s="624"/>
      <c r="CY36" s="625"/>
      <c r="CZ36" s="628">
        <v>14.3</v>
      </c>
      <c r="DA36" s="653"/>
      <c r="DB36" s="653"/>
      <c r="DC36" s="658"/>
      <c r="DD36" s="632">
        <v>3114129</v>
      </c>
      <c r="DE36" s="624"/>
      <c r="DF36" s="624"/>
      <c r="DG36" s="624"/>
      <c r="DH36" s="624"/>
      <c r="DI36" s="624"/>
      <c r="DJ36" s="624"/>
      <c r="DK36" s="625"/>
      <c r="DL36" s="632">
        <v>1905347</v>
      </c>
      <c r="DM36" s="624"/>
      <c r="DN36" s="624"/>
      <c r="DO36" s="624"/>
      <c r="DP36" s="624"/>
      <c r="DQ36" s="624"/>
      <c r="DR36" s="624"/>
      <c r="DS36" s="624"/>
      <c r="DT36" s="624"/>
      <c r="DU36" s="624"/>
      <c r="DV36" s="625"/>
      <c r="DW36" s="628">
        <v>14.4</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428090</v>
      </c>
      <c r="S37" s="624"/>
      <c r="T37" s="624"/>
      <c r="U37" s="624"/>
      <c r="V37" s="624"/>
      <c r="W37" s="624"/>
      <c r="X37" s="624"/>
      <c r="Y37" s="625"/>
      <c r="Z37" s="626">
        <v>1.7</v>
      </c>
      <c r="AA37" s="626"/>
      <c r="AB37" s="626"/>
      <c r="AC37" s="626"/>
      <c r="AD37" s="627">
        <v>2807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443463</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34360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1130885</v>
      </c>
      <c r="CS37" s="656"/>
      <c r="CT37" s="656"/>
      <c r="CU37" s="656"/>
      <c r="CV37" s="656"/>
      <c r="CW37" s="656"/>
      <c r="CX37" s="656"/>
      <c r="CY37" s="657"/>
      <c r="CZ37" s="628">
        <v>4.8</v>
      </c>
      <c r="DA37" s="653"/>
      <c r="DB37" s="653"/>
      <c r="DC37" s="658"/>
      <c r="DD37" s="632">
        <v>1130885</v>
      </c>
      <c r="DE37" s="656"/>
      <c r="DF37" s="656"/>
      <c r="DG37" s="656"/>
      <c r="DH37" s="656"/>
      <c r="DI37" s="656"/>
      <c r="DJ37" s="656"/>
      <c r="DK37" s="657"/>
      <c r="DL37" s="632">
        <v>1116065</v>
      </c>
      <c r="DM37" s="656"/>
      <c r="DN37" s="656"/>
      <c r="DO37" s="656"/>
      <c r="DP37" s="656"/>
      <c r="DQ37" s="656"/>
      <c r="DR37" s="656"/>
      <c r="DS37" s="656"/>
      <c r="DT37" s="656"/>
      <c r="DU37" s="656"/>
      <c r="DV37" s="657"/>
      <c r="DW37" s="628">
        <v>8.4</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1245200</v>
      </c>
      <c r="S38" s="624"/>
      <c r="T38" s="624"/>
      <c r="U38" s="624"/>
      <c r="V38" s="624"/>
      <c r="W38" s="624"/>
      <c r="X38" s="624"/>
      <c r="Y38" s="625"/>
      <c r="Z38" s="626">
        <v>5</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381378</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5906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1905853</v>
      </c>
      <c r="CS38" s="624"/>
      <c r="CT38" s="624"/>
      <c r="CU38" s="624"/>
      <c r="CV38" s="624"/>
      <c r="CW38" s="624"/>
      <c r="CX38" s="624"/>
      <c r="CY38" s="625"/>
      <c r="CZ38" s="628">
        <v>8.1</v>
      </c>
      <c r="DA38" s="653"/>
      <c r="DB38" s="653"/>
      <c r="DC38" s="658"/>
      <c r="DD38" s="632">
        <v>1532732</v>
      </c>
      <c r="DE38" s="624"/>
      <c r="DF38" s="624"/>
      <c r="DG38" s="624"/>
      <c r="DH38" s="624"/>
      <c r="DI38" s="624"/>
      <c r="DJ38" s="624"/>
      <c r="DK38" s="625"/>
      <c r="DL38" s="632">
        <v>1495205</v>
      </c>
      <c r="DM38" s="624"/>
      <c r="DN38" s="624"/>
      <c r="DO38" s="624"/>
      <c r="DP38" s="624"/>
      <c r="DQ38" s="624"/>
      <c r="DR38" s="624"/>
      <c r="DS38" s="624"/>
      <c r="DT38" s="624"/>
      <c r="DU38" s="624"/>
      <c r="DV38" s="625"/>
      <c r="DW38" s="628">
        <v>11.3</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62035</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8982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516618</v>
      </c>
      <c r="CS39" s="656"/>
      <c r="CT39" s="656"/>
      <c r="CU39" s="656"/>
      <c r="CV39" s="656"/>
      <c r="CW39" s="656"/>
      <c r="CX39" s="656"/>
      <c r="CY39" s="657"/>
      <c r="CZ39" s="628">
        <v>2.2000000000000002</v>
      </c>
      <c r="DA39" s="653"/>
      <c r="DB39" s="653"/>
      <c r="DC39" s="658"/>
      <c r="DD39" s="632">
        <v>352929</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57800</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112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311001</v>
      </c>
      <c r="CS40" s="624"/>
      <c r="CT40" s="624"/>
      <c r="CU40" s="624"/>
      <c r="CV40" s="624"/>
      <c r="CW40" s="624"/>
      <c r="CX40" s="624"/>
      <c r="CY40" s="625"/>
      <c r="CZ40" s="628">
        <v>1.3</v>
      </c>
      <c r="DA40" s="653"/>
      <c r="DB40" s="653"/>
      <c r="DC40" s="658"/>
      <c r="DD40" s="632">
        <v>310389</v>
      </c>
      <c r="DE40" s="624"/>
      <c r="DF40" s="624"/>
      <c r="DG40" s="624"/>
      <c r="DH40" s="624"/>
      <c r="DI40" s="624"/>
      <c r="DJ40" s="624"/>
      <c r="DK40" s="625"/>
      <c r="DL40" s="632">
        <v>40000</v>
      </c>
      <c r="DM40" s="624"/>
      <c r="DN40" s="624"/>
      <c r="DO40" s="624"/>
      <c r="DP40" s="624"/>
      <c r="DQ40" s="624"/>
      <c r="DR40" s="624"/>
      <c r="DS40" s="624"/>
      <c r="DT40" s="624"/>
      <c r="DU40" s="624"/>
      <c r="DV40" s="625"/>
      <c r="DW40" s="628">
        <v>0.3</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24665130</v>
      </c>
      <c r="S41" s="696"/>
      <c r="T41" s="696"/>
      <c r="U41" s="696"/>
      <c r="V41" s="696"/>
      <c r="W41" s="696"/>
      <c r="X41" s="696"/>
      <c r="Y41" s="700"/>
      <c r="Z41" s="701">
        <v>100</v>
      </c>
      <c r="AA41" s="701"/>
      <c r="AB41" s="701"/>
      <c r="AC41" s="701"/>
      <c r="AD41" s="702">
        <v>13215592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407038</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3"/>
      <c r="DB41" s="653"/>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1498815</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351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3025173</v>
      </c>
      <c r="CS42" s="656"/>
      <c r="CT42" s="656"/>
      <c r="CU42" s="656"/>
      <c r="CV42" s="656"/>
      <c r="CW42" s="656"/>
      <c r="CX42" s="656"/>
      <c r="CY42" s="657"/>
      <c r="CZ42" s="628">
        <v>12.9</v>
      </c>
      <c r="DA42" s="653"/>
      <c r="DB42" s="653"/>
      <c r="DC42" s="658"/>
      <c r="DD42" s="632">
        <v>685446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114843</v>
      </c>
      <c r="CS43" s="656"/>
      <c r="CT43" s="656"/>
      <c r="CU43" s="656"/>
      <c r="CV43" s="656"/>
      <c r="CW43" s="656"/>
      <c r="CX43" s="656"/>
      <c r="CY43" s="657"/>
      <c r="CZ43" s="628">
        <v>0.5</v>
      </c>
      <c r="DA43" s="653"/>
      <c r="DB43" s="653"/>
      <c r="DC43" s="658"/>
      <c r="DD43" s="632">
        <v>105046</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2849067</v>
      </c>
      <c r="CS44" s="624"/>
      <c r="CT44" s="624"/>
      <c r="CU44" s="624"/>
      <c r="CV44" s="624"/>
      <c r="CW44" s="624"/>
      <c r="CX44" s="624"/>
      <c r="CY44" s="625"/>
      <c r="CZ44" s="628">
        <v>12.1</v>
      </c>
      <c r="DA44" s="629"/>
      <c r="DB44" s="629"/>
      <c r="DC44" s="635"/>
      <c r="DD44" s="632">
        <v>682843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1360988</v>
      </c>
      <c r="CS45" s="656"/>
      <c r="CT45" s="656"/>
      <c r="CU45" s="656"/>
      <c r="CV45" s="656"/>
      <c r="CW45" s="656"/>
      <c r="CX45" s="656"/>
      <c r="CY45" s="657"/>
      <c r="CZ45" s="628">
        <v>5.8</v>
      </c>
      <c r="DA45" s="653"/>
      <c r="DB45" s="653"/>
      <c r="DC45" s="658"/>
      <c r="DD45" s="632">
        <v>94220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1468298</v>
      </c>
      <c r="CS46" s="624"/>
      <c r="CT46" s="624"/>
      <c r="CU46" s="624"/>
      <c r="CV46" s="624"/>
      <c r="CW46" s="624"/>
      <c r="CX46" s="624"/>
      <c r="CY46" s="625"/>
      <c r="CZ46" s="628">
        <v>6.2</v>
      </c>
      <c r="DA46" s="629"/>
      <c r="DB46" s="629"/>
      <c r="DC46" s="635"/>
      <c r="DD46" s="632">
        <v>573642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176106</v>
      </c>
      <c r="CS47" s="656"/>
      <c r="CT47" s="656"/>
      <c r="CU47" s="656"/>
      <c r="CV47" s="656"/>
      <c r="CW47" s="656"/>
      <c r="CX47" s="656"/>
      <c r="CY47" s="657"/>
      <c r="CZ47" s="628">
        <v>0.7</v>
      </c>
      <c r="DA47" s="653"/>
      <c r="DB47" s="653"/>
      <c r="DC47" s="658"/>
      <c r="DD47" s="632">
        <v>2603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23526839</v>
      </c>
      <c r="CS49" s="682"/>
      <c r="CT49" s="682"/>
      <c r="CU49" s="682"/>
      <c r="CV49" s="682"/>
      <c r="CW49" s="682"/>
      <c r="CX49" s="682"/>
      <c r="CY49" s="711"/>
      <c r="CZ49" s="703">
        <v>100</v>
      </c>
      <c r="DA49" s="712"/>
      <c r="DB49" s="712"/>
      <c r="DC49" s="713"/>
      <c r="DD49" s="714">
        <v>15566233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spJafNg0+BEoAuQbqNwnFXv6Q4rmLU2CIQjX8UCtJAazI2CXaLOhmYa4ow0+BDqh5Z6MBPQeHC5+okyS3PDLA==" saltValue="yH4OrKHdwADvnP5wBWt2/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24701</v>
      </c>
      <c r="R7" s="753"/>
      <c r="S7" s="753"/>
      <c r="T7" s="753"/>
      <c r="U7" s="753"/>
      <c r="V7" s="753">
        <v>23563</v>
      </c>
      <c r="W7" s="753"/>
      <c r="X7" s="753"/>
      <c r="Y7" s="753"/>
      <c r="Z7" s="753"/>
      <c r="AA7" s="753">
        <v>1138</v>
      </c>
      <c r="AB7" s="753"/>
      <c r="AC7" s="753"/>
      <c r="AD7" s="753"/>
      <c r="AE7" s="754"/>
      <c r="AF7" s="755">
        <v>754</v>
      </c>
      <c r="AG7" s="756"/>
      <c r="AH7" s="756"/>
      <c r="AI7" s="756"/>
      <c r="AJ7" s="757"/>
      <c r="AK7" s="758">
        <v>1122</v>
      </c>
      <c r="AL7" s="759"/>
      <c r="AM7" s="759"/>
      <c r="AN7" s="759"/>
      <c r="AO7" s="759"/>
      <c r="AP7" s="759">
        <v>13326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556</v>
      </c>
      <c r="BS7" s="746" t="s">
        <v>554</v>
      </c>
      <c r="BT7" s="747"/>
      <c r="BU7" s="747"/>
      <c r="BV7" s="747"/>
      <c r="BW7" s="747"/>
      <c r="BX7" s="747"/>
      <c r="BY7" s="747"/>
      <c r="BZ7" s="747"/>
      <c r="CA7" s="747"/>
      <c r="CB7" s="747"/>
      <c r="CC7" s="747"/>
      <c r="CD7" s="747"/>
      <c r="CE7" s="747"/>
      <c r="CF7" s="747"/>
      <c r="CG7" s="762"/>
      <c r="CH7" s="743">
        <v>47</v>
      </c>
      <c r="CI7" s="744"/>
      <c r="CJ7" s="744"/>
      <c r="CK7" s="744"/>
      <c r="CL7" s="745"/>
      <c r="CM7" s="743">
        <v>440</v>
      </c>
      <c r="CN7" s="744"/>
      <c r="CO7" s="744"/>
      <c r="CP7" s="744"/>
      <c r="CQ7" s="745"/>
      <c r="CR7" s="743">
        <v>5</v>
      </c>
      <c r="CS7" s="744"/>
      <c r="CT7" s="744"/>
      <c r="CU7" s="744"/>
      <c r="CV7" s="745"/>
      <c r="CW7" s="743" t="s">
        <v>552</v>
      </c>
      <c r="CX7" s="744"/>
      <c r="CY7" s="744"/>
      <c r="CZ7" s="744"/>
      <c r="DA7" s="745"/>
      <c r="DB7" s="743">
        <v>27</v>
      </c>
      <c r="DC7" s="744"/>
      <c r="DD7" s="744"/>
      <c r="DE7" s="744"/>
      <c r="DF7" s="745"/>
      <c r="DG7" s="743" t="s">
        <v>552</v>
      </c>
      <c r="DH7" s="744"/>
      <c r="DI7" s="744"/>
      <c r="DJ7" s="744"/>
      <c r="DK7" s="745"/>
      <c r="DL7" s="743" t="s">
        <v>552</v>
      </c>
      <c r="DM7" s="744"/>
      <c r="DN7" s="744"/>
      <c r="DO7" s="744"/>
      <c r="DP7" s="745"/>
      <c r="DQ7" s="743" t="s">
        <v>552</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555</v>
      </c>
      <c r="BT8" s="774"/>
      <c r="BU8" s="774"/>
      <c r="BV8" s="774"/>
      <c r="BW8" s="774"/>
      <c r="BX8" s="774"/>
      <c r="BY8" s="774"/>
      <c r="BZ8" s="774"/>
      <c r="CA8" s="774"/>
      <c r="CB8" s="774"/>
      <c r="CC8" s="774"/>
      <c r="CD8" s="774"/>
      <c r="CE8" s="774"/>
      <c r="CF8" s="774"/>
      <c r="CG8" s="775"/>
      <c r="CH8" s="776">
        <v>-1</v>
      </c>
      <c r="CI8" s="777"/>
      <c r="CJ8" s="777"/>
      <c r="CK8" s="777"/>
      <c r="CL8" s="778"/>
      <c r="CM8" s="776">
        <v>62</v>
      </c>
      <c r="CN8" s="777"/>
      <c r="CO8" s="777"/>
      <c r="CP8" s="777"/>
      <c r="CQ8" s="778"/>
      <c r="CR8" s="776">
        <v>9</v>
      </c>
      <c r="CS8" s="777"/>
      <c r="CT8" s="777"/>
      <c r="CU8" s="777"/>
      <c r="CV8" s="778"/>
      <c r="CW8" s="776" t="s">
        <v>552</v>
      </c>
      <c r="CX8" s="777"/>
      <c r="CY8" s="777"/>
      <c r="CZ8" s="777"/>
      <c r="DA8" s="778"/>
      <c r="DB8" s="776" t="s">
        <v>552</v>
      </c>
      <c r="DC8" s="777"/>
      <c r="DD8" s="777"/>
      <c r="DE8" s="777"/>
      <c r="DF8" s="778"/>
      <c r="DG8" s="776" t="s">
        <v>552</v>
      </c>
      <c r="DH8" s="777"/>
      <c r="DI8" s="777"/>
      <c r="DJ8" s="777"/>
      <c r="DK8" s="778"/>
      <c r="DL8" s="776" t="s">
        <v>552</v>
      </c>
      <c r="DM8" s="777"/>
      <c r="DN8" s="777"/>
      <c r="DO8" s="777"/>
      <c r="DP8" s="778"/>
      <c r="DQ8" s="776" t="s">
        <v>552</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24665</v>
      </c>
      <c r="R23" s="793"/>
      <c r="S23" s="793"/>
      <c r="T23" s="793"/>
      <c r="U23" s="793"/>
      <c r="V23" s="793">
        <v>23527</v>
      </c>
      <c r="W23" s="793"/>
      <c r="X23" s="793"/>
      <c r="Y23" s="793"/>
      <c r="Z23" s="793"/>
      <c r="AA23" s="793">
        <v>1138</v>
      </c>
      <c r="AB23" s="793"/>
      <c r="AC23" s="793"/>
      <c r="AD23" s="793"/>
      <c r="AE23" s="794"/>
      <c r="AF23" s="795">
        <v>754</v>
      </c>
      <c r="AG23" s="793"/>
      <c r="AH23" s="793"/>
      <c r="AI23" s="793"/>
      <c r="AJ23" s="796"/>
      <c r="AK23" s="797"/>
      <c r="AL23" s="798"/>
      <c r="AM23" s="798"/>
      <c r="AN23" s="798"/>
      <c r="AO23" s="798"/>
      <c r="AP23" s="793">
        <v>13326</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4701</v>
      </c>
      <c r="R28" s="823"/>
      <c r="S28" s="823"/>
      <c r="T28" s="823"/>
      <c r="U28" s="823"/>
      <c r="V28" s="823">
        <v>4634</v>
      </c>
      <c r="W28" s="823"/>
      <c r="X28" s="823"/>
      <c r="Y28" s="823"/>
      <c r="Z28" s="823"/>
      <c r="AA28" s="823">
        <v>67</v>
      </c>
      <c r="AB28" s="823"/>
      <c r="AC28" s="823"/>
      <c r="AD28" s="823"/>
      <c r="AE28" s="824"/>
      <c r="AF28" s="825">
        <v>67</v>
      </c>
      <c r="AG28" s="823"/>
      <c r="AH28" s="823"/>
      <c r="AI28" s="823"/>
      <c r="AJ28" s="826"/>
      <c r="AK28" s="827">
        <v>341</v>
      </c>
      <c r="AL28" s="828"/>
      <c r="AM28" s="828"/>
      <c r="AN28" s="828"/>
      <c r="AO28" s="828"/>
      <c r="AP28" s="828" t="s">
        <v>546</v>
      </c>
      <c r="AQ28" s="828"/>
      <c r="AR28" s="828"/>
      <c r="AS28" s="828"/>
      <c r="AT28" s="828"/>
      <c r="AU28" s="828" t="s">
        <v>546</v>
      </c>
      <c r="AV28" s="828"/>
      <c r="AW28" s="828"/>
      <c r="AX28" s="828"/>
      <c r="AY28" s="828"/>
      <c r="AZ28" s="829" t="s">
        <v>546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4850</v>
      </c>
      <c r="R29" s="784"/>
      <c r="S29" s="784"/>
      <c r="T29" s="784"/>
      <c r="U29" s="784"/>
      <c r="V29" s="784">
        <v>4784</v>
      </c>
      <c r="W29" s="784"/>
      <c r="X29" s="784"/>
      <c r="Y29" s="784"/>
      <c r="Z29" s="784"/>
      <c r="AA29" s="784">
        <v>66</v>
      </c>
      <c r="AB29" s="784"/>
      <c r="AC29" s="784"/>
      <c r="AD29" s="784"/>
      <c r="AE29" s="785"/>
      <c r="AF29" s="786">
        <v>66</v>
      </c>
      <c r="AG29" s="787"/>
      <c r="AH29" s="787"/>
      <c r="AI29" s="787"/>
      <c r="AJ29" s="788"/>
      <c r="AK29" s="834">
        <v>709</v>
      </c>
      <c r="AL29" s="830"/>
      <c r="AM29" s="830"/>
      <c r="AN29" s="830"/>
      <c r="AO29" s="830"/>
      <c r="AP29" s="830" t="s">
        <v>546</v>
      </c>
      <c r="AQ29" s="830"/>
      <c r="AR29" s="830"/>
      <c r="AS29" s="830"/>
      <c r="AT29" s="830"/>
      <c r="AU29" s="830" t="s">
        <v>546</v>
      </c>
      <c r="AV29" s="830"/>
      <c r="AW29" s="830"/>
      <c r="AX29" s="830"/>
      <c r="AY29" s="830"/>
      <c r="AZ29" s="831" t="s">
        <v>546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860</v>
      </c>
      <c r="R30" s="784"/>
      <c r="S30" s="784"/>
      <c r="T30" s="784"/>
      <c r="U30" s="784"/>
      <c r="V30" s="784">
        <v>851</v>
      </c>
      <c r="W30" s="784"/>
      <c r="X30" s="784"/>
      <c r="Y30" s="784"/>
      <c r="Z30" s="784"/>
      <c r="AA30" s="784">
        <v>10</v>
      </c>
      <c r="AB30" s="784"/>
      <c r="AC30" s="784"/>
      <c r="AD30" s="784"/>
      <c r="AE30" s="785"/>
      <c r="AF30" s="786">
        <v>10</v>
      </c>
      <c r="AG30" s="787"/>
      <c r="AH30" s="787"/>
      <c r="AI30" s="787"/>
      <c r="AJ30" s="788"/>
      <c r="AK30" s="834">
        <v>216</v>
      </c>
      <c r="AL30" s="830"/>
      <c r="AM30" s="830"/>
      <c r="AN30" s="830"/>
      <c r="AO30" s="830"/>
      <c r="AP30" s="830" t="s">
        <v>546</v>
      </c>
      <c r="AQ30" s="830"/>
      <c r="AR30" s="830"/>
      <c r="AS30" s="830"/>
      <c r="AT30" s="830"/>
      <c r="AU30" s="830" t="s">
        <v>546</v>
      </c>
      <c r="AV30" s="830"/>
      <c r="AW30" s="830"/>
      <c r="AX30" s="830"/>
      <c r="AY30" s="830"/>
      <c r="AZ30" s="831" t="s">
        <v>546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1202</v>
      </c>
      <c r="R31" s="784"/>
      <c r="S31" s="784"/>
      <c r="T31" s="784"/>
      <c r="U31" s="784"/>
      <c r="V31" s="784">
        <v>1000</v>
      </c>
      <c r="W31" s="784"/>
      <c r="X31" s="784"/>
      <c r="Y31" s="784"/>
      <c r="Z31" s="784"/>
      <c r="AA31" s="784">
        <v>202</v>
      </c>
      <c r="AB31" s="784"/>
      <c r="AC31" s="784"/>
      <c r="AD31" s="784"/>
      <c r="AE31" s="785"/>
      <c r="AF31" s="786">
        <v>1876</v>
      </c>
      <c r="AG31" s="787"/>
      <c r="AH31" s="787"/>
      <c r="AI31" s="787"/>
      <c r="AJ31" s="788"/>
      <c r="AK31" s="834">
        <v>5</v>
      </c>
      <c r="AL31" s="830"/>
      <c r="AM31" s="830"/>
      <c r="AN31" s="830"/>
      <c r="AO31" s="830"/>
      <c r="AP31" s="830">
        <v>2137</v>
      </c>
      <c r="AQ31" s="830"/>
      <c r="AR31" s="830"/>
      <c r="AS31" s="830"/>
      <c r="AT31" s="830"/>
      <c r="AU31" s="830">
        <v>310</v>
      </c>
      <c r="AV31" s="830"/>
      <c r="AW31" s="830"/>
      <c r="AX31" s="830"/>
      <c r="AY31" s="830"/>
      <c r="AZ31" s="831" t="s">
        <v>546</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657</v>
      </c>
      <c r="R32" s="784"/>
      <c r="S32" s="784"/>
      <c r="T32" s="784"/>
      <c r="U32" s="784"/>
      <c r="V32" s="784">
        <v>656</v>
      </c>
      <c r="W32" s="784"/>
      <c r="X32" s="784"/>
      <c r="Y32" s="784"/>
      <c r="Z32" s="784"/>
      <c r="AA32" s="784">
        <v>1</v>
      </c>
      <c r="AB32" s="784"/>
      <c r="AC32" s="784"/>
      <c r="AD32" s="784"/>
      <c r="AE32" s="785"/>
      <c r="AF32" s="786">
        <v>306</v>
      </c>
      <c r="AG32" s="787"/>
      <c r="AH32" s="787"/>
      <c r="AI32" s="787"/>
      <c r="AJ32" s="788"/>
      <c r="AK32" s="834">
        <v>217</v>
      </c>
      <c r="AL32" s="830"/>
      <c r="AM32" s="830"/>
      <c r="AN32" s="830"/>
      <c r="AO32" s="830"/>
      <c r="AP32" s="830">
        <v>1846</v>
      </c>
      <c r="AQ32" s="830"/>
      <c r="AR32" s="830"/>
      <c r="AS32" s="830"/>
      <c r="AT32" s="830"/>
      <c r="AU32" s="830">
        <v>1423</v>
      </c>
      <c r="AV32" s="830"/>
      <c r="AW32" s="830"/>
      <c r="AX32" s="830"/>
      <c r="AY32" s="830"/>
      <c r="AZ32" s="831" t="s">
        <v>546</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2324</v>
      </c>
      <c r="AG63" s="844"/>
      <c r="AH63" s="844"/>
      <c r="AI63" s="844"/>
      <c r="AJ63" s="845"/>
      <c r="AK63" s="846"/>
      <c r="AL63" s="841"/>
      <c r="AM63" s="841"/>
      <c r="AN63" s="841"/>
      <c r="AO63" s="841"/>
      <c r="AP63" s="844">
        <v>3983</v>
      </c>
      <c r="AQ63" s="844"/>
      <c r="AR63" s="844"/>
      <c r="AS63" s="844"/>
      <c r="AT63" s="844"/>
      <c r="AU63" s="844">
        <v>1733</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547</v>
      </c>
      <c r="C68" s="870"/>
      <c r="D68" s="870"/>
      <c r="E68" s="870"/>
      <c r="F68" s="870"/>
      <c r="G68" s="870"/>
      <c r="H68" s="870"/>
      <c r="I68" s="870"/>
      <c r="J68" s="870"/>
      <c r="K68" s="870"/>
      <c r="L68" s="870"/>
      <c r="M68" s="870"/>
      <c r="N68" s="870"/>
      <c r="O68" s="870"/>
      <c r="P68" s="871"/>
      <c r="Q68" s="872">
        <v>10521</v>
      </c>
      <c r="R68" s="866"/>
      <c r="S68" s="866"/>
      <c r="T68" s="866"/>
      <c r="U68" s="866"/>
      <c r="V68" s="866">
        <v>11674</v>
      </c>
      <c r="W68" s="866"/>
      <c r="X68" s="866"/>
      <c r="Y68" s="866"/>
      <c r="Z68" s="866"/>
      <c r="AA68" s="866">
        <v>-1152</v>
      </c>
      <c r="AB68" s="866"/>
      <c r="AC68" s="866"/>
      <c r="AD68" s="866"/>
      <c r="AE68" s="866"/>
      <c r="AF68" s="866">
        <v>4289</v>
      </c>
      <c r="AG68" s="866"/>
      <c r="AH68" s="866"/>
      <c r="AI68" s="866"/>
      <c r="AJ68" s="866"/>
      <c r="AK68" s="866">
        <v>506</v>
      </c>
      <c r="AL68" s="866"/>
      <c r="AM68" s="866"/>
      <c r="AN68" s="866"/>
      <c r="AO68" s="866"/>
      <c r="AP68" s="866">
        <v>3387</v>
      </c>
      <c r="AQ68" s="866"/>
      <c r="AR68" s="866"/>
      <c r="AS68" s="866"/>
      <c r="AT68" s="866"/>
      <c r="AU68" s="866">
        <v>1707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548</v>
      </c>
      <c r="C69" s="874"/>
      <c r="D69" s="874"/>
      <c r="E69" s="874"/>
      <c r="F69" s="874"/>
      <c r="G69" s="874"/>
      <c r="H69" s="874"/>
      <c r="I69" s="874"/>
      <c r="J69" s="874"/>
      <c r="K69" s="874"/>
      <c r="L69" s="874"/>
      <c r="M69" s="874"/>
      <c r="N69" s="874"/>
      <c r="O69" s="874"/>
      <c r="P69" s="875"/>
      <c r="Q69" s="876">
        <v>2706</v>
      </c>
      <c r="R69" s="830"/>
      <c r="S69" s="830"/>
      <c r="T69" s="830"/>
      <c r="U69" s="830"/>
      <c r="V69" s="830">
        <v>2643</v>
      </c>
      <c r="W69" s="830"/>
      <c r="X69" s="830"/>
      <c r="Y69" s="830"/>
      <c r="Z69" s="830"/>
      <c r="AA69" s="830">
        <v>63</v>
      </c>
      <c r="AB69" s="830"/>
      <c r="AC69" s="830"/>
      <c r="AD69" s="830"/>
      <c r="AE69" s="830"/>
      <c r="AF69" s="830">
        <v>63</v>
      </c>
      <c r="AG69" s="830"/>
      <c r="AH69" s="830"/>
      <c r="AI69" s="830"/>
      <c r="AJ69" s="830"/>
      <c r="AK69" s="830">
        <v>15</v>
      </c>
      <c r="AL69" s="830"/>
      <c r="AM69" s="830"/>
      <c r="AN69" s="830"/>
      <c r="AO69" s="830"/>
      <c r="AP69" s="830">
        <v>3975</v>
      </c>
      <c r="AQ69" s="830"/>
      <c r="AR69" s="830"/>
      <c r="AS69" s="830"/>
      <c r="AT69" s="830"/>
      <c r="AU69" s="830">
        <v>2866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549</v>
      </c>
      <c r="C70" s="874"/>
      <c r="D70" s="874"/>
      <c r="E70" s="874"/>
      <c r="F70" s="874"/>
      <c r="G70" s="874"/>
      <c r="H70" s="874"/>
      <c r="I70" s="874"/>
      <c r="J70" s="874"/>
      <c r="K70" s="874"/>
      <c r="L70" s="874"/>
      <c r="M70" s="874"/>
      <c r="N70" s="874"/>
      <c r="O70" s="874"/>
      <c r="P70" s="875"/>
      <c r="Q70" s="876">
        <v>4539</v>
      </c>
      <c r="R70" s="830"/>
      <c r="S70" s="830"/>
      <c r="T70" s="830"/>
      <c r="U70" s="830"/>
      <c r="V70" s="830">
        <v>239</v>
      </c>
      <c r="W70" s="830"/>
      <c r="X70" s="830"/>
      <c r="Y70" s="830"/>
      <c r="Z70" s="830"/>
      <c r="AA70" s="830">
        <v>300</v>
      </c>
      <c r="AB70" s="830"/>
      <c r="AC70" s="830"/>
      <c r="AD70" s="830"/>
      <c r="AE70" s="830"/>
      <c r="AF70" s="830">
        <v>300</v>
      </c>
      <c r="AG70" s="830"/>
      <c r="AH70" s="830"/>
      <c r="AI70" s="830"/>
      <c r="AJ70" s="830"/>
      <c r="AK70" s="830" t="s">
        <v>562</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550</v>
      </c>
      <c r="C71" s="874"/>
      <c r="D71" s="874"/>
      <c r="E71" s="874"/>
      <c r="F71" s="874"/>
      <c r="G71" s="874"/>
      <c r="H71" s="874"/>
      <c r="I71" s="874"/>
      <c r="J71" s="874"/>
      <c r="K71" s="874"/>
      <c r="L71" s="874"/>
      <c r="M71" s="874"/>
      <c r="N71" s="874"/>
      <c r="O71" s="874"/>
      <c r="P71" s="875"/>
      <c r="Q71" s="876">
        <v>103</v>
      </c>
      <c r="R71" s="830"/>
      <c r="S71" s="830"/>
      <c r="T71" s="830"/>
      <c r="U71" s="830"/>
      <c r="V71" s="830">
        <v>91</v>
      </c>
      <c r="W71" s="830"/>
      <c r="X71" s="830"/>
      <c r="Y71" s="830"/>
      <c r="Z71" s="830"/>
      <c r="AA71" s="830">
        <v>11</v>
      </c>
      <c r="AB71" s="830"/>
      <c r="AC71" s="830"/>
      <c r="AD71" s="830"/>
      <c r="AE71" s="830"/>
      <c r="AF71" s="830">
        <v>11</v>
      </c>
      <c r="AG71" s="830"/>
      <c r="AH71" s="830"/>
      <c r="AI71" s="830"/>
      <c r="AJ71" s="830"/>
      <c r="AK71" s="830" t="s">
        <v>562</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551</v>
      </c>
      <c r="C72" s="874"/>
      <c r="D72" s="874"/>
      <c r="E72" s="874"/>
      <c r="F72" s="874"/>
      <c r="G72" s="874"/>
      <c r="H72" s="874"/>
      <c r="I72" s="874"/>
      <c r="J72" s="874"/>
      <c r="K72" s="874"/>
      <c r="L72" s="874"/>
      <c r="M72" s="874"/>
      <c r="N72" s="874"/>
      <c r="O72" s="874"/>
      <c r="P72" s="875"/>
      <c r="Q72" s="876">
        <v>276838</v>
      </c>
      <c r="R72" s="830"/>
      <c r="S72" s="830"/>
      <c r="T72" s="830"/>
      <c r="U72" s="830"/>
      <c r="V72" s="830">
        <v>269931</v>
      </c>
      <c r="W72" s="830"/>
      <c r="X72" s="830"/>
      <c r="Y72" s="830"/>
      <c r="Z72" s="830"/>
      <c r="AA72" s="830">
        <v>6907</v>
      </c>
      <c r="AB72" s="830"/>
      <c r="AC72" s="830"/>
      <c r="AD72" s="830"/>
      <c r="AE72" s="830"/>
      <c r="AF72" s="830">
        <v>6907</v>
      </c>
      <c r="AG72" s="830"/>
      <c r="AH72" s="830"/>
      <c r="AI72" s="830"/>
      <c r="AJ72" s="830"/>
      <c r="AK72" s="830">
        <v>2277</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553</v>
      </c>
      <c r="C73" s="874"/>
      <c r="D73" s="874"/>
      <c r="E73" s="874"/>
      <c r="F73" s="874"/>
      <c r="G73" s="874"/>
      <c r="H73" s="874"/>
      <c r="I73" s="874"/>
      <c r="J73" s="874"/>
      <c r="K73" s="874"/>
      <c r="L73" s="874"/>
      <c r="M73" s="874"/>
      <c r="N73" s="874"/>
      <c r="O73" s="874"/>
      <c r="P73" s="875"/>
      <c r="Q73" s="876">
        <v>227</v>
      </c>
      <c r="R73" s="830"/>
      <c r="S73" s="830"/>
      <c r="T73" s="830"/>
      <c r="U73" s="830"/>
      <c r="V73" s="830">
        <v>199</v>
      </c>
      <c r="W73" s="830"/>
      <c r="X73" s="830"/>
      <c r="Y73" s="830"/>
      <c r="Z73" s="830"/>
      <c r="AA73" s="830">
        <v>28</v>
      </c>
      <c r="AB73" s="830"/>
      <c r="AC73" s="830"/>
      <c r="AD73" s="830"/>
      <c r="AE73" s="830"/>
      <c r="AF73" s="830">
        <v>28</v>
      </c>
      <c r="AG73" s="830"/>
      <c r="AH73" s="830"/>
      <c r="AI73" s="830"/>
      <c r="AJ73" s="830"/>
      <c r="AK73" s="830">
        <v>75</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11599</v>
      </c>
      <c r="AG88" s="844"/>
      <c r="AH88" s="844"/>
      <c r="AI88" s="844"/>
      <c r="AJ88" s="844"/>
      <c r="AK88" s="841"/>
      <c r="AL88" s="841"/>
      <c r="AM88" s="841"/>
      <c r="AN88" s="841"/>
      <c r="AO88" s="841"/>
      <c r="AP88" s="844">
        <v>7362</v>
      </c>
      <c r="AQ88" s="844"/>
      <c r="AR88" s="844"/>
      <c r="AS88" s="844"/>
      <c r="AT88" s="844"/>
      <c r="AU88" s="844">
        <v>4572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14</v>
      </c>
      <c r="CS102" s="852"/>
      <c r="CT102" s="852"/>
      <c r="CU102" s="852"/>
      <c r="CV102" s="891"/>
      <c r="CW102" s="890" t="s">
        <v>562</v>
      </c>
      <c r="CX102" s="852"/>
      <c r="CY102" s="852"/>
      <c r="CZ102" s="852"/>
      <c r="DA102" s="891"/>
      <c r="DB102" s="890">
        <v>27</v>
      </c>
      <c r="DC102" s="852"/>
      <c r="DD102" s="852"/>
      <c r="DE102" s="852"/>
      <c r="DF102" s="891"/>
      <c r="DG102" s="890" t="s">
        <v>562</v>
      </c>
      <c r="DH102" s="852"/>
      <c r="DI102" s="852"/>
      <c r="DJ102" s="852"/>
      <c r="DK102" s="891"/>
      <c r="DL102" s="890" t="s">
        <v>562</v>
      </c>
      <c r="DM102" s="852"/>
      <c r="DN102" s="852"/>
      <c r="DO102" s="852"/>
      <c r="DP102" s="891"/>
      <c r="DQ102" s="890" t="s">
        <v>562</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2121435</v>
      </c>
      <c r="AB110" s="900"/>
      <c r="AC110" s="900"/>
      <c r="AD110" s="900"/>
      <c r="AE110" s="901"/>
      <c r="AF110" s="902">
        <v>2030057</v>
      </c>
      <c r="AG110" s="900"/>
      <c r="AH110" s="900"/>
      <c r="AI110" s="900"/>
      <c r="AJ110" s="901"/>
      <c r="AK110" s="902">
        <v>1967207</v>
      </c>
      <c r="AL110" s="900"/>
      <c r="AM110" s="900"/>
      <c r="AN110" s="900"/>
      <c r="AO110" s="901"/>
      <c r="AP110" s="903">
        <v>17.5</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15450428</v>
      </c>
      <c r="BR110" s="931"/>
      <c r="BS110" s="931"/>
      <c r="BT110" s="931"/>
      <c r="BU110" s="931"/>
      <c r="BV110" s="931">
        <v>14001718</v>
      </c>
      <c r="BW110" s="931"/>
      <c r="BX110" s="931"/>
      <c r="BY110" s="931"/>
      <c r="BZ110" s="931"/>
      <c r="CA110" s="931">
        <v>13326206</v>
      </c>
      <c r="CB110" s="931"/>
      <c r="CC110" s="931"/>
      <c r="CD110" s="931"/>
      <c r="CE110" s="931"/>
      <c r="CF110" s="944">
        <v>118.7</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2418342</v>
      </c>
      <c r="BR112" s="926"/>
      <c r="BS112" s="926"/>
      <c r="BT112" s="926"/>
      <c r="BU112" s="926"/>
      <c r="BV112" s="926">
        <v>1990298</v>
      </c>
      <c r="BW112" s="926"/>
      <c r="BX112" s="926"/>
      <c r="BY112" s="926"/>
      <c r="BZ112" s="926"/>
      <c r="CA112" s="926">
        <v>1732935</v>
      </c>
      <c r="CB112" s="926"/>
      <c r="CC112" s="926"/>
      <c r="CD112" s="926"/>
      <c r="CE112" s="926"/>
      <c r="CF112" s="920">
        <v>15.4</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364803</v>
      </c>
      <c r="AB113" s="938"/>
      <c r="AC113" s="938"/>
      <c r="AD113" s="938"/>
      <c r="AE113" s="939"/>
      <c r="AF113" s="940">
        <v>306480</v>
      </c>
      <c r="AG113" s="938"/>
      <c r="AH113" s="938"/>
      <c r="AI113" s="938"/>
      <c r="AJ113" s="939"/>
      <c r="AK113" s="940">
        <v>299880</v>
      </c>
      <c r="AL113" s="938"/>
      <c r="AM113" s="938"/>
      <c r="AN113" s="938"/>
      <c r="AO113" s="939"/>
      <c r="AP113" s="941">
        <v>2.7</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2674915</v>
      </c>
      <c r="BR113" s="926"/>
      <c r="BS113" s="926"/>
      <c r="BT113" s="926"/>
      <c r="BU113" s="926"/>
      <c r="BV113" s="926">
        <v>4306018</v>
      </c>
      <c r="BW113" s="926"/>
      <c r="BX113" s="926"/>
      <c r="BY113" s="926"/>
      <c r="BZ113" s="926"/>
      <c r="CA113" s="926">
        <v>4572070</v>
      </c>
      <c r="CB113" s="926"/>
      <c r="CC113" s="926"/>
      <c r="CD113" s="926"/>
      <c r="CE113" s="926"/>
      <c r="CF113" s="920">
        <v>40.700000000000003</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432411</v>
      </c>
      <c r="AB114" s="959"/>
      <c r="AC114" s="959"/>
      <c r="AD114" s="959"/>
      <c r="AE114" s="960"/>
      <c r="AF114" s="961">
        <v>360700</v>
      </c>
      <c r="AG114" s="959"/>
      <c r="AH114" s="959"/>
      <c r="AI114" s="959"/>
      <c r="AJ114" s="960"/>
      <c r="AK114" s="961">
        <v>359086</v>
      </c>
      <c r="AL114" s="959"/>
      <c r="AM114" s="959"/>
      <c r="AN114" s="959"/>
      <c r="AO114" s="960"/>
      <c r="AP114" s="962">
        <v>3.2</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2568899</v>
      </c>
      <c r="BR114" s="926"/>
      <c r="BS114" s="926"/>
      <c r="BT114" s="926"/>
      <c r="BU114" s="926"/>
      <c r="BV114" s="926">
        <v>2595685</v>
      </c>
      <c r="BW114" s="926"/>
      <c r="BX114" s="926"/>
      <c r="BY114" s="926"/>
      <c r="BZ114" s="926"/>
      <c r="CA114" s="926">
        <v>2519731</v>
      </c>
      <c r="CB114" s="926"/>
      <c r="CC114" s="926"/>
      <c r="CD114" s="926"/>
      <c r="CE114" s="926"/>
      <c r="CF114" s="920">
        <v>22.4</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2918649</v>
      </c>
      <c r="AB117" s="979"/>
      <c r="AC117" s="979"/>
      <c r="AD117" s="979"/>
      <c r="AE117" s="980"/>
      <c r="AF117" s="981">
        <v>2697237</v>
      </c>
      <c r="AG117" s="979"/>
      <c r="AH117" s="979"/>
      <c r="AI117" s="979"/>
      <c r="AJ117" s="980"/>
      <c r="AK117" s="981">
        <v>2626173</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23112584</v>
      </c>
      <c r="BR119" s="1000"/>
      <c r="BS119" s="1000"/>
      <c r="BT119" s="1000"/>
      <c r="BU119" s="1000"/>
      <c r="BV119" s="1000">
        <v>22893719</v>
      </c>
      <c r="BW119" s="1000"/>
      <c r="BX119" s="1000"/>
      <c r="BY119" s="1000"/>
      <c r="BZ119" s="1000"/>
      <c r="CA119" s="1000">
        <v>22150942</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8522521</v>
      </c>
      <c r="BR120" s="931"/>
      <c r="BS120" s="931"/>
      <c r="BT120" s="931"/>
      <c r="BU120" s="931"/>
      <c r="BV120" s="931">
        <v>7845599</v>
      </c>
      <c r="BW120" s="931"/>
      <c r="BX120" s="931"/>
      <c r="BY120" s="931"/>
      <c r="BZ120" s="931"/>
      <c r="CA120" s="931">
        <v>7933102</v>
      </c>
      <c r="CB120" s="931"/>
      <c r="CC120" s="931"/>
      <c r="CD120" s="931"/>
      <c r="CE120" s="931"/>
      <c r="CF120" s="944">
        <v>70.7</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2113459</v>
      </c>
      <c r="DH120" s="931"/>
      <c r="DI120" s="931"/>
      <c r="DJ120" s="931"/>
      <c r="DK120" s="931"/>
      <c r="DL120" s="931">
        <v>1706987</v>
      </c>
      <c r="DM120" s="931"/>
      <c r="DN120" s="931"/>
      <c r="DO120" s="931"/>
      <c r="DP120" s="931"/>
      <c r="DQ120" s="931">
        <v>1423005</v>
      </c>
      <c r="DR120" s="931"/>
      <c r="DS120" s="931"/>
      <c r="DT120" s="931"/>
      <c r="DU120" s="931"/>
      <c r="DV120" s="932">
        <v>12.7</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1045184</v>
      </c>
      <c r="BR121" s="926"/>
      <c r="BS121" s="926"/>
      <c r="BT121" s="926"/>
      <c r="BU121" s="926"/>
      <c r="BV121" s="926">
        <v>1000668</v>
      </c>
      <c r="BW121" s="926"/>
      <c r="BX121" s="926"/>
      <c r="BY121" s="926"/>
      <c r="BZ121" s="926"/>
      <c r="CA121" s="926">
        <v>1157401</v>
      </c>
      <c r="CB121" s="926"/>
      <c r="CC121" s="926"/>
      <c r="CD121" s="926"/>
      <c r="CE121" s="926"/>
      <c r="CF121" s="920">
        <v>10.3</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304883</v>
      </c>
      <c r="DH121" s="926"/>
      <c r="DI121" s="926"/>
      <c r="DJ121" s="926"/>
      <c r="DK121" s="926"/>
      <c r="DL121" s="926">
        <v>283311</v>
      </c>
      <c r="DM121" s="926"/>
      <c r="DN121" s="926"/>
      <c r="DO121" s="926"/>
      <c r="DP121" s="926"/>
      <c r="DQ121" s="926">
        <v>309930</v>
      </c>
      <c r="DR121" s="926"/>
      <c r="DS121" s="926"/>
      <c r="DT121" s="926"/>
      <c r="DU121" s="926"/>
      <c r="DV121" s="927">
        <v>2.8</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18137773</v>
      </c>
      <c r="BR122" s="1000"/>
      <c r="BS122" s="1000"/>
      <c r="BT122" s="1000"/>
      <c r="BU122" s="1000"/>
      <c r="BV122" s="1000">
        <v>17859459</v>
      </c>
      <c r="BW122" s="1000"/>
      <c r="BX122" s="1000"/>
      <c r="BY122" s="1000"/>
      <c r="BZ122" s="1000"/>
      <c r="CA122" s="1000">
        <v>16808234</v>
      </c>
      <c r="CB122" s="1000"/>
      <c r="CC122" s="1000"/>
      <c r="CD122" s="1000"/>
      <c r="CE122" s="1000"/>
      <c r="CF122" s="1017">
        <v>149.69999999999999</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27705478</v>
      </c>
      <c r="BR123" s="1064"/>
      <c r="BS123" s="1064"/>
      <c r="BT123" s="1064"/>
      <c r="BU123" s="1064"/>
      <c r="BV123" s="1064">
        <v>26705726</v>
      </c>
      <c r="BW123" s="1064"/>
      <c r="BX123" s="1064"/>
      <c r="BY123" s="1064"/>
      <c r="BZ123" s="1064"/>
      <c r="CA123" s="1064">
        <v>25898737</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198396</v>
      </c>
      <c r="AB128" s="1046"/>
      <c r="AC128" s="1046"/>
      <c r="AD128" s="1046"/>
      <c r="AE128" s="1047"/>
      <c r="AF128" s="1048">
        <v>177612</v>
      </c>
      <c r="AG128" s="1046"/>
      <c r="AH128" s="1046"/>
      <c r="AI128" s="1046"/>
      <c r="AJ128" s="1047"/>
      <c r="AK128" s="1048">
        <v>178277</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121</v>
      </c>
      <c r="BG128" s="1053"/>
      <c r="BH128" s="1053"/>
      <c r="BI128" s="1053"/>
      <c r="BJ128" s="1053"/>
      <c r="BK128" s="1053"/>
      <c r="BL128" s="1054"/>
      <c r="BM128" s="1052">
        <v>12.96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12672854</v>
      </c>
      <c r="AB129" s="959"/>
      <c r="AC129" s="959"/>
      <c r="AD129" s="959"/>
      <c r="AE129" s="960"/>
      <c r="AF129" s="961">
        <v>12786737</v>
      </c>
      <c r="AG129" s="959"/>
      <c r="AH129" s="959"/>
      <c r="AI129" s="959"/>
      <c r="AJ129" s="960"/>
      <c r="AK129" s="961">
        <v>12904894</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121</v>
      </c>
      <c r="BG129" s="1067"/>
      <c r="BH129" s="1067"/>
      <c r="BI129" s="1067"/>
      <c r="BJ129" s="1067"/>
      <c r="BK129" s="1067"/>
      <c r="BL129" s="1068"/>
      <c r="BM129" s="1066">
        <v>17.96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1804298</v>
      </c>
      <c r="AB130" s="959"/>
      <c r="AC130" s="959"/>
      <c r="AD130" s="959"/>
      <c r="AE130" s="960"/>
      <c r="AF130" s="961">
        <v>1767534</v>
      </c>
      <c r="AG130" s="959"/>
      <c r="AH130" s="959"/>
      <c r="AI130" s="959"/>
      <c r="AJ130" s="960"/>
      <c r="AK130" s="961">
        <v>1678759</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7.3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10868556</v>
      </c>
      <c r="AB131" s="986"/>
      <c r="AC131" s="986"/>
      <c r="AD131" s="986"/>
      <c r="AE131" s="987"/>
      <c r="AF131" s="985">
        <v>11019203</v>
      </c>
      <c r="AG131" s="986"/>
      <c r="AH131" s="986"/>
      <c r="AI131" s="986"/>
      <c r="AJ131" s="987"/>
      <c r="AK131" s="985">
        <v>11226135</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8.4275684829999999</v>
      </c>
      <c r="AB132" s="1097"/>
      <c r="AC132" s="1097"/>
      <c r="AD132" s="1097"/>
      <c r="AE132" s="1098"/>
      <c r="AF132" s="1099">
        <v>6.8252758389999997</v>
      </c>
      <c r="AG132" s="1097"/>
      <c r="AH132" s="1097"/>
      <c r="AI132" s="1097"/>
      <c r="AJ132" s="1098"/>
      <c r="AK132" s="1099">
        <v>6.8513072399999997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7.7</v>
      </c>
      <c r="AB133" s="1080"/>
      <c r="AC133" s="1080"/>
      <c r="AD133" s="1080"/>
      <c r="AE133" s="1081"/>
      <c r="AF133" s="1079">
        <v>7.5</v>
      </c>
      <c r="AG133" s="1080"/>
      <c r="AH133" s="1080"/>
      <c r="AI133" s="1080"/>
      <c r="AJ133" s="1081"/>
      <c r="AK133" s="1079">
        <v>7.3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l1phbK2fRUZuqqQr1wFRX+QCE7O0++eEBPUYk5b1vOXipH7OrHuUexwqalal8JWgJuelldYzpfj418Vp8ymRpg==" saltValue="us4Lkn7Mw56ThehLcdBE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mgZNQvFnqbhVC6VRqgIxY5c0+fB+EOKk47ntHwdTw0vvLN4iQJPUtyN0Gs15gtF56uq60TsKL5FyItRFPl9WLQ==" saltValue="j1pu302m82E1p2TU378D1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cHCOYobm8K4LAeVEU139ZLmRwNsPoqVrd5T4kL6NWrcYmxgcFqr9Mds/YyRT/qHCdl/0VdgyPoMOs1uwaep4A==" saltValue="kSIUOCDa4LrqB40HgMHz9A=="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3682000</v>
      </c>
      <c r="AP9" s="269">
        <v>81511</v>
      </c>
      <c r="AQ9" s="270">
        <v>98214</v>
      </c>
      <c r="AR9" s="271">
        <v>-17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540400</v>
      </c>
      <c r="AP10" s="272">
        <v>11963</v>
      </c>
      <c r="AQ10" s="273">
        <v>8330</v>
      </c>
      <c r="AR10" s="274">
        <v>43.6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31758</v>
      </c>
      <c r="AP11" s="272">
        <v>703</v>
      </c>
      <c r="AQ11" s="273">
        <v>2236</v>
      </c>
      <c r="AR11" s="274">
        <v>-68.599999999999994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12</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145766</v>
      </c>
      <c r="AP13" s="272">
        <v>3227</v>
      </c>
      <c r="AQ13" s="273">
        <v>3111</v>
      </c>
      <c r="AR13" s="274">
        <v>3.7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114843</v>
      </c>
      <c r="AP14" s="272">
        <v>2542</v>
      </c>
      <c r="AQ14" s="273">
        <v>1882</v>
      </c>
      <c r="AR14" s="274">
        <v>35.1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-315447</v>
      </c>
      <c r="AP15" s="272">
        <v>-6983</v>
      </c>
      <c r="AQ15" s="273">
        <v>-6411</v>
      </c>
      <c r="AR15" s="274">
        <v>8.9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4199320</v>
      </c>
      <c r="AP16" s="272">
        <v>92963</v>
      </c>
      <c r="AQ16" s="273">
        <v>107373</v>
      </c>
      <c r="AR16" s="274">
        <v>-13.4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7.88</v>
      </c>
      <c r="AP21" s="286">
        <v>9.17</v>
      </c>
      <c r="AQ21" s="287">
        <v>-1.29</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99.4</v>
      </c>
      <c r="AP22" s="291">
        <v>97.5</v>
      </c>
      <c r="AQ22" s="292">
        <v>1.9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1967207</v>
      </c>
      <c r="AP32" s="300">
        <v>43549</v>
      </c>
      <c r="AQ32" s="301">
        <v>55954</v>
      </c>
      <c r="AR32" s="302">
        <v>-22.2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1</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299880</v>
      </c>
      <c r="AP35" s="300">
        <v>6639</v>
      </c>
      <c r="AQ35" s="301">
        <v>17691</v>
      </c>
      <c r="AR35" s="302">
        <v>-62.5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359086</v>
      </c>
      <c r="AP36" s="300">
        <v>7949</v>
      </c>
      <c r="AQ36" s="301">
        <v>2603</v>
      </c>
      <c r="AR36" s="302">
        <v>205.4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579</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4</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-178277</v>
      </c>
      <c r="AP39" s="300">
        <v>-3947</v>
      </c>
      <c r="AQ39" s="301">
        <v>-4663</v>
      </c>
      <c r="AR39" s="302">
        <v>-15.4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-1678759</v>
      </c>
      <c r="AP40" s="300">
        <v>-37164</v>
      </c>
      <c r="AQ40" s="301">
        <v>-48945</v>
      </c>
      <c r="AR40" s="302">
        <v>-24.1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769137</v>
      </c>
      <c r="AP41" s="300">
        <v>17027</v>
      </c>
      <c r="AQ41" s="301">
        <v>23225</v>
      </c>
      <c r="AR41" s="302">
        <v>-26.7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5267696</v>
      </c>
      <c r="AN51" s="322">
        <v>110304</v>
      </c>
      <c r="AO51" s="323">
        <v>1.7</v>
      </c>
      <c r="AP51" s="324">
        <v>76347</v>
      </c>
      <c r="AQ51" s="325">
        <v>2.4</v>
      </c>
      <c r="AR51" s="326">
        <v>-0.7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3375883</v>
      </c>
      <c r="AN52" s="330">
        <v>70690</v>
      </c>
      <c r="AO52" s="331">
        <v>32.6</v>
      </c>
      <c r="AP52" s="332">
        <v>41762</v>
      </c>
      <c r="AQ52" s="333">
        <v>0.5</v>
      </c>
      <c r="AR52" s="334">
        <v>32.1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1981466</v>
      </c>
      <c r="AN53" s="322">
        <v>42140</v>
      </c>
      <c r="AO53" s="323">
        <v>-61.8</v>
      </c>
      <c r="AP53" s="324">
        <v>69604</v>
      </c>
      <c r="AQ53" s="325">
        <v>-8.8000000000000007</v>
      </c>
      <c r="AR53" s="326">
        <v>-53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1118890</v>
      </c>
      <c r="AN54" s="330">
        <v>23796</v>
      </c>
      <c r="AO54" s="331">
        <v>-66.3</v>
      </c>
      <c r="AP54" s="332">
        <v>36247</v>
      </c>
      <c r="AQ54" s="333">
        <v>-13.2</v>
      </c>
      <c r="AR54" s="334">
        <v>-53.1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2802070</v>
      </c>
      <c r="AN55" s="322">
        <v>60354</v>
      </c>
      <c r="AO55" s="323">
        <v>43.2</v>
      </c>
      <c r="AP55" s="324">
        <v>68410</v>
      </c>
      <c r="AQ55" s="325">
        <v>-1.7</v>
      </c>
      <c r="AR55" s="326">
        <v>44.9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1972615</v>
      </c>
      <c r="AN56" s="330">
        <v>42489</v>
      </c>
      <c r="AO56" s="331">
        <v>78.599999999999994</v>
      </c>
      <c r="AP56" s="332">
        <v>35086</v>
      </c>
      <c r="AQ56" s="333">
        <v>-3.2</v>
      </c>
      <c r="AR56" s="334">
        <v>81.8</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2735849</v>
      </c>
      <c r="AN57" s="322">
        <v>59654</v>
      </c>
      <c r="AO57" s="323">
        <v>-1.2</v>
      </c>
      <c r="AP57" s="324">
        <v>73019</v>
      </c>
      <c r="AQ57" s="325">
        <v>6.7</v>
      </c>
      <c r="AR57" s="326">
        <v>-7.9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1368599</v>
      </c>
      <c r="AN58" s="330">
        <v>29842</v>
      </c>
      <c r="AO58" s="331">
        <v>-29.8</v>
      </c>
      <c r="AP58" s="332">
        <v>39427</v>
      </c>
      <c r="AQ58" s="333">
        <v>12.4</v>
      </c>
      <c r="AR58" s="334">
        <v>-42.2</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2849067</v>
      </c>
      <c r="AN59" s="322">
        <v>63072</v>
      </c>
      <c r="AO59" s="323">
        <v>5.7</v>
      </c>
      <c r="AP59" s="324">
        <v>76590</v>
      </c>
      <c r="AQ59" s="325">
        <v>4.9000000000000004</v>
      </c>
      <c r="AR59" s="326">
        <v>0.8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1468298</v>
      </c>
      <c r="AN60" s="330">
        <v>32505</v>
      </c>
      <c r="AO60" s="331">
        <v>8.9</v>
      </c>
      <c r="AP60" s="332">
        <v>42387</v>
      </c>
      <c r="AQ60" s="333">
        <v>7.5</v>
      </c>
      <c r="AR60" s="334">
        <v>1.4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3127230</v>
      </c>
      <c r="AN61" s="337">
        <v>67105</v>
      </c>
      <c r="AO61" s="338">
        <v>-2.5</v>
      </c>
      <c r="AP61" s="339">
        <v>72794</v>
      </c>
      <c r="AQ61" s="340">
        <v>0.7</v>
      </c>
      <c r="AR61" s="326">
        <v>-3.2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1860857</v>
      </c>
      <c r="AN62" s="330">
        <v>39864</v>
      </c>
      <c r="AO62" s="331">
        <v>4.8</v>
      </c>
      <c r="AP62" s="332">
        <v>38982</v>
      </c>
      <c r="AQ62" s="333">
        <v>0.8</v>
      </c>
      <c r="AR62" s="334">
        <v>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VbGjU+9MxO3geVrhfzivVzuF9LirXZp2kFCqoCmSw4xPuzxBfnSPSvgNfdzdbDKDxdDwzNjMZQud1Wammjw7nA==" saltValue="LrhBF4VZIl3v2cnvDdvZ5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uGSI3f03EJsv42A7h4VI4WbJpqu4TpqAbV6phM3AnfQNGakHprZFJMyEPS41N90Sc+Xt2Dg+f1NL2N8F+Ank9g==" saltValue="el2pWZbGLBR//SxrPQEpMA=="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udSZIGPMcgp2h+ldVbsCNn42TR4RaHmkHS3w/zGcWAqh15Gi4/78N7e6CMLNl694u9Sn7iCIBOqZNUIqeu3mDg==" saltValue="imrZf9cAZnl3i6Iys5WbZw=="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20.440000000000001</v>
      </c>
      <c r="G47" s="12">
        <v>26.48</v>
      </c>
      <c r="H47" s="12">
        <v>27.59</v>
      </c>
      <c r="I47" s="12">
        <v>25.37</v>
      </c>
      <c r="J47" s="13">
        <v>23.4</v>
      </c>
    </row>
    <row r="48" spans="2:10" ht="57.75" customHeight="1" x14ac:dyDescent="0.2">
      <c r="B48" s="14"/>
      <c r="C48" s="1141" t="s">
        <v>4</v>
      </c>
      <c r="D48" s="1141"/>
      <c r="E48" s="1142"/>
      <c r="F48" s="15">
        <v>7.11</v>
      </c>
      <c r="G48" s="16">
        <v>9.69</v>
      </c>
      <c r="H48" s="16">
        <v>6.65</v>
      </c>
      <c r="I48" s="16">
        <v>7.55</v>
      </c>
      <c r="J48" s="17">
        <v>5.84</v>
      </c>
    </row>
    <row r="49" spans="2:10" ht="57.75" customHeight="1" thickBot="1" x14ac:dyDescent="0.25">
      <c r="B49" s="18"/>
      <c r="C49" s="1143" t="s">
        <v>5</v>
      </c>
      <c r="D49" s="1143"/>
      <c r="E49" s="1144"/>
      <c r="F49" s="19" t="s">
        <v>529</v>
      </c>
      <c r="G49" s="20">
        <v>4.82</v>
      </c>
      <c r="H49" s="20" t="s">
        <v>530</v>
      </c>
      <c r="I49" s="20" t="s">
        <v>531</v>
      </c>
      <c r="J49" s="21" t="s">
        <v>532</v>
      </c>
    </row>
    <row r="50" spans="2:10" ht="13.2" x14ac:dyDescent="0.2"/>
  </sheetData>
  <sheetProtection algorithmName="SHA-512" hashValue="/lmBLVeCuFI5rQd4J9kU8/BctVWO2PGsjuhoqnen+GMITIcyCaqgLMnfiYw2B8ZoBcFq+do+JNVObfG1RKdYtA==" saltValue="T9NHUonD71qjRrmr80sS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9242F5-AAB9-4291-9B3A-1082EE9842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BEC810-F1AD-46AD-915F-638BCB73F954}">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19B286ED-664A-474F-99D2-B1D276A7C93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2026-03-13T02:51:44Z</cp:lastPrinted>
  <dcterms:created xsi:type="dcterms:W3CDTF">2026-02-23T05:18:20Z</dcterms:created>
  <dcterms:modified xsi:type="dcterms:W3CDTF">2026-03-18T12:38:34Z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