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drawings/drawing5.xml" ContentType="application/vnd.openxmlformats-officedocument.drawingml.chartshap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Tamura-y22\Downloads\"/>
    </mc:Choice>
  </mc:AlternateContent>
  <xr:revisionPtr revIDLastSave="0" documentId="13_ncr:1_{4027BB1B-A0C3-4C6C-BFB9-B8594895B6EC}"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BW40" i="10" s="1"/>
  <c r="BE34" i="10"/>
  <c r="U34" i="10"/>
  <c r="U35" i="10" s="1"/>
  <c r="U36" i="10" s="1"/>
  <c r="C34" i="10"/>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<sst xmlns="http://schemas.openxmlformats.org/spreadsheetml/2006/main" count="1024" uniqueCount="558">
  <si>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</si>
  <si>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</si>
  <si>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</si>
  <si>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</si>
  <si>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</si>
  <si>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</si>
  <si>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</si>
  <si>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</si>
  <si>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</si>
  <si>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</si>
  <si>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</si>
  <si>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</si>
  <si>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</si>
  <si>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</si>
  <si>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</si>
  <si>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</si>
  <si>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</si>
  <si>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</si>
  <si>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</si>
  <si>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</si>
  <si>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</si>
  <si>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</si>
  <si>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</si>
  <si>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</si>
  <si>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</si>
  <si>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</si>
  <si>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</si>
  <si>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</si>
  <si>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</si>
  <si>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</si>
  <si>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</si>
  <si>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</si>
  <si>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</si>
  <si>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</si>
  <si>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</si>
  <si>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</si>
  <si>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</si>
  <si>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</si>
  <si>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</si>
  <si>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</si>
  <si>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</si>
  <si>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</si>
  <si>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</si>
  <si>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</si>
  <si>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</si>
  <si>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</si>
  <si>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</si>
  <si>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</si>
  <si>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</si>
  <si>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</si>
  <si>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</si>
  <si>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</si>
  <si>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</si>
  <si>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</si>
  <si>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</si>
  <si>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</si>
  <si>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</si>
  <si>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</si>
  <si>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</si>
  <si>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</si>
  <si>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</si>
  <si>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</si>
  <si>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</si>
  <si>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</si>
  <si>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</si>
  <si>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</si>
  <si>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</si>
  <si>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</si>
  <si>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</si>
  <si>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</si>
  <si>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</si>
  <si>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</si>
  <si>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</si>
  <si>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</si>
  <si>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</si>
  <si>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</si>
  <si>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</si>
  <si>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</si>
  <si>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</si>
  <si>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</si>
  <si>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</si>
  <si>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</si>
  <si>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</si>
  <si>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</si>
  <si>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</si>
  <si>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</si>
  <si>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</si>
  <si>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</si>
  <si>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</si>
  <si>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</si>
  <si>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</si>
  <si>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</si>
  <si>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</si>
  <si>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</si>
  <si>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館林市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</si>
  <si>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</si>
  <si>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</si>
  <si>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</si>
  <si>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</si>
  <si>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</si>
  <si>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</si>
  <si>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</si>
  <si>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</si>
  <si>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</si>
  <si>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</si>
  <si>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</si>
  <si>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</si>
  <si>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</si>
  <si>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</si>
  <si>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</si>
  <si>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</si>
  <si>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</si>
  <si>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</si>
  <si>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</si>
  <si>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</si>
  <si>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</si>
  <si>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</si>
  <si>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</si>
  <si>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</si>
  <si>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</si>
  <si>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</si>
  <si>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</si>
  <si>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</si>
  <si>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</si>
  <si>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</si>
  <si>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</si>
  <si>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</si>
  <si>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</si>
  <si>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</si>
  <si>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</si>
  <si>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</si>
  <si>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</si>
  <si>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</si>
  <si>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</si>
  <si>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</si>
  <si>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</si>
  <si>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</si>
  <si>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</si>
  <si>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</si>
  <si>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</si>
  <si>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</si>
  <si>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</si>
  <si>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</si>
  <si>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</si>
  <si>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</si>
  <si>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</si>
  <si>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</si>
  <si>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</si>
  <si>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</si>
  <si>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</si>
  <si>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</si>
  <si>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</si>
  <si>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</si>
  <si>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</si>
  <si>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</si>
  <si>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</si>
  <si>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</si>
  <si>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</si>
  <si>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</si>
  <si>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</si>
  <si>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</si>
  <si>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</si>
  <si>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</si>
  <si>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</si>
  <si>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</si>
  <si>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</si>
  <si>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</si>
  <si>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</si>
  <si>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</si>
  <si>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</si>
  <si>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</si>
  <si>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</si>
  <si>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</si>
  <si>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</si>
  <si>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</si>
  <si>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</si>
  <si>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</si>
  <si>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</si>
  <si>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</si>
  <si>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</si>
  <si>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</si>
  <si>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</si>
  <si>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</si>
  <si>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</si>
  <si>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</si>
  <si>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</si>
  <si>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</si>
  <si>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</si>
  <si>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</si>
  <si>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</si>
  <si>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</si>
  <si>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</si>
  <si>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</si>
  <si>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</si>
  <si>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</si>
  <si>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</si>
  <si>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</si>
  <si>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</si>
  <si>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</si>
  <si>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</si>
  <si>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</si>
  <si>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</si>
  <si>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</si>
  <si>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群馬県館林市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</si>
  <si>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</si>
  <si>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</si>
  <si>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</si>
  <si>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</si>
  <si>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</si>
  <si>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</si>
  <si>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</si>
  <si>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</si>
  <si>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</si>
  <si>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</si>
  <si>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</si>
  <si>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</si>
  <si>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</si>
  <si>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</si>
  <si>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</si>
  <si>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</si>
  <si>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</si>
  <si>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</si>
  <si>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</si>
  <si>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</si>
  <si>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</si>
  <si>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</si>
  <si>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</si>
  <si>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</si>
  <si>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</si>
  <si>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</si>
  <si>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</si>
  <si>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</si>
  <si>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</si>
  <si>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</si>
  <si>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</si>
  <si>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</si>
  <si>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</si>
  <si>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</si>
  <si>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</si>
  <si>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</si>
  <si>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</si>
  <si>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</si>
  <si>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</si>
  <si>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</si>
  <si>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</si>
  <si>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</si>
  <si>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</si>
  <si>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</si>
  <si>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</si>
  <si>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</si>
  <si>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</si>
  <si>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</si>
  <si>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</si>
  <si>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</si>
  <si>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</si>
  <si>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</si>
  <si>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</si>
  <si>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</si>
  <si>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</si>
  <si>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</si>
  <si>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</si>
  <si>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</si>
  <si>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</si>
  <si>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</si>
  <si>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</si>
  <si>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</si>
  <si>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</si>
  <si>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</si>
  <si>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</si>
  <si>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</si>
  <si>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</si>
  <si>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</si>
  <si>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</si>
  <si>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</si>
  <si>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</si>
  <si>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</si>
  <si>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</si>
  <si>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</si>
  <si>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</si>
  <si>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</si>
  <si>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</si>
  <si>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</si>
  <si>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</si>
  <si>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</si>
  <si>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</si>
  <si>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</si>
  <si>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</si>
  <si>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</si>
  <si>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</si>
  <si>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</si>
  <si>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</si>
  <si>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</si>
  <si>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</si>
  <si>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</si>
  <si>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</si>
  <si>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</si>
  <si>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</si>
  <si>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</si>
  <si>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</si>
  <si>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</si>
  <si>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</si>
  <si>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</si>
  <si>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</si>
  <si>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</si>
  <si>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</si>
  <si>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</si>
  <si>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</si>
  <si>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</si>
  <si>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</si>
  <si>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</si>
  <si>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</si>
  <si>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</si>
  <si>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</si>
  <si>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</si>
  <si>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</si>
  <si>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</si>
  <si>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</si>
  <si>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</si>
  <si>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</si>
  <si>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</si>
  <si>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</si>
  <si>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</si>
  <si>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</si>
  <si>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</si>
  <si>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</si>
  <si>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</si>
  <si>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</si>
  <si>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</si>
  <si>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</si>
  <si>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</si>
  <si>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</si>
  <si>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</si>
  <si>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</si>
  <si>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</si>
  <si>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</si>
  <si>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</si>
  <si>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</si>
  <si>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</si>
  <si>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</si>
  <si>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</si>
  <si>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</si>
  <si>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</si>
  <si>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</si>
  <si>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</si>
  <si>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</si>
  <si>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</si>
  <si>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</si>
  <si>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</si>
  <si>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</si>
  <si>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</si>
  <si>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</si>
  <si>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</si>
  <si>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</si>
  <si>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</si>
  <si>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群馬県館林市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</si>
  <si>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</si>
  <si>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</si>
  <si>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</si>
  <si>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</si>
  <si>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</si>
  <si>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</si>
  <si>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</si>
  <si>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</si>
  <si>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</si>
  <si>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</si>
  <si>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</si>
  <si>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</si>
  <si>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</si>
  <si>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</si>
  <si>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</si>
  <si>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</si>
  <si>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</si>
  <si>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</si>
  <si>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</si>
  <si>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</si>
  <si>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</si>
  <si>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</si>
  <si>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</si>
  <si>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</si>
  <si>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</si>
  <si>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</si>
  <si>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</si>
  <si>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</si>
  <si>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</si>
  <si>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</si>
  <si>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</si>
  <si>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</si>
  <si>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</si>
  <si>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</si>
  <si>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</si>
  <si>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</si>
  <si>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</si>
  <si>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</si>
  <si>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</si>
  <si>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</si>
  <si>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</si>
  <si>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</si>
  <si>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</si>
  <si>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</si>
  <si>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</si>
  <si>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</si>
  <si>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</si>
  <si>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</si>
  <si>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</si>
  <si>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</si>
  <si>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</si>
  <si>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</si>
  <si>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</si>
  <si>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</si>
  <si>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</si>
  <si>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</si>
  <si>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</si>
  <si>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</si>
  <si>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</si>
  <si>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</si>
  <si>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</si>
  <si>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</si>
  <si>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</si>
  <si>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</si>
  <si>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</si>
  <si>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</si>
  <si>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</si>
  <si>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</si>
  <si>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</si>
  <si>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</si>
  <si>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</si>
  <si>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</si>
  <si>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</si>
  <si>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</si>
  <si>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</si>
  <si>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</si>
  <si>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</si>
  <si>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</si>
  <si>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</si>
  <si>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</si>
  <si>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</si>
  <si>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</si>
  <si>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</si>
  <si>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</si>
  <si>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</si>
  <si>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</si>
  <si>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</si>
  <si>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</si>
  <si>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</si>
  <si>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</si>
  <si>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</si>
  <si>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</si>
  <si>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</si>
  <si>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</si>
  <si>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</si>
  <si>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</si>
  <si>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</si>
  <si>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</si>
  <si>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</si>
  <si>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</si>
  <si>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</si>
  <si>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</si>
  <si>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</si>
  <si>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</si>
  <si>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</si>
  <si>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</si>
  <si>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</si>
  <si>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</si>
  <si>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</si>
  <si>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</si>
  <si>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</si>
  <si>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</si>
  <si>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</si>
  <si>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</si>
  <si>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</si>
  <si>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</si>
  <si>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</si>
  <si>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</si>
  <si>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</si>
  <si>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</si>
  <si>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</si>
  <si>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</si>
  <si>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</si>
  <si>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</si>
  <si>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</si>
  <si>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</si>
  <si>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</si>
  <si>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</si>
  <si>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</si>
  <si>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</si>
  <si>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</si>
  <si>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</si>
  <si>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</si>
  <si>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</si>
  <si>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</si>
  <si>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</si>
  <si>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</si>
  <si>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</si>
  <si>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</si>
  <si>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</si>
  <si>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</si>
  <si>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</si>
  <si>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</si>
  <si>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</si>
  <si>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</si>
  <si>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</si>
  <si>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</si>
  <si>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</si>
  <si>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</si>
  <si>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</si>
  <si>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</si>
  <si>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</si>
  <si>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</si>
  <si>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</si>
  <si>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</si>
  <si>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</si>
  <si>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</si>
  <si>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</si>
  <si>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</si>
  <si>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</si>
  <si>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</si>
  <si>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</si>
  <si>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</si>
  <si>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</si>
  <si>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</si>
  <si>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</si>
  <si>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</si>
  <si>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</si>
  <si>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</si>
  <si>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</si>
  <si>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</si>
  <si>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</si>
  <si>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</si>
  <si>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7.45</t>
  </si>
  <si>
    <t>▲ 4.68</t>
  </si>
  <si>
    <t>▲ 9.98</t>
  </si>
  <si>
    <t>▲ 13.82</t>
  </si>
  <si>
    <t>▲ 10.36</t>
  </si>
  <si>
    <t>一般会計</t>
  </si>
  <si>
    <t>下水道事業会計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</si>
  <si>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</si>
  <si>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</si>
  <si>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</si>
  <si>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</si>
  <si>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</si>
  <si>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</si>
  <si>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</si>
  <si>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</si>
  <si>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</si>
  <si>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</si>
  <si>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館林地区消防組合</t>
    <rPh sb="0" eb="4">
      <t>タテバヤシチク</t>
    </rPh>
    <rPh sb="4" eb="8">
      <t>ショウボウクミアイ</t>
    </rPh>
    <phoneticPr fontId="38"/>
  </si>
  <si>
    <t>邑楽館林医療企業団</t>
    <rPh sb="0" eb="4">
      <t>オウラタテバヤシ</t>
    </rPh>
    <rPh sb="4" eb="9">
      <t>イリョウキギョウダン</t>
    </rPh>
    <phoneticPr fontId="38"/>
  </si>
  <si>
    <t>館林衛生施設組合</t>
    <rPh sb="0" eb="2">
      <t>タテバヤシ</t>
    </rPh>
    <rPh sb="2" eb="8">
      <t>エイセイシセツクミアイ</t>
    </rPh>
    <phoneticPr fontId="38"/>
  </si>
  <si>
    <t>群馬県後期高齢者医療広域連合（一般会計）</t>
    <rPh sb="0" eb="14">
      <t>グンマケンコウキコウレイシャイリョウコウイキレンゴウ</t>
    </rPh>
    <rPh sb="15" eb="19">
      <t>イッパンカイケイ</t>
    </rPh>
    <phoneticPr fontId="38"/>
  </si>
  <si>
    <t>群馬県後期高齢者医療広域連合（事業会計）</t>
    <rPh sb="15" eb="17">
      <t>ジギョウ</t>
    </rPh>
    <phoneticPr fontId="38"/>
  </si>
  <si>
    <t>群馬県市町村会館管理組合</t>
    <rPh sb="0" eb="8">
      <t>グンマケンシチョウソンカイカン</t>
    </rPh>
    <rPh sb="8" eb="12">
      <t>カンリクミアイ</t>
    </rPh>
    <phoneticPr fontId="38"/>
  </si>
  <si>
    <t>群馬東部水道企業団</t>
    <rPh sb="0" eb="4">
      <t>グンマトウブ</t>
    </rPh>
    <rPh sb="4" eb="9">
      <t>スイドウキギョウダン</t>
    </rPh>
    <phoneticPr fontId="38"/>
  </si>
  <si>
    <t>-</t>
    <phoneticPr fontId="2"/>
  </si>
  <si>
    <t>ふるさとパートナー基金</t>
    <rPh sb="9" eb="11">
      <t>キキン</t>
    </rPh>
    <phoneticPr fontId="5"/>
  </si>
  <si>
    <t>公共施設建設基金</t>
    <rPh sb="0" eb="8">
      <t>コウキョウシセツケンセツキキン</t>
    </rPh>
    <phoneticPr fontId="5"/>
  </si>
  <si>
    <t>職員退職手当基金</t>
    <rPh sb="0" eb="8">
      <t>ショクインタイショクテアテキキン</t>
    </rPh>
    <phoneticPr fontId="5"/>
  </si>
  <si>
    <t>金券基金</t>
    <rPh sb="0" eb="4">
      <t>キンケンキキン</t>
    </rPh>
    <phoneticPr fontId="5"/>
  </si>
  <si>
    <t>奨学基金</t>
    <rPh sb="0" eb="4">
      <t>ショウガクキキン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</si>
</sst>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F53A-4864-B0C5-F78681B41A5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59627</c:v>
                </c:pt>
                <c:pt idx="1">
                  <c:v>42221</c:v>
                </c:pt>
                <c:pt idx="2">
                  <c:v>39021</c:v>
                </c:pt>
                <c:pt idx="3">
                  <c:v>49566</c:v>
                </c:pt>
                <c:pt idx="4">
                  <c:v>53069</c:v>
                </c:pt>
              </c:numCache>
            </c:numRef>
          </c:val>
          <c:smooth val="0"/>
          <c:extLst>
            <c:ext xmlns:c16="http://schemas.microsoft.com/office/drawing/2014/chart" uri="{C3380CC4-5D6E-409C-BE32-E72D297353CC}">
              <c16:uniqueId val="{00000001-F53A-4864-B0C5-F78681B41A5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12.26</c:v>
                </c:pt>
                <c:pt idx="1">
                  <c:v>15.32</c:v>
                </c:pt>
                <c:pt idx="2">
                  <c:v>15.8</c:v>
                </c:pt>
                <c:pt idx="3">
                  <c:v>12.58</c:v>
                </c:pt>
                <c:pt idx="4">
                  <c:v>12.43</c:v>
                </c:pt>
              </c:numCache>
            </c:numRef>
          </c:val>
          <c:extLst>
            <c:ext xmlns:c16="http://schemas.microsoft.com/office/drawing/2014/chart" uri="{C3380CC4-5D6E-409C-BE32-E72D297353CC}">
              <c16:uniqueId val="{00000000-76D3-498E-8F83-21EE44D0C08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17.25</c:v>
                </c:pt>
                <c:pt idx="1">
                  <c:v>17.39</c:v>
                </c:pt>
                <c:pt idx="2">
                  <c:v>19.77</c:v>
                </c:pt>
                <c:pt idx="3">
                  <c:v>20.71</c:v>
                </c:pt>
                <c:pt idx="4">
                  <c:v>18.829999999999998</c:v>
                </c:pt>
              </c:numCache>
            </c:numRef>
          </c:val>
          <c:extLst>
            <c:ext xmlns:c16="http://schemas.microsoft.com/office/drawing/2014/chart" uri="{C3380CC4-5D6E-409C-BE32-E72D297353CC}">
              <c16:uniqueId val="{00000001-76D3-498E-8F83-21EE44D0C08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-7.45</c:v>
                </c:pt>
                <c:pt idx="1">
                  <c:v>-4.68</c:v>
                </c:pt>
                <c:pt idx="2">
                  <c:v>-9.98</c:v>
                </c:pt>
                <c:pt idx="3">
                  <c:v>-13.82</c:v>
                </c:pt>
                <c:pt idx="4">
                  <c:v>-10.36</c:v>
                </c:pt>
              </c:numCache>
            </c:numRef>
          </c:val>
          <c:smooth val="0"/>
          <c:extLst>
            <c:ext xmlns:c16="http://schemas.microsoft.com/office/drawing/2014/chart" uri="{C3380CC4-5D6E-409C-BE32-E72D297353CC}">
              <c16:uniqueId val="{00000002-76D3-498E-8F83-21EE44D0C08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773-4A59-B6F4-999AE80029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773-4A59-B6F4-999AE800293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773-4A59-B6F4-999AE800293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773-4A59-B6F4-999AE800293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8773-4A59-B6F4-999AE800293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0.18</c:v>
                </c:pt>
                <c:pt idx="2">
                  <c:v>#N/A</c:v>
                </c:pt>
                <c:pt idx="3">
                  <c:v>0.15</c:v>
                </c:pt>
                <c:pt idx="4">
                  <c:v>#N/A</c:v>
                </c:pt>
                <c:pt idx="5">
                  <c:v>0.12</c:v>
                </c:pt>
                <c:pt idx="6">
                  <c:v>#N/A</c:v>
                </c:pt>
                <c:pt idx="7">
                  <c:v>0.08</c:v>
                </c:pt>
                <c:pt idx="8">
                  <c:v>#N/A</c:v>
                </c:pt>
                <c:pt idx="9">
                  <c:v>0.03</c:v>
                </c:pt>
              </c:numCache>
            </c:numRef>
          </c:val>
          <c:extLst>
            <c:ext xmlns:c16="http://schemas.microsoft.com/office/drawing/2014/chart" uri="{C3380CC4-5D6E-409C-BE32-E72D297353CC}">
              <c16:uniqueId val="{00000005-8773-4A59-B6F4-999AE800293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0.95</c:v>
                </c:pt>
                <c:pt idx="2">
                  <c:v>#N/A</c:v>
                </c:pt>
                <c:pt idx="3">
                  <c:v>1.46</c:v>
                </c:pt>
                <c:pt idx="4">
                  <c:v>#N/A</c:v>
                </c:pt>
                <c:pt idx="5">
                  <c:v>0.99</c:v>
                </c:pt>
                <c:pt idx="6">
                  <c:v>#N/A</c:v>
                </c:pt>
                <c:pt idx="7">
                  <c:v>0.94</c:v>
                </c:pt>
                <c:pt idx="8">
                  <c:v>#N/A</c:v>
                </c:pt>
                <c:pt idx="9">
                  <c:v>0.37</c:v>
                </c:pt>
              </c:numCache>
            </c:numRef>
          </c:val>
          <c:extLst>
            <c:ext xmlns:c16="http://schemas.microsoft.com/office/drawing/2014/chart" uri="{C3380CC4-5D6E-409C-BE32-E72D297353CC}">
              <c16:uniqueId val="{00000006-8773-4A59-B6F4-999AE800293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2.92</c:v>
                </c:pt>
                <c:pt idx="2">
                  <c:v>#N/A</c:v>
                </c:pt>
                <c:pt idx="3">
                  <c:v>1.47</c:v>
                </c:pt>
                <c:pt idx="4">
                  <c:v>#N/A</c:v>
                </c:pt>
                <c:pt idx="5">
                  <c:v>1.99</c:v>
                </c:pt>
                <c:pt idx="6">
                  <c:v>#N/A</c:v>
                </c:pt>
                <c:pt idx="7">
                  <c:v>1.86</c:v>
                </c:pt>
                <c:pt idx="8">
                  <c:v>#N/A</c:v>
                </c:pt>
                <c:pt idx="9">
                  <c:v>1.53</c:v>
                </c:pt>
              </c:numCache>
            </c:numRef>
          </c:val>
          <c:extLst>
            <c:ext xmlns:c16="http://schemas.microsoft.com/office/drawing/2014/chart" uri="{C3380CC4-5D6E-409C-BE32-E72D297353CC}">
              <c16:uniqueId val="{00000007-8773-4A59-B6F4-999AE800293B}"/>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1.23</c:v>
                </c:pt>
                <c:pt idx="2">
                  <c:v>#N/A</c:v>
                </c:pt>
                <c:pt idx="3">
                  <c:v>1.4</c:v>
                </c:pt>
                <c:pt idx="4">
                  <c:v>#N/A</c:v>
                </c:pt>
                <c:pt idx="5">
                  <c:v>1.61</c:v>
                </c:pt>
                <c:pt idx="6">
                  <c:v>#N/A</c:v>
                </c:pt>
                <c:pt idx="7">
                  <c:v>1.87</c:v>
                </c:pt>
                <c:pt idx="8">
                  <c:v>#N/A</c:v>
                </c:pt>
                <c:pt idx="9">
                  <c:v>2.54</c:v>
                </c:pt>
              </c:numCache>
            </c:numRef>
          </c:val>
          <c:extLst>
            <c:ext xmlns:c16="http://schemas.microsoft.com/office/drawing/2014/chart" uri="{C3380CC4-5D6E-409C-BE32-E72D297353CC}">
              <c16:uniqueId val="{00000008-8773-4A59-B6F4-999AE800293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12.25</c:v>
                </c:pt>
                <c:pt idx="2">
                  <c:v>#N/A</c:v>
                </c:pt>
                <c:pt idx="3">
                  <c:v>15.31</c:v>
                </c:pt>
                <c:pt idx="4">
                  <c:v>#N/A</c:v>
                </c:pt>
                <c:pt idx="5">
                  <c:v>15.8</c:v>
                </c:pt>
                <c:pt idx="6">
                  <c:v>#N/A</c:v>
                </c:pt>
                <c:pt idx="7">
                  <c:v>12.58</c:v>
                </c:pt>
                <c:pt idx="8">
                  <c:v>#N/A</c:v>
                </c:pt>
                <c:pt idx="9">
                  <c:v>12.42</c:v>
                </c:pt>
              </c:numCache>
            </c:numRef>
          </c:val>
          <c:extLst>
            <c:ext xmlns:c16="http://schemas.microsoft.com/office/drawing/2014/chart" uri="{C3380CC4-5D6E-409C-BE32-E72D297353CC}">
              <c16:uniqueId val="{00000009-8773-4A59-B6F4-999AE800293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2430</c:v>
                </c:pt>
                <c:pt idx="5">
                  <c:v>2454</c:v>
                </c:pt>
                <c:pt idx="8">
                  <c:v>2445</c:v>
                </c:pt>
                <c:pt idx="11">
                  <c:v>2425</c:v>
                </c:pt>
                <c:pt idx="14">
                  <c:v>2406</c:v>
                </c:pt>
              </c:numCache>
            </c:numRef>
          </c:val>
          <c:extLst>
            <c:ext xmlns:c16="http://schemas.microsoft.com/office/drawing/2014/chart" uri="{C3380CC4-5D6E-409C-BE32-E72D297353CC}">
              <c16:uniqueId val="{00000000-C429-4884-BF39-C0D64513252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1</c:v>
                </c:pt>
                <c:pt idx="6">
                  <c:v>1</c:v>
                </c:pt>
                <c:pt idx="9">
                  <c:v>2</c:v>
                </c:pt>
                <c:pt idx="12">
                  <c:v>1</c:v>
                </c:pt>
              </c:numCache>
            </c:numRef>
          </c:val>
          <c:extLst>
            <c:ext xmlns:c16="http://schemas.microsoft.com/office/drawing/2014/chart" uri="{C3380CC4-5D6E-409C-BE32-E72D297353CC}">
              <c16:uniqueId val="{00000001-C429-4884-BF39-C0D64513252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135</c:v>
                </c:pt>
                <c:pt idx="3">
                  <c:v>135</c:v>
                </c:pt>
                <c:pt idx="6">
                  <c:v>135</c:v>
                </c:pt>
                <c:pt idx="9">
                  <c:v>135</c:v>
                </c:pt>
                <c:pt idx="12">
                  <c:v>135</c:v>
                </c:pt>
              </c:numCache>
            </c:numRef>
          </c:val>
          <c:extLst>
            <c:ext xmlns:c16="http://schemas.microsoft.com/office/drawing/2014/chart" uri="{C3380CC4-5D6E-409C-BE32-E72D297353CC}">
              <c16:uniqueId val="{00000002-C429-4884-BF39-C0D64513252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657</c:v>
                </c:pt>
                <c:pt idx="3">
                  <c:v>652</c:v>
                </c:pt>
                <c:pt idx="6">
                  <c:v>654</c:v>
                </c:pt>
                <c:pt idx="9">
                  <c:v>672</c:v>
                </c:pt>
                <c:pt idx="12">
                  <c:v>744</c:v>
                </c:pt>
              </c:numCache>
            </c:numRef>
          </c:val>
          <c:extLst>
            <c:ext xmlns:c16="http://schemas.microsoft.com/office/drawing/2014/chart" uri="{C3380CC4-5D6E-409C-BE32-E72D297353CC}">
              <c16:uniqueId val="{00000003-C429-4884-BF39-C0D64513252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383</c:v>
                </c:pt>
                <c:pt idx="3">
                  <c:v>369</c:v>
                </c:pt>
                <c:pt idx="6">
                  <c:v>363</c:v>
                </c:pt>
                <c:pt idx="9">
                  <c:v>343</c:v>
                </c:pt>
                <c:pt idx="12">
                  <c:v>334</c:v>
                </c:pt>
              </c:numCache>
            </c:numRef>
          </c:val>
          <c:extLst>
            <c:ext xmlns:c16="http://schemas.microsoft.com/office/drawing/2014/chart" uri="{C3380CC4-5D6E-409C-BE32-E72D297353CC}">
              <c16:uniqueId val="{00000004-C429-4884-BF39-C0D64513252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29-4884-BF39-C0D64513252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429-4884-BF39-C0D64513252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2112</c:v>
                </c:pt>
                <c:pt idx="3">
                  <c:v>2133</c:v>
                </c:pt>
                <c:pt idx="6">
                  <c:v>2156</c:v>
                </c:pt>
                <c:pt idx="9">
                  <c:v>2193</c:v>
                </c:pt>
                <c:pt idx="12">
                  <c:v>2214</c:v>
                </c:pt>
              </c:numCache>
            </c:numRef>
          </c:val>
          <c:extLst>
            <c:ext xmlns:c16="http://schemas.microsoft.com/office/drawing/2014/chart" uri="{C3380CC4-5D6E-409C-BE32-E72D297353CC}">
              <c16:uniqueId val="{00000007-C429-4884-BF39-C0D64513252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858</c:v>
                </c:pt>
                <c:pt idx="2">
                  <c:v>#N/A</c:v>
                </c:pt>
                <c:pt idx="3">
                  <c:v>#N/A</c:v>
                </c:pt>
                <c:pt idx="4">
                  <c:v>836</c:v>
                </c:pt>
                <c:pt idx="5">
                  <c:v>#N/A</c:v>
                </c:pt>
                <c:pt idx="6">
                  <c:v>#N/A</c:v>
                </c:pt>
                <c:pt idx="7">
                  <c:v>864</c:v>
                </c:pt>
                <c:pt idx="8">
                  <c:v>#N/A</c:v>
                </c:pt>
                <c:pt idx="9">
                  <c:v>#N/A</c:v>
                </c:pt>
                <c:pt idx="10">
                  <c:v>920</c:v>
                </c:pt>
                <c:pt idx="11">
                  <c:v>#N/A</c:v>
                </c:pt>
                <c:pt idx="12">
                  <c:v>#N/A</c:v>
                </c:pt>
                <c:pt idx="13">
                  <c:v>1022</c:v>
                </c:pt>
                <c:pt idx="14">
                  <c:v>#N/A</c:v>
                </c:pt>
              </c:numCache>
            </c:numRef>
          </c:val>
          <c:smooth val="0"/>
          <c:extLst>
            <c:ext xmlns:c16="http://schemas.microsoft.com/office/drawing/2014/chart" uri="{C3380CC4-5D6E-409C-BE32-E72D297353CC}">
              <c16:uniqueId val="{00000008-C429-4884-BF39-C0D64513252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23577</c:v>
                </c:pt>
                <c:pt idx="5">
                  <c:v>23559</c:v>
                </c:pt>
                <c:pt idx="8">
                  <c:v>22975</c:v>
                </c:pt>
                <c:pt idx="11">
                  <c:v>22317</c:v>
                </c:pt>
                <c:pt idx="14">
                  <c:v>21239</c:v>
                </c:pt>
              </c:numCache>
            </c:numRef>
          </c:val>
          <c:extLst>
            <c:ext xmlns:c16="http://schemas.microsoft.com/office/drawing/2014/chart" uri="{C3380CC4-5D6E-409C-BE32-E72D297353CC}">
              <c16:uniqueId val="{00000000-D96F-4C90-A529-C1F0B8C7268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1693</c:v>
                </c:pt>
                <c:pt idx="5">
                  <c:v>2024</c:v>
                </c:pt>
                <c:pt idx="8">
                  <c:v>2337</c:v>
                </c:pt>
                <c:pt idx="11">
                  <c:v>2440</c:v>
                </c:pt>
                <c:pt idx="14">
                  <c:v>2312</c:v>
                </c:pt>
              </c:numCache>
            </c:numRef>
          </c:val>
          <c:extLst>
            <c:ext xmlns:c16="http://schemas.microsoft.com/office/drawing/2014/chart" uri="{C3380CC4-5D6E-409C-BE32-E72D297353CC}">
              <c16:uniqueId val="{00000001-D96F-4C90-A529-C1F0B8C7268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4524</c:v>
                </c:pt>
                <c:pt idx="5">
                  <c:v>5149</c:v>
                </c:pt>
                <c:pt idx="8">
                  <c:v>5691</c:v>
                </c:pt>
                <c:pt idx="11">
                  <c:v>6200</c:v>
                </c:pt>
                <c:pt idx="14">
                  <c:v>6068</c:v>
                </c:pt>
              </c:numCache>
            </c:numRef>
          </c:val>
          <c:extLst>
            <c:ext xmlns:c16="http://schemas.microsoft.com/office/drawing/2014/chart" uri="{C3380CC4-5D6E-409C-BE32-E72D297353CC}">
              <c16:uniqueId val="{00000002-D96F-4C90-A529-C1F0B8C7268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96F-4C90-A529-C1F0B8C7268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96F-4C90-A529-C1F0B8C7268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3</c:v>
                </c:pt>
                <c:pt idx="9">
                  <c:v>0</c:v>
                </c:pt>
                <c:pt idx="12">
                  <c:v>0</c:v>
                </c:pt>
              </c:numCache>
            </c:numRef>
          </c:val>
          <c:extLst>
            <c:ext xmlns:c16="http://schemas.microsoft.com/office/drawing/2014/chart" uri="{C3380CC4-5D6E-409C-BE32-E72D297353CC}">
              <c16:uniqueId val="{00000005-D96F-4C90-A529-C1F0B8C7268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3889</c:v>
                </c:pt>
                <c:pt idx="3">
                  <c:v>3890</c:v>
                </c:pt>
                <c:pt idx="6">
                  <c:v>3843</c:v>
                </c:pt>
                <c:pt idx="9">
                  <c:v>3922</c:v>
                </c:pt>
                <c:pt idx="12">
                  <c:v>4003</c:v>
                </c:pt>
              </c:numCache>
            </c:numRef>
          </c:val>
          <c:extLst>
            <c:ext xmlns:c16="http://schemas.microsoft.com/office/drawing/2014/chart" uri="{C3380CC4-5D6E-409C-BE32-E72D297353CC}">
              <c16:uniqueId val="{00000006-D96F-4C90-A529-C1F0B8C7268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7960</c:v>
                </c:pt>
                <c:pt idx="3">
                  <c:v>7812</c:v>
                </c:pt>
                <c:pt idx="6">
                  <c:v>8350</c:v>
                </c:pt>
                <c:pt idx="9">
                  <c:v>8098</c:v>
                </c:pt>
                <c:pt idx="12">
                  <c:v>7539</c:v>
                </c:pt>
              </c:numCache>
            </c:numRef>
          </c:val>
          <c:extLst>
            <c:ext xmlns:c16="http://schemas.microsoft.com/office/drawing/2014/chart" uri="{C3380CC4-5D6E-409C-BE32-E72D297353CC}">
              <c16:uniqueId val="{00000007-D96F-4C90-A529-C1F0B8C7268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3731</c:v>
                </c:pt>
                <c:pt idx="3">
                  <c:v>3753</c:v>
                </c:pt>
                <c:pt idx="6">
                  <c:v>3648</c:v>
                </c:pt>
                <c:pt idx="9">
                  <c:v>3767</c:v>
                </c:pt>
                <c:pt idx="12">
                  <c:v>3810</c:v>
                </c:pt>
              </c:numCache>
            </c:numRef>
          </c:val>
          <c:extLst>
            <c:ext xmlns:c16="http://schemas.microsoft.com/office/drawing/2014/chart" uri="{C3380CC4-5D6E-409C-BE32-E72D297353CC}">
              <c16:uniqueId val="{00000008-D96F-4C90-A529-C1F0B8C7268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1594</c:v>
                </c:pt>
                <c:pt idx="3">
                  <c:v>1472</c:v>
                </c:pt>
                <c:pt idx="6">
                  <c:v>1349</c:v>
                </c:pt>
                <c:pt idx="9">
                  <c:v>1225</c:v>
                </c:pt>
                <c:pt idx="12">
                  <c:v>1100</c:v>
                </c:pt>
              </c:numCache>
            </c:numRef>
          </c:val>
          <c:extLst>
            <c:ext xmlns:c16="http://schemas.microsoft.com/office/drawing/2014/chart" uri="{C3380CC4-5D6E-409C-BE32-E72D297353CC}">
              <c16:uniqueId val="{00000009-D96F-4C90-A529-C1F0B8C7268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26674</c:v>
                </c:pt>
                <c:pt idx="3">
                  <c:v>27382</c:v>
                </c:pt>
                <c:pt idx="6">
                  <c:v>26843</c:v>
                </c:pt>
                <c:pt idx="9">
                  <c:v>26569</c:v>
                </c:pt>
                <c:pt idx="12">
                  <c:v>26293</c:v>
                </c:pt>
              </c:numCache>
            </c:numRef>
          </c:val>
          <c:extLst>
            <c:ext xmlns:c16="http://schemas.microsoft.com/office/drawing/2014/chart" uri="{C3380CC4-5D6E-409C-BE32-E72D297353CC}">
              <c16:uniqueId val="{0000000A-D96F-4C90-A529-C1F0B8C7268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14054</c:v>
                </c:pt>
                <c:pt idx="2">
                  <c:v>#N/A</c:v>
                </c:pt>
                <c:pt idx="3">
                  <c:v>#N/A</c:v>
                </c:pt>
                <c:pt idx="4">
                  <c:v>13577</c:v>
                </c:pt>
                <c:pt idx="5">
                  <c:v>#N/A</c:v>
                </c:pt>
                <c:pt idx="6">
                  <c:v>#N/A</c:v>
                </c:pt>
                <c:pt idx="7">
                  <c:v>13034</c:v>
                </c:pt>
                <c:pt idx="8">
                  <c:v>#N/A</c:v>
                </c:pt>
                <c:pt idx="9">
                  <c:v>#N/A</c:v>
                </c:pt>
                <c:pt idx="10">
                  <c:v>12626</c:v>
                </c:pt>
                <c:pt idx="11">
                  <c:v>#N/A</c:v>
                </c:pt>
                <c:pt idx="12">
                  <c:v>#N/A</c:v>
                </c:pt>
                <c:pt idx="13">
                  <c:v>13126</c:v>
                </c:pt>
                <c:pt idx="14">
                  <c:v>#N/A</c:v>
                </c:pt>
              </c:numCache>
            </c:numRef>
          </c:val>
          <c:smooth val="0"/>
          <c:extLst>
            <c:ext xmlns:c16="http://schemas.microsoft.com/office/drawing/2014/chart" uri="{C3380CC4-5D6E-409C-BE32-E72D297353CC}">
              <c16:uniqueId val="{0000000B-D96F-4C90-A529-C1F0B8C7268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3393</c:v>
                </c:pt>
                <c:pt idx="1">
                  <c:v>3607</c:v>
                </c:pt>
                <c:pt idx="2">
                  <c:v>3370</c:v>
                </c:pt>
              </c:numCache>
            </c:numRef>
          </c:val>
          <c:extLst>
            <c:ext xmlns:c16="http://schemas.microsoft.com/office/drawing/2014/chart" uri="{C3380CC4-5D6E-409C-BE32-E72D297353CC}">
              <c16:uniqueId val="{00000000-648B-44A8-8661-1DB2E54BF9C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444</c:v>
                </c:pt>
                <c:pt idx="1">
                  <c:v>532</c:v>
                </c:pt>
                <c:pt idx="2">
                  <c:v>610</c:v>
                </c:pt>
              </c:numCache>
            </c:numRef>
          </c:val>
          <c:extLst>
            <c:ext xmlns:c16="http://schemas.microsoft.com/office/drawing/2014/chart" uri="{C3380CC4-5D6E-409C-BE32-E72D297353CC}">
              <c16:uniqueId val="{00000001-648B-44A8-8661-1DB2E54BF9C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813</c:v>
                </c:pt>
                <c:pt idx="1">
                  <c:v>1124</c:v>
                </c:pt>
                <c:pt idx="2">
                  <c:v>1091</c:v>
                </c:pt>
              </c:numCache>
            </c:numRef>
          </c:val>
          <c:extLst>
            <c:ext xmlns:c16="http://schemas.microsoft.com/office/drawing/2014/chart" uri="{C3380CC4-5D6E-409C-BE32-E72D297353CC}">
              <c16:uniqueId val="{00000002-648B-44A8-8661-1DB2E54BF9C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群馬県館林市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実質公債費比率の分子は前年度と比較して、</a:t>
          </a:r>
          <a:r>
            <a:rPr kumimoji="1" lang="en-US" altLang="ja-JP" sz="1100">
              <a:solidFill>
                <a:schemeClr val="dk1"/>
              </a:solidFill>
              <a:effectLst/>
              <a:latin typeface="+mn-lt"/>
              <a:ea typeface="+mn-ea"/>
              <a:cs typeface="+mn-cs"/>
            </a:rPr>
            <a:t>102</a:t>
          </a:r>
          <a:r>
            <a:rPr kumimoji="1" lang="ja-JP" altLang="ja-JP" sz="1100">
              <a:solidFill>
                <a:schemeClr val="dk1"/>
              </a:solidFill>
              <a:effectLst/>
              <a:latin typeface="+mn-lt"/>
              <a:ea typeface="+mn-ea"/>
              <a:cs typeface="+mn-cs"/>
            </a:rPr>
            <a:t>百万円の増加となっている。これは元利償還金等</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が増加し、算入公債費等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が減少したためである。</a:t>
          </a:r>
          <a:endParaRPr lang="ja-JP" altLang="ja-JP" sz="1400">
            <a:effectLst/>
          </a:endParaRPr>
        </a:p>
        <a:p>
          <a:r>
            <a:rPr kumimoji="1" lang="ja-JP" altLang="ja-JP" sz="1100">
              <a:solidFill>
                <a:schemeClr val="dk1"/>
              </a:solidFill>
              <a:effectLst/>
              <a:latin typeface="+mn-lt"/>
              <a:ea typeface="+mn-ea"/>
              <a:cs typeface="+mn-cs"/>
            </a:rPr>
            <a:t>元利償還金等</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においては、「元利償還金」が令和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年度借入分の元金償還開始等に伴い、</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百万円、「組合等が起こした地方債の元利償還金に対する負担金等」が</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百万円増加したため、</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全体で</a:t>
          </a:r>
          <a:r>
            <a:rPr kumimoji="1" lang="en-US" altLang="ja-JP" sz="1100">
              <a:solidFill>
                <a:schemeClr val="dk1"/>
              </a:solidFill>
              <a:effectLst/>
              <a:latin typeface="+mn-lt"/>
              <a:ea typeface="+mn-ea"/>
              <a:cs typeface="+mn-cs"/>
            </a:rPr>
            <a:t>83</a:t>
          </a:r>
          <a:r>
            <a:rPr kumimoji="1" lang="ja-JP" altLang="ja-JP" sz="1100">
              <a:solidFill>
                <a:schemeClr val="dk1"/>
              </a:solidFill>
              <a:effectLst/>
              <a:latin typeface="+mn-lt"/>
              <a:ea typeface="+mn-ea"/>
              <a:cs typeface="+mn-cs"/>
            </a:rPr>
            <a:t>百万円増加している。また、算入公債費等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においては、普通交付税に算入された公債費が減少したため、全体で</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百万円減少している。</a:t>
          </a:r>
          <a:endParaRPr lang="ja-JP" altLang="ja-JP" sz="1400">
            <a:effectLst/>
          </a:endParaRPr>
        </a:p>
        <a:p>
          <a:r>
            <a:rPr kumimoji="1" lang="ja-JP" altLang="ja-JP" sz="1100">
              <a:solidFill>
                <a:schemeClr val="dk1"/>
              </a:solidFill>
              <a:effectLst/>
              <a:latin typeface="+mn-lt"/>
              <a:ea typeface="+mn-ea"/>
              <a:cs typeface="+mn-cs"/>
            </a:rPr>
            <a:t>今後、消防署新庁舎建設工事に係る元金償還が始まるため、実質公債費比率の増加が見込まれる。新規の市債発行について、十分精査し、実質公債費比率の抑制に努める。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群馬県館林市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将来負担比率の分子は、前年度と比較して約</a:t>
          </a:r>
          <a:r>
            <a:rPr kumimoji="1" lang="en-US" altLang="ja-JP" sz="1100">
              <a:solidFill>
                <a:schemeClr val="dk1"/>
              </a:solidFill>
              <a:effectLst/>
              <a:latin typeface="+mn-lt"/>
              <a:ea typeface="+mn-ea"/>
              <a:cs typeface="+mn-cs"/>
            </a:rPr>
            <a:t>501</a:t>
          </a:r>
          <a:r>
            <a:rPr kumimoji="1" lang="ja-JP" altLang="ja-JP" sz="1100">
              <a:solidFill>
                <a:schemeClr val="dk1"/>
              </a:solidFill>
              <a:effectLst/>
              <a:latin typeface="+mn-lt"/>
              <a:ea typeface="+mn-ea"/>
              <a:cs typeface="+mn-cs"/>
            </a:rPr>
            <a:t>百万円の増加となっている。これは将来負担額</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が減少したものの、数値のマイナス要因である充当可能財源等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の方が大きく減少したためである。</a:t>
          </a:r>
          <a:endParaRPr lang="ja-JP" altLang="ja-JP" sz="1400">
            <a:effectLst/>
          </a:endParaRPr>
        </a:p>
        <a:p>
          <a:r>
            <a:rPr kumimoji="1" lang="ja-JP" altLang="ja-JP" sz="1100">
              <a:solidFill>
                <a:schemeClr val="dk1"/>
              </a:solidFill>
              <a:effectLst/>
              <a:latin typeface="+mn-lt"/>
              <a:ea typeface="+mn-ea"/>
              <a:cs typeface="+mn-cs"/>
            </a:rPr>
            <a:t>将来負担額</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においては、臨時財政対策債の借入が減少したことによる一般会計等に係る地方債の現在高の減少や病院事業債及び衛生施設組合のごみ処理施設建設事業債の残高が減少したことによる組合等負担等見込額の減少により</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全体では</a:t>
          </a:r>
          <a:r>
            <a:rPr kumimoji="1" lang="en-US" altLang="ja-JP" sz="1100">
              <a:solidFill>
                <a:schemeClr val="dk1"/>
              </a:solidFill>
              <a:effectLst/>
              <a:latin typeface="+mn-lt"/>
              <a:ea typeface="+mn-ea"/>
              <a:cs typeface="+mn-cs"/>
            </a:rPr>
            <a:t>836</a:t>
          </a:r>
          <a:r>
            <a:rPr kumimoji="1" lang="ja-JP" altLang="ja-JP" sz="1100">
              <a:solidFill>
                <a:schemeClr val="dk1"/>
              </a:solidFill>
              <a:effectLst/>
              <a:latin typeface="+mn-lt"/>
              <a:ea typeface="+mn-ea"/>
              <a:cs typeface="+mn-cs"/>
            </a:rPr>
            <a:t>百万円減少となっている。</a:t>
          </a:r>
          <a:endParaRPr lang="ja-JP" altLang="ja-JP" sz="1400">
            <a:effectLst/>
          </a:endParaRPr>
        </a:p>
        <a:p>
          <a:r>
            <a:rPr kumimoji="1" lang="ja-JP" altLang="ja-JP" sz="1100">
              <a:solidFill>
                <a:schemeClr val="dk1"/>
              </a:solidFill>
              <a:effectLst/>
              <a:latin typeface="+mn-lt"/>
              <a:ea typeface="+mn-ea"/>
              <a:cs typeface="+mn-cs"/>
            </a:rPr>
            <a:t>充当可能財源等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においては、財政調整基金等の残高の減少により充当可能基金は</a:t>
          </a:r>
          <a:r>
            <a:rPr kumimoji="1" lang="en-US" altLang="ja-JP" sz="1100">
              <a:solidFill>
                <a:schemeClr val="dk1"/>
              </a:solidFill>
              <a:effectLst/>
              <a:latin typeface="+mn-lt"/>
              <a:ea typeface="+mn-ea"/>
              <a:cs typeface="+mn-cs"/>
            </a:rPr>
            <a:t>132</a:t>
          </a:r>
          <a:r>
            <a:rPr kumimoji="1" lang="ja-JP" altLang="ja-JP" sz="1100">
              <a:solidFill>
                <a:schemeClr val="dk1"/>
              </a:solidFill>
              <a:effectLst/>
              <a:latin typeface="+mn-lt"/>
              <a:ea typeface="+mn-ea"/>
              <a:cs typeface="+mn-cs"/>
            </a:rPr>
            <a:t>百万円、充当が見込まれる都市計画税の減少により充当可能特定歳入が</a:t>
          </a:r>
          <a:r>
            <a:rPr kumimoji="1" lang="en-US" altLang="ja-JP" sz="1100">
              <a:solidFill>
                <a:schemeClr val="dk1"/>
              </a:solidFill>
              <a:effectLst/>
              <a:latin typeface="+mn-lt"/>
              <a:ea typeface="+mn-ea"/>
              <a:cs typeface="+mn-cs"/>
            </a:rPr>
            <a:t>128</a:t>
          </a:r>
          <a:r>
            <a:rPr kumimoji="1" lang="ja-JP" altLang="ja-JP" sz="1100">
              <a:solidFill>
                <a:schemeClr val="dk1"/>
              </a:solidFill>
              <a:effectLst/>
              <a:latin typeface="+mn-lt"/>
              <a:ea typeface="+mn-ea"/>
              <a:cs typeface="+mn-cs"/>
            </a:rPr>
            <a:t>百万円、臨時財政対策債償還費における普通交付税算入見込額の減少により基準財政需要額算入見込額が</a:t>
          </a:r>
          <a:r>
            <a:rPr kumimoji="1" lang="en-US" altLang="ja-JP" sz="1100">
              <a:solidFill>
                <a:schemeClr val="dk1"/>
              </a:solidFill>
              <a:effectLst/>
              <a:latin typeface="+mn-lt"/>
              <a:ea typeface="+mn-ea"/>
              <a:cs typeface="+mn-cs"/>
            </a:rPr>
            <a:t>1,078</a:t>
          </a:r>
          <a:r>
            <a:rPr kumimoji="1" lang="ja-JP" altLang="ja-JP" sz="1100">
              <a:solidFill>
                <a:schemeClr val="dk1"/>
              </a:solidFill>
              <a:effectLst/>
              <a:latin typeface="+mn-lt"/>
              <a:ea typeface="+mn-ea"/>
              <a:cs typeface="+mn-cs"/>
            </a:rPr>
            <a:t>百万円減少しているため、</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全体では</a:t>
          </a:r>
          <a:r>
            <a:rPr kumimoji="1" lang="en-US" altLang="ja-JP" sz="1100">
              <a:solidFill>
                <a:schemeClr val="dk1"/>
              </a:solidFill>
              <a:effectLst/>
              <a:latin typeface="+mn-lt"/>
              <a:ea typeface="+mn-ea"/>
              <a:cs typeface="+mn-cs"/>
            </a:rPr>
            <a:t>1,338</a:t>
          </a:r>
          <a:r>
            <a:rPr kumimoji="1" lang="ja-JP" altLang="ja-JP" sz="1100">
              <a:solidFill>
                <a:schemeClr val="dk1"/>
              </a:solidFill>
              <a:effectLst/>
              <a:latin typeface="+mn-lt"/>
              <a:ea typeface="+mn-ea"/>
              <a:cs typeface="+mn-cs"/>
            </a:rPr>
            <a:t>百万円減少している。</a:t>
          </a:r>
          <a:endParaRPr lang="ja-JP" altLang="ja-JP" sz="1400">
            <a:effectLst/>
          </a:endParaRPr>
        </a:p>
        <a:p>
          <a:r>
            <a:rPr kumimoji="1" lang="ja-JP" altLang="ja-JP" sz="1100">
              <a:solidFill>
                <a:schemeClr val="dk1"/>
              </a:solidFill>
              <a:effectLst/>
              <a:latin typeface="+mn-lt"/>
              <a:ea typeface="+mn-ea"/>
              <a:cs typeface="+mn-cs"/>
            </a:rPr>
            <a:t>将来負担額については、今後、組合等負担見込額の減少が見込まれるが、公共施設の整備や更新などを控えていることから、将来負担を見据えた計画的な事業執行に努める必要がある。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群馬県館林市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市税の増収等による歳計剰余金を「財政調整基金」に</a:t>
          </a:r>
          <a:r>
            <a:rPr kumimoji="1" lang="en-US" altLang="ja-JP" sz="1100">
              <a:solidFill>
                <a:schemeClr val="dk1"/>
              </a:solidFill>
              <a:effectLst/>
              <a:latin typeface="+mn-lt"/>
              <a:ea typeface="+mn-ea"/>
              <a:cs typeface="+mn-cs"/>
            </a:rPr>
            <a:t>1,650</a:t>
          </a:r>
          <a:r>
            <a:rPr kumimoji="1" lang="ja-JP" altLang="ja-JP" sz="1100">
              <a:solidFill>
                <a:schemeClr val="dk1"/>
              </a:solidFill>
              <a:effectLst/>
              <a:latin typeface="+mn-lt"/>
              <a:ea typeface="+mn-ea"/>
              <a:cs typeface="+mn-cs"/>
            </a:rPr>
            <a:t>百万円、ふるさと納税等の寄附金を「ふるさとパートナー基金」に約</a:t>
          </a:r>
          <a:r>
            <a:rPr kumimoji="1" lang="en-US" altLang="ja-JP" sz="1100">
              <a:solidFill>
                <a:schemeClr val="dk1"/>
              </a:solidFill>
              <a:effectLst/>
              <a:latin typeface="+mn-lt"/>
              <a:ea typeface="+mn-ea"/>
              <a:cs typeface="+mn-cs"/>
            </a:rPr>
            <a:t>175</a:t>
          </a:r>
          <a:r>
            <a:rPr kumimoji="1" lang="ja-JP" altLang="ja-JP" sz="1100">
              <a:solidFill>
                <a:schemeClr val="dk1"/>
              </a:solidFill>
              <a:effectLst/>
              <a:latin typeface="+mn-lt"/>
              <a:ea typeface="+mn-ea"/>
              <a:cs typeface="+mn-cs"/>
            </a:rPr>
            <a:t>百万円等を積み立てたことにより増加したものの、一部事務組合の施設整備等への負担金対処や物価高騰の影響等により「財政調整基金」を約</a:t>
          </a:r>
          <a:r>
            <a:rPr kumimoji="1" lang="en-US" altLang="ja-JP" sz="1100">
              <a:solidFill>
                <a:schemeClr val="dk1"/>
              </a:solidFill>
              <a:effectLst/>
              <a:latin typeface="+mn-lt"/>
              <a:ea typeface="+mn-ea"/>
              <a:cs typeface="+mn-cs"/>
            </a:rPr>
            <a:t>1,892</a:t>
          </a:r>
          <a:r>
            <a:rPr kumimoji="1" lang="ja-JP" altLang="ja-JP" sz="1100">
              <a:solidFill>
                <a:schemeClr val="dk1"/>
              </a:solidFill>
              <a:effectLst/>
              <a:latin typeface="+mn-lt"/>
              <a:ea typeface="+mn-ea"/>
              <a:cs typeface="+mn-cs"/>
            </a:rPr>
            <a:t>百万円、ふるさと納税等の寄附金を活用するため「ふるさとパートナー基金」を約</a:t>
          </a:r>
          <a:r>
            <a:rPr kumimoji="1" lang="en-US" altLang="ja-JP" sz="1100">
              <a:solidFill>
                <a:schemeClr val="dk1"/>
              </a:solidFill>
              <a:effectLst/>
              <a:latin typeface="+mn-lt"/>
              <a:ea typeface="+mn-ea"/>
              <a:cs typeface="+mn-cs"/>
            </a:rPr>
            <a:t>181</a:t>
          </a:r>
          <a:r>
            <a:rPr kumimoji="1" lang="ja-JP" altLang="ja-JP" sz="1100">
              <a:solidFill>
                <a:schemeClr val="dk1"/>
              </a:solidFill>
              <a:effectLst/>
              <a:latin typeface="+mn-lt"/>
              <a:ea typeface="+mn-ea"/>
              <a:cs typeface="+mn-cs"/>
            </a:rPr>
            <a:t>百万円取り崩したことによる減少やデジタル地域通貨プレミアムキャンペーン実施による「金券基金」残高減少等により、基金全体としては、</a:t>
          </a:r>
          <a:r>
            <a:rPr kumimoji="1" lang="en-US" altLang="ja-JP" sz="1100">
              <a:solidFill>
                <a:schemeClr val="dk1"/>
              </a:solidFill>
              <a:effectLst/>
              <a:latin typeface="+mn-lt"/>
              <a:ea typeface="+mn-ea"/>
              <a:cs typeface="+mn-cs"/>
            </a:rPr>
            <a:t>193</a:t>
          </a:r>
          <a:r>
            <a:rPr kumimoji="1" lang="ja-JP" altLang="ja-JP" sz="1100">
              <a:solidFill>
                <a:schemeClr val="dk1"/>
              </a:solidFill>
              <a:effectLst/>
              <a:latin typeface="+mn-lt"/>
              <a:ea typeface="+mn-ea"/>
              <a:cs typeface="+mn-cs"/>
            </a:rPr>
            <a:t>百万円の減少となった。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引き続き、一部事務組合の施設整備等への負担金に対処していくほか、公共施設の整備や更新等が控えているため、適切な基金運用に努めていく。また、第三セクター等改革推進債等の償還のための減債基金は約</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百万円で少ない状態であることから、旧土地開発公社の所有していた土地の売却や、ふるさとパートナー基金はふるさと納税等の寄附増加に努め、基金残高の確保を図っていく。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・ふるさとパートナー基金：ふるさと納税を含む寄附金を積み立て、市民等と協働して充実したふるさとづくりを行うための基金</a:t>
          </a:r>
          <a:endParaRPr lang="ja-JP" altLang="ja-JP" sz="1400">
            <a:effectLst/>
          </a:endParaRPr>
        </a:p>
        <a:p>
          <a:r>
            <a:rPr kumimoji="1" lang="ja-JP" altLang="ja-JP" sz="1100">
              <a:solidFill>
                <a:schemeClr val="dk1"/>
              </a:solidFill>
              <a:effectLst/>
              <a:latin typeface="+mn-lt"/>
              <a:ea typeface="+mn-ea"/>
              <a:cs typeface="+mn-cs"/>
            </a:rPr>
            <a:t>・公共施設建設基金：文化施設、スポーツ施設、福祉施設等の整備事業及び公共のために必要とする用地取得事業等の財源に充てるための基金。</a:t>
          </a:r>
          <a:endParaRPr lang="ja-JP" altLang="ja-JP" sz="1400">
            <a:effectLst/>
          </a:endParaRPr>
        </a:p>
        <a:p>
          <a:r>
            <a:rPr kumimoji="1" lang="ja-JP" altLang="ja-JP" sz="1100">
              <a:solidFill>
                <a:schemeClr val="dk1"/>
              </a:solidFill>
              <a:effectLst/>
              <a:latin typeface="+mn-lt"/>
              <a:ea typeface="+mn-ea"/>
              <a:cs typeface="+mn-cs"/>
            </a:rPr>
            <a:t>・職員退職手当基金：館林市職員の退職手当の財源に充てるための基金。</a:t>
          </a:r>
          <a:endParaRPr lang="ja-JP" altLang="ja-JP" sz="1400">
            <a:effectLst/>
          </a:endParaRPr>
        </a:p>
        <a:p>
          <a:r>
            <a:rPr kumimoji="1" lang="ja-JP" altLang="ja-JP" sz="1100">
              <a:solidFill>
                <a:schemeClr val="dk1"/>
              </a:solidFill>
              <a:effectLst/>
              <a:latin typeface="+mn-lt"/>
              <a:ea typeface="+mn-ea"/>
              <a:cs typeface="+mn-cs"/>
            </a:rPr>
            <a:t>・金券基金：館林市が発行する金券の換金に必要な経費の財源に充てるための基金。</a:t>
          </a:r>
          <a:endParaRPr lang="ja-JP" altLang="ja-JP" sz="1400">
            <a:effectLst/>
          </a:endParaRPr>
        </a:p>
        <a:p>
          <a:r>
            <a:rPr kumimoji="1" lang="ja-JP" altLang="ja-JP" sz="1100">
              <a:solidFill>
                <a:schemeClr val="dk1"/>
              </a:solidFill>
              <a:effectLst/>
              <a:latin typeface="+mn-lt"/>
              <a:ea typeface="+mn-ea"/>
              <a:cs typeface="+mn-cs"/>
            </a:rPr>
            <a:t>・奨学基金：進学の意欲と能力を有するにもかかわらず、経済的な理由で高等学校以上の学校へ進学することが困難な者に対して貸与する奨学資金に充てるための基金</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・ふるさとパートナー基金：ふるさと納税等の寄附金を約</a:t>
          </a:r>
          <a:r>
            <a:rPr kumimoji="1" lang="en-US" altLang="ja-JP" sz="1100">
              <a:solidFill>
                <a:schemeClr val="dk1"/>
              </a:solidFill>
              <a:effectLst/>
              <a:latin typeface="+mn-lt"/>
              <a:ea typeface="+mn-ea"/>
              <a:cs typeface="+mn-cs"/>
            </a:rPr>
            <a:t>175</a:t>
          </a:r>
          <a:r>
            <a:rPr kumimoji="1" lang="ja-JP" altLang="ja-JP" sz="1100">
              <a:solidFill>
                <a:schemeClr val="dk1"/>
              </a:solidFill>
              <a:effectLst/>
              <a:latin typeface="+mn-lt"/>
              <a:ea typeface="+mn-ea"/>
              <a:cs typeface="+mn-cs"/>
            </a:rPr>
            <a:t>百万円積み立てたものの、スマート窓口導入事業や保育園施設整備事業等のため、約</a:t>
          </a:r>
          <a:r>
            <a:rPr kumimoji="1" lang="en-US" altLang="ja-JP" sz="1100">
              <a:solidFill>
                <a:schemeClr val="dk1"/>
              </a:solidFill>
              <a:effectLst/>
              <a:latin typeface="+mn-lt"/>
              <a:ea typeface="+mn-ea"/>
              <a:cs typeface="+mn-cs"/>
            </a:rPr>
            <a:t>181</a:t>
          </a:r>
          <a:r>
            <a:rPr kumimoji="1" lang="ja-JP" altLang="ja-JP" sz="1100">
              <a:solidFill>
                <a:schemeClr val="dk1"/>
              </a:solidFill>
              <a:effectLst/>
              <a:latin typeface="+mn-lt"/>
              <a:ea typeface="+mn-ea"/>
              <a:cs typeface="+mn-cs"/>
            </a:rPr>
            <a:t>百万円取り崩したことによる減</a:t>
          </a:r>
          <a:endParaRPr lang="ja-JP" altLang="ja-JP" sz="1400">
            <a:effectLst/>
          </a:endParaRPr>
        </a:p>
        <a:p>
          <a:r>
            <a:rPr kumimoji="1" lang="ja-JP" altLang="ja-JP" sz="1100">
              <a:solidFill>
                <a:schemeClr val="dk1"/>
              </a:solidFill>
              <a:effectLst/>
              <a:latin typeface="+mn-lt"/>
              <a:ea typeface="+mn-ea"/>
              <a:cs typeface="+mn-cs"/>
            </a:rPr>
            <a:t>・公共施設建設基金：認定こども園化事業のため、</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百万円取り崩したものの、場外車券場売場交付金を</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百万円、市有地売払収入を約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百万円積み立てたことによる増</a:t>
          </a:r>
          <a:endParaRPr lang="ja-JP" altLang="ja-JP" sz="1400">
            <a:effectLst/>
          </a:endParaRPr>
        </a:p>
        <a:p>
          <a:r>
            <a:rPr kumimoji="1" lang="ja-JP" altLang="ja-JP" sz="1100">
              <a:solidFill>
                <a:schemeClr val="dk1"/>
              </a:solidFill>
              <a:effectLst/>
              <a:latin typeface="+mn-lt"/>
              <a:ea typeface="+mn-ea"/>
              <a:cs typeface="+mn-cs"/>
            </a:rPr>
            <a:t>・金券基金：デジタル地域通貨プレミアムキャンペーンの実施に伴い、約</a:t>
          </a:r>
          <a:r>
            <a:rPr kumimoji="1" lang="en-US" altLang="ja-JP" sz="1100">
              <a:solidFill>
                <a:schemeClr val="dk1"/>
              </a:solidFill>
              <a:effectLst/>
              <a:latin typeface="+mn-lt"/>
              <a:ea typeface="+mn-ea"/>
              <a:cs typeface="+mn-cs"/>
            </a:rPr>
            <a:t>262</a:t>
          </a:r>
          <a:r>
            <a:rPr kumimoji="1" lang="ja-JP" altLang="ja-JP" sz="1100">
              <a:solidFill>
                <a:schemeClr val="dk1"/>
              </a:solidFill>
              <a:effectLst/>
              <a:latin typeface="+mn-lt"/>
              <a:ea typeface="+mn-ea"/>
              <a:cs typeface="+mn-cs"/>
            </a:rPr>
            <a:t>百万円積み立てたものの、取崩額が約</a:t>
          </a:r>
          <a:r>
            <a:rPr kumimoji="1" lang="en-US" altLang="ja-JP" sz="1100">
              <a:solidFill>
                <a:schemeClr val="dk1"/>
              </a:solidFill>
              <a:effectLst/>
              <a:latin typeface="+mn-lt"/>
              <a:ea typeface="+mn-ea"/>
              <a:cs typeface="+mn-cs"/>
            </a:rPr>
            <a:t>335</a:t>
          </a:r>
          <a:r>
            <a:rPr kumimoji="1" lang="ja-JP" altLang="ja-JP" sz="1100">
              <a:solidFill>
                <a:schemeClr val="dk1"/>
              </a:solidFill>
              <a:effectLst/>
              <a:latin typeface="+mn-lt"/>
              <a:ea typeface="+mn-ea"/>
              <a:cs typeface="+mn-cs"/>
            </a:rPr>
            <a:t>百万円であったため減。</a:t>
          </a:r>
          <a:endParaRPr lang="ja-JP" altLang="ja-JP" sz="1400">
            <a:effectLst/>
          </a:endParaRPr>
        </a:p>
        <a:p>
          <a:r>
            <a:rPr kumimoji="1" lang="ja-JP" altLang="ja-JP" sz="1100">
              <a:solidFill>
                <a:schemeClr val="dk1"/>
              </a:solidFill>
              <a:effectLst/>
              <a:latin typeface="+mn-lt"/>
              <a:ea typeface="+mn-ea"/>
              <a:cs typeface="+mn-cs"/>
            </a:rPr>
            <a:t>・奨学基金：ふるさと納税の寄附金等を約</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百万円積み立てたことによる増。</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・ふるさとパートナー基金：市民等と協働したふるさとづくりのため、適正な運用に努めていく。</a:t>
          </a:r>
          <a:endParaRPr lang="ja-JP" altLang="ja-JP" sz="1400">
            <a:effectLst/>
          </a:endParaRPr>
        </a:p>
        <a:p>
          <a:r>
            <a:rPr kumimoji="1" lang="ja-JP" altLang="ja-JP" sz="1100">
              <a:solidFill>
                <a:schemeClr val="dk1"/>
              </a:solidFill>
              <a:effectLst/>
              <a:latin typeface="+mn-lt"/>
              <a:ea typeface="+mn-ea"/>
              <a:cs typeface="+mn-cs"/>
            </a:rPr>
            <a:t>・公共施設建設基金：老朽化施設等への対応のため、適正な運用に努めていく。</a:t>
          </a:r>
          <a:endParaRPr lang="ja-JP" altLang="ja-JP" sz="1400">
            <a:effectLst/>
          </a:endParaRPr>
        </a:p>
        <a:p>
          <a:r>
            <a:rPr kumimoji="1" lang="ja-JP" altLang="ja-JP" sz="1100">
              <a:solidFill>
                <a:schemeClr val="dk1"/>
              </a:solidFill>
              <a:effectLst/>
              <a:latin typeface="+mn-lt"/>
              <a:ea typeface="+mn-ea"/>
              <a:cs typeface="+mn-cs"/>
            </a:rPr>
            <a:t>・職員退職手当基金：今後の定年退職者数などを考慮しながら、計画的に基金の運用を図っていく。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市税の増収等による歳計剰余金を「財政調整基金」に</a:t>
          </a:r>
          <a:r>
            <a:rPr kumimoji="1" lang="en-US" altLang="ja-JP" sz="1100">
              <a:solidFill>
                <a:schemeClr val="dk1"/>
              </a:solidFill>
              <a:effectLst/>
              <a:latin typeface="+mn-lt"/>
              <a:ea typeface="+mn-ea"/>
              <a:cs typeface="+mn-cs"/>
            </a:rPr>
            <a:t>1,650</a:t>
          </a:r>
          <a:r>
            <a:rPr kumimoji="1" lang="ja-JP" altLang="ja-JP" sz="1100">
              <a:solidFill>
                <a:schemeClr val="dk1"/>
              </a:solidFill>
              <a:effectLst/>
              <a:latin typeface="+mn-lt"/>
              <a:ea typeface="+mn-ea"/>
              <a:cs typeface="+mn-cs"/>
            </a:rPr>
            <a:t>百万円積み立てたものの、一部事務組合の施設整備等への負担金対処や物価高騰の影響等により「財政調整基金」を約</a:t>
          </a:r>
          <a:r>
            <a:rPr kumimoji="1" lang="en-US" altLang="ja-JP" sz="1100">
              <a:solidFill>
                <a:schemeClr val="dk1"/>
              </a:solidFill>
              <a:effectLst/>
              <a:latin typeface="+mn-lt"/>
              <a:ea typeface="+mn-ea"/>
              <a:cs typeface="+mn-cs"/>
            </a:rPr>
            <a:t>1,892</a:t>
          </a:r>
          <a:r>
            <a:rPr kumimoji="1" lang="ja-JP" altLang="ja-JP" sz="1100">
              <a:solidFill>
                <a:schemeClr val="dk1"/>
              </a:solidFill>
              <a:effectLst/>
              <a:latin typeface="+mn-lt"/>
              <a:ea typeface="+mn-ea"/>
              <a:cs typeface="+mn-cs"/>
            </a:rPr>
            <a:t>百万円取り崩したことによる減</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引き続き、一部事務組合の施設整備等への負担金に対処していくほか、公共施設の整備や更新等が控えているため、適切な基金運用に努めていく。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普通交付税により措置された後年度の臨時財政対策債の償還のための基金費及び国民スポーツ大会の実施に伴い制定された群馬県市町村有競技別拠点スポーツ施設等整備事業補助金の一部を積み立てたことによる増</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臨時財政対策債償還基金費以外の残高については、平成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年度における土地開発公社の解散に伴う第三セクター等改革推進債の元金償還のための取り崩しにより、約</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百万円で少ない状態であることから、旧土地開発公社の所有していた土地の売却に努め、基金残高の確保を図っていく。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群馬県館林市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73,667
69,548
60.97
34,707,216
32,445,062
2,223,897
17,892,482
26,293,261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類似団体平均を上回って推移している。引き続き、歳出の見直しを推進するとともに、自主財源確保に努め、財政基盤の強化を図る。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89605</xdr:rowOff>
    </xdr:from>
    <xdr:to>
      <xdr:col>23</xdr:col>
      <xdr:colOff>133350</xdr:colOff>
      <xdr:row>41</xdr:row>
      <xdr:rowOff>116417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19055"/>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62795</xdr:rowOff>
    </xdr:from>
    <xdr:to>
      <xdr:col>19</xdr:col>
      <xdr:colOff>133350</xdr:colOff>
      <xdr:row>41</xdr:row>
      <xdr:rowOff>89605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922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62795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654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9172</xdr:rowOff>
    </xdr:from>
    <xdr:to>
      <xdr:col>11</xdr:col>
      <xdr:colOff>31750</xdr:colOff>
      <xdr:row>41</xdr:row>
      <xdr:rowOff>35983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386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82144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38805</xdr:rowOff>
    </xdr:from>
    <xdr:to>
      <xdr:col>19</xdr:col>
      <xdr:colOff>184150</xdr:colOff>
      <xdr:row>41</xdr:row>
      <xdr:rowOff>140405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11995</xdr:rowOff>
    </xdr:from>
    <xdr:to>
      <xdr:col>15</xdr:col>
      <xdr:colOff>133350</xdr:colOff>
      <xdr:row>41</xdr:row>
      <xdr:rowOff>113595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123772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129822</xdr:rowOff>
    </xdr:from>
    <xdr:to>
      <xdr:col>7</xdr:col>
      <xdr:colOff>31750</xdr:colOff>
      <xdr:row>41</xdr:row>
      <xdr:rowOff>59972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70149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歳出面において、</a:t>
          </a:r>
          <a:r>
            <a:rPr kumimoji="1" lang="ja-JP" altLang="en-US" sz="1100">
              <a:solidFill>
                <a:schemeClr val="dk1"/>
              </a:solidFill>
              <a:effectLst/>
              <a:latin typeface="+mn-lt"/>
              <a:ea typeface="+mn-ea"/>
              <a:cs typeface="+mn-cs"/>
            </a:rPr>
            <a:t>障がい者自立支援事業</a:t>
          </a:r>
          <a:r>
            <a:rPr kumimoji="1" lang="ja-JP" altLang="ja-JP" sz="1100">
              <a:solidFill>
                <a:schemeClr val="dk1"/>
              </a:solidFill>
              <a:effectLst/>
              <a:latin typeface="+mn-lt"/>
              <a:ea typeface="+mn-ea"/>
              <a:cs typeface="+mn-cs"/>
            </a:rPr>
            <a:t>や生活保護における扶助費の増、</a:t>
          </a:r>
          <a:r>
            <a:rPr kumimoji="1" lang="ja-JP" altLang="en-US" sz="1100">
              <a:solidFill>
                <a:schemeClr val="dk1"/>
              </a:solidFill>
              <a:effectLst/>
              <a:latin typeface="+mn-lt"/>
              <a:ea typeface="+mn-ea"/>
              <a:cs typeface="+mn-cs"/>
            </a:rPr>
            <a:t>新規の指定管理の開始に伴う</a:t>
          </a:r>
          <a:r>
            <a:rPr kumimoji="1" lang="ja-JP" altLang="ja-JP" sz="1100">
              <a:solidFill>
                <a:schemeClr val="dk1"/>
              </a:solidFill>
              <a:effectLst/>
              <a:latin typeface="+mn-lt"/>
              <a:ea typeface="+mn-ea"/>
              <a:cs typeface="+mn-cs"/>
            </a:rPr>
            <a:t>委託費の皆増等により、経常経費充当一般財源が増加した</a:t>
          </a:r>
          <a:r>
            <a:rPr kumimoji="1" lang="ja-JP" altLang="en-US" sz="1100">
              <a:solidFill>
                <a:schemeClr val="dk1"/>
              </a:solidFill>
              <a:effectLst/>
              <a:latin typeface="+mn-lt"/>
              <a:ea typeface="+mn-ea"/>
              <a:cs typeface="+mn-cs"/>
            </a:rPr>
            <a:t>。歳入面においては地方特例交付金、</a:t>
          </a:r>
          <a:r>
            <a:rPr kumimoji="1" lang="ja-JP" altLang="ja-JP" sz="1100">
              <a:solidFill>
                <a:schemeClr val="dk1"/>
              </a:solidFill>
              <a:effectLst/>
              <a:latin typeface="+mn-lt"/>
              <a:ea typeface="+mn-ea"/>
              <a:cs typeface="+mn-cs"/>
            </a:rPr>
            <a:t>普通交付税や法人</a:t>
          </a:r>
          <a:r>
            <a:rPr kumimoji="1" lang="ja-JP" altLang="en-US" sz="1100">
              <a:solidFill>
                <a:schemeClr val="dk1"/>
              </a:solidFill>
              <a:effectLst/>
              <a:latin typeface="+mn-lt"/>
              <a:ea typeface="+mn-ea"/>
              <a:cs typeface="+mn-cs"/>
            </a:rPr>
            <a:t>市民税等</a:t>
          </a:r>
          <a:r>
            <a:rPr kumimoji="1" lang="ja-JP" altLang="ja-JP" sz="1100">
              <a:solidFill>
                <a:schemeClr val="dk1"/>
              </a:solidFill>
              <a:effectLst/>
              <a:latin typeface="+mn-lt"/>
              <a:ea typeface="+mn-ea"/>
              <a:cs typeface="+mn-cs"/>
            </a:rPr>
            <a:t>の増加により歳入は増加した</a:t>
          </a:r>
          <a:r>
            <a:rPr kumimoji="1" lang="ja-JP" altLang="en-US" sz="1100">
              <a:solidFill>
                <a:schemeClr val="dk1"/>
              </a:solidFill>
              <a:effectLst/>
              <a:latin typeface="+mn-lt"/>
              <a:ea typeface="+mn-ea"/>
              <a:cs typeface="+mn-cs"/>
            </a:rPr>
            <a:t>。歳入の増加以上に歳出が</a:t>
          </a:r>
          <a:r>
            <a:rPr kumimoji="1" lang="ja-JP" altLang="ja-JP" sz="1100">
              <a:solidFill>
                <a:schemeClr val="dk1"/>
              </a:solidFill>
              <a:effectLst/>
              <a:latin typeface="+mn-lt"/>
              <a:ea typeface="+mn-ea"/>
              <a:cs typeface="+mn-cs"/>
            </a:rPr>
            <a:t>増加したことで経常収支比率が</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％上昇した。類似団体平均を上回って推移しており、今後も一般財源の増収と、さらなる経常経費の節減合理化を進めていく。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36830</xdr:rowOff>
    </xdr:from>
    <xdr:to>
      <xdr:col>23</xdr:col>
      <xdr:colOff>133350</xdr:colOff>
      <xdr:row>65</xdr:row>
      <xdr:rowOff>73025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1810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111760</xdr:rowOff>
    </xdr:from>
    <xdr:to>
      <xdr:col>19</xdr:col>
      <xdr:colOff>133350</xdr:colOff>
      <xdr:row>65</xdr:row>
      <xdr:rowOff>36830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845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153035</xdr:rowOff>
    </xdr:from>
    <xdr:to>
      <xdr:col>15</xdr:col>
      <xdr:colOff>82550</xdr:colOff>
      <xdr:row>64</xdr:row>
      <xdr:rowOff>111760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82935"/>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153035</xdr:rowOff>
    </xdr:from>
    <xdr:to>
      <xdr:col>11</xdr:col>
      <xdr:colOff>31750</xdr:colOff>
      <xdr:row>65</xdr:row>
      <xdr:rowOff>66993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82935"/>
          <a:ext cx="889000" cy="42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63199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22225</xdr:rowOff>
    </xdr:from>
    <xdr:to>
      <xdr:col>23</xdr:col>
      <xdr:colOff>184150</xdr:colOff>
      <xdr:row>65</xdr:row>
      <xdr:rowOff>123825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165752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3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157480</xdr:rowOff>
    </xdr:from>
    <xdr:to>
      <xdr:col>19</xdr:col>
      <xdr:colOff>184150</xdr:colOff>
      <xdr:row>65</xdr:row>
      <xdr:rowOff>87630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72407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1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60960</xdr:rowOff>
    </xdr:from>
    <xdr:to>
      <xdr:col>15</xdr:col>
      <xdr:colOff>133350</xdr:colOff>
      <xdr:row>64</xdr:row>
      <xdr:rowOff>162560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147337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102235</xdr:rowOff>
    </xdr:from>
    <xdr:to>
      <xdr:col>11</xdr:col>
      <xdr:colOff>82550</xdr:colOff>
      <xdr:row>63</xdr:row>
      <xdr:rowOff>32385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17162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1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16193</xdr:rowOff>
    </xdr:from>
    <xdr:to>
      <xdr:col>7</xdr:col>
      <xdr:colOff>31750</xdr:colOff>
      <xdr:row>65</xdr:row>
      <xdr:rowOff>117793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6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102570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4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[140,224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よりも低い水準となっているものの、人件費や物価高騰等による物件費は増加傾向にある。今後も職員定員管理の適正化に努め、時間外業務の縮小や経常経費のさらなる見直し・合理化を進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5748</xdr:rowOff>
    </xdr:from>
    <xdr:to>
      <xdr:col>23</xdr:col>
      <xdr:colOff>133350</xdr:colOff>
      <xdr:row>82</xdr:row>
      <xdr:rowOff>65301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64648"/>
          <a:ext cx="838200" cy="5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5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5748</xdr:rowOff>
    </xdr:from>
    <xdr:to>
      <xdr:col>19</xdr:col>
      <xdr:colOff>133350</xdr:colOff>
      <xdr:row>82</xdr:row>
      <xdr:rowOff>25608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064648"/>
          <a:ext cx="889000" cy="1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128432</xdr:rowOff>
    </xdr:from>
    <xdr:to>
      <xdr:col>15</xdr:col>
      <xdr:colOff>82550</xdr:colOff>
      <xdr:row>82</xdr:row>
      <xdr:rowOff>25608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15882"/>
          <a:ext cx="889000" cy="6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84282</xdr:rowOff>
    </xdr:from>
    <xdr:to>
      <xdr:col>11</xdr:col>
      <xdr:colOff>31750</xdr:colOff>
      <xdr:row>81</xdr:row>
      <xdr:rowOff>128432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71732"/>
          <a:ext cx="889000" cy="4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14501</xdr:rowOff>
    </xdr:from>
    <xdr:to>
      <xdr:col>23</xdr:col>
      <xdr:colOff>184150</xdr:colOff>
      <xdr:row>82</xdr:row>
      <xdr:rowOff>116101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7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31028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1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126398</xdr:rowOff>
    </xdr:from>
    <xdr:to>
      <xdr:col>19</xdr:col>
      <xdr:colOff>184150</xdr:colOff>
      <xdr:row>82</xdr:row>
      <xdr:rowOff>56548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1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66725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8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146258</xdr:rowOff>
    </xdr:from>
    <xdr:to>
      <xdr:col>15</xdr:col>
      <xdr:colOff>133350</xdr:colOff>
      <xdr:row>82</xdr:row>
      <xdr:rowOff>76408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3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86585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0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77632</xdr:rowOff>
    </xdr:from>
    <xdr:to>
      <xdr:col>11</xdr:col>
      <xdr:colOff>82550</xdr:colOff>
      <xdr:row>82</xdr:row>
      <xdr:rowOff>7782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6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17959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3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33482</xdr:rowOff>
    </xdr:from>
    <xdr:to>
      <xdr:col>7</xdr:col>
      <xdr:colOff>31750</xdr:colOff>
      <xdr:row>81</xdr:row>
      <xdr:rowOff>135082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2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145259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8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類似団体平均を下回って推移している。</a:t>
          </a:r>
          <a:endParaRPr lang="ja-JP" altLang="ja-JP" sz="1400">
            <a:effectLst/>
          </a:endParaRPr>
        </a:p>
        <a:p>
          <a:r>
            <a:rPr kumimoji="1" lang="ja-JP" altLang="ja-JP" sz="1100">
              <a:solidFill>
                <a:schemeClr val="dk1"/>
              </a:solidFill>
              <a:effectLst/>
              <a:latin typeface="+mn-lt"/>
              <a:ea typeface="+mn-ea"/>
              <a:cs typeface="+mn-cs"/>
            </a:rPr>
            <a:t>今後も職責・職務に応じた給与構造を維持しながら給与の適正化に努める。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64407</xdr:rowOff>
    </xdr:from>
    <xdr:to>
      <xdr:col>81</xdr:col>
      <xdr:colOff>44450</xdr:colOff>
      <xdr:row>83</xdr:row>
      <xdr:rowOff>98879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2947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64407</xdr:rowOff>
    </xdr:from>
    <xdr:to>
      <xdr:col>77</xdr:col>
      <xdr:colOff>44450</xdr:colOff>
      <xdr:row>83</xdr:row>
      <xdr:rowOff>64407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294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149679</xdr:rowOff>
    </xdr:from>
    <xdr:to>
      <xdr:col>72</xdr:col>
      <xdr:colOff>203200</xdr:colOff>
      <xdr:row>83</xdr:row>
      <xdr:rowOff>64407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20857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149679</xdr:rowOff>
    </xdr:from>
    <xdr:to>
      <xdr:col>68</xdr:col>
      <xdr:colOff>152400</xdr:colOff>
      <xdr:row>83</xdr:row>
      <xdr:rowOff>116114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20857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64606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13607</xdr:rowOff>
    </xdr:from>
    <xdr:to>
      <xdr:col>77</xdr:col>
      <xdr:colOff>95250</xdr:colOff>
      <xdr:row>83</xdr:row>
      <xdr:rowOff>115207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125384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13607</xdr:rowOff>
    </xdr:from>
    <xdr:to>
      <xdr:col>73</xdr:col>
      <xdr:colOff>44450</xdr:colOff>
      <xdr:row>83</xdr:row>
      <xdr:rowOff>115207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125384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98879</xdr:rowOff>
    </xdr:from>
    <xdr:to>
      <xdr:col>68</xdr:col>
      <xdr:colOff>203200</xdr:colOff>
      <xdr:row>83</xdr:row>
      <xdr:rowOff>29029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39206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9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5641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類似団体平均とほぼ同程度で推移している。</a:t>
          </a:r>
          <a:endParaRPr lang="ja-JP" altLang="ja-JP" sz="1400">
            <a:effectLst/>
          </a:endParaRPr>
        </a:p>
        <a:p>
          <a:r>
            <a:rPr kumimoji="1" lang="ja-JP" altLang="ja-JP" sz="1100">
              <a:solidFill>
                <a:schemeClr val="dk1"/>
              </a:solidFill>
              <a:effectLst/>
              <a:latin typeface="+mn-lt"/>
              <a:ea typeface="+mn-ea"/>
              <a:cs typeface="+mn-cs"/>
            </a:rPr>
            <a:t>類似団体の職員数との比較検討をしながら、定員管理の指針となる定員適正化方針に基づき、定員管理に努めていく。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114209</xdr:rowOff>
    </xdr:from>
    <xdr:to>
      <xdr:col>81</xdr:col>
      <xdr:colOff>44450</xdr:colOff>
      <xdr:row>61</xdr:row>
      <xdr:rowOff>121103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572659"/>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79936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6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114209</xdr:rowOff>
    </xdr:from>
    <xdr:to>
      <xdr:col>77</xdr:col>
      <xdr:colOff>44450</xdr:colOff>
      <xdr:row>61</xdr:row>
      <xdr:rowOff>121103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7265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154503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7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114209</xdr:rowOff>
    </xdr:from>
    <xdr:to>
      <xdr:col>72</xdr:col>
      <xdr:colOff>203200</xdr:colOff>
      <xdr:row>61</xdr:row>
      <xdr:rowOff>114209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726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107315</xdr:rowOff>
    </xdr:from>
    <xdr:to>
      <xdr:col>68</xdr:col>
      <xdr:colOff>152400</xdr:colOff>
      <xdr:row>61</xdr:row>
      <xdr:rowOff>114209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6576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138992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106243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2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35486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9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70303</xdr:rowOff>
    </xdr:from>
    <xdr:to>
      <xdr:col>77</xdr:col>
      <xdr:colOff>95250</xdr:colOff>
      <xdr:row>62</xdr:row>
      <xdr:rowOff>453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2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156680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15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63409</xdr:rowOff>
    </xdr:from>
    <xdr:to>
      <xdr:col>73</xdr:col>
      <xdr:colOff>44450</xdr:colOff>
      <xdr:row>61</xdr:row>
      <xdr:rowOff>165009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2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149786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08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63409</xdr:rowOff>
    </xdr:from>
    <xdr:to>
      <xdr:col>68</xdr:col>
      <xdr:colOff>203200</xdr:colOff>
      <xdr:row>61</xdr:row>
      <xdr:rowOff>165009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2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149786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08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56515</xdr:rowOff>
    </xdr:from>
    <xdr:to>
      <xdr:col>64</xdr:col>
      <xdr:colOff>152400</xdr:colOff>
      <xdr:row>61</xdr:row>
      <xdr:rowOff>158115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142892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分子を構成する元利償還金（一般会計等）が</a:t>
          </a:r>
          <a:r>
            <a:rPr kumimoji="1" lang="ja-JP" altLang="en-US" sz="1100">
              <a:solidFill>
                <a:schemeClr val="dk1"/>
              </a:solidFill>
              <a:effectLst/>
              <a:latin typeface="+mn-lt"/>
              <a:ea typeface="+mn-ea"/>
              <a:cs typeface="+mn-cs"/>
            </a:rPr>
            <a:t>令和２年度</a:t>
          </a:r>
          <a:r>
            <a:rPr kumimoji="1" lang="ja-JP" altLang="ja-JP" sz="1100">
              <a:solidFill>
                <a:schemeClr val="dk1"/>
              </a:solidFill>
              <a:effectLst/>
              <a:latin typeface="+mn-lt"/>
              <a:ea typeface="+mn-ea"/>
              <a:cs typeface="+mn-cs"/>
            </a:rPr>
            <a:t>借入分元利償還の開始により増加したが、分母を構成する標準財政規模のうち臨時財政対策債発行可能額が減少した</a:t>
          </a:r>
          <a:r>
            <a:rPr kumimoji="1" lang="ja-JP" altLang="en-US" sz="1100">
              <a:solidFill>
                <a:schemeClr val="dk1"/>
              </a:solidFill>
              <a:effectLst/>
              <a:latin typeface="+mn-lt"/>
              <a:ea typeface="+mn-ea"/>
              <a:cs typeface="+mn-cs"/>
            </a:rPr>
            <a:t>ものの、標準税収入額と普通交付税額が増加したため増加した</a:t>
          </a:r>
          <a:r>
            <a:rPr kumimoji="1" lang="ja-JP" altLang="ja-JP" sz="1100">
              <a:solidFill>
                <a:schemeClr val="dk1"/>
              </a:solidFill>
              <a:effectLst/>
              <a:latin typeface="+mn-lt"/>
              <a:ea typeface="+mn-ea"/>
              <a:cs typeface="+mn-cs"/>
            </a:rPr>
            <a:t>。分母の増加以上に分子が増加したため、</a:t>
          </a:r>
          <a:r>
            <a:rPr kumimoji="1" lang="ja-JP" altLang="en-US" sz="1100">
              <a:solidFill>
                <a:schemeClr val="dk1"/>
              </a:solidFill>
              <a:effectLst/>
              <a:latin typeface="+mn-lt"/>
              <a:ea typeface="+mn-ea"/>
              <a:cs typeface="+mn-cs"/>
            </a:rPr>
            <a:t>実質公債費比率は</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今後、一部事務組合への公債費の負担金や元利償還が増加し、比率の上昇が見込まれることから、引き続き市債の発行を精査し、比率の上昇の抑制に努める。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27940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03326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3810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33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151130</xdr:rowOff>
    </xdr:from>
    <xdr:to>
      <xdr:col>72</xdr:col>
      <xdr:colOff>203200</xdr:colOff>
      <xdr:row>41</xdr:row>
      <xdr:rowOff>3810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091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143087</xdr:rowOff>
    </xdr:from>
    <xdr:to>
      <xdr:col>68</xdr:col>
      <xdr:colOff>152400</xdr:colOff>
      <xdr:row>40</xdr:row>
      <xdr:rowOff>151130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010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165117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100330</xdr:rowOff>
    </xdr:from>
    <xdr:to>
      <xdr:col>68</xdr:col>
      <xdr:colOff>203200</xdr:colOff>
      <xdr:row>41</xdr:row>
      <xdr:rowOff>30480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92287</xdr:rowOff>
    </xdr:from>
    <xdr:to>
      <xdr:col>64</xdr:col>
      <xdr:colOff>152400</xdr:colOff>
      <xdr:row>41</xdr:row>
      <xdr:rowOff>22437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32614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分母においては、臨時財政対策債発行可能額は減少したものの、標準税収入額等や普通交付税が増額したことにより、標準財政規模が増額した。また、分子においては、地方債の現在高や組合負担等見込額が減少したことにより将来負担額が減少したものの、公営企業債等繰入見込額や退職手当負担見込額が増加した</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将来負担額が</a:t>
          </a:r>
          <a:r>
            <a:rPr kumimoji="1" lang="ja-JP" altLang="en-US" sz="110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分母</a:t>
          </a:r>
          <a:r>
            <a:rPr kumimoji="1" lang="ja-JP" altLang="en-US" sz="1100">
              <a:solidFill>
                <a:schemeClr val="dk1"/>
              </a:solidFill>
              <a:effectLst/>
              <a:latin typeface="+mn-lt"/>
              <a:ea typeface="+mn-ea"/>
              <a:cs typeface="+mn-cs"/>
            </a:rPr>
            <a:t>の増加以上に</a:t>
          </a:r>
          <a:r>
            <a:rPr kumimoji="1" lang="ja-JP" altLang="ja-JP" sz="1100">
              <a:solidFill>
                <a:schemeClr val="dk1"/>
              </a:solidFill>
              <a:effectLst/>
              <a:latin typeface="+mn-lt"/>
              <a:ea typeface="+mn-ea"/>
              <a:cs typeface="+mn-cs"/>
            </a:rPr>
            <a:t>分子が</a:t>
          </a:r>
          <a:r>
            <a:rPr kumimoji="1" lang="ja-JP" altLang="en-US" sz="110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ため、将来負担比率は</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した。類似団体よりも大きく上回っているため、今後も将来負担に留意し、健全な財政運営に努める。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31538</xdr:rowOff>
    </xdr:from>
    <xdr:to>
      <xdr:col>81</xdr:col>
      <xdr:colOff>44450</xdr:colOff>
      <xdr:row>20</xdr:row>
      <xdr:rowOff>39582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3460538"/>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31538</xdr:rowOff>
    </xdr:from>
    <xdr:to>
      <xdr:col>77</xdr:col>
      <xdr:colOff>44450</xdr:colOff>
      <xdr:row>20</xdr:row>
      <xdr:rowOff>85161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460538"/>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85161</xdr:rowOff>
    </xdr:from>
    <xdr:to>
      <xdr:col>72</xdr:col>
      <xdr:colOff>203200</xdr:colOff>
      <xdr:row>20</xdr:row>
      <xdr:rowOff>109291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514161"/>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109291</xdr:rowOff>
    </xdr:from>
    <xdr:to>
      <xdr:col>68</xdr:col>
      <xdr:colOff>152400</xdr:colOff>
      <xdr:row>21</xdr:row>
      <xdr:rowOff>38382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538291"/>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160232</xdr:rowOff>
    </xdr:from>
    <xdr:to>
      <xdr:col>81</xdr:col>
      <xdr:colOff>95250</xdr:colOff>
      <xdr:row>20</xdr:row>
      <xdr:rowOff>90382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41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132309</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38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152188</xdr:rowOff>
    </xdr:from>
    <xdr:to>
      <xdr:col>77</xdr:col>
      <xdr:colOff>95250</xdr:colOff>
      <xdr:row>20</xdr:row>
      <xdr:rowOff>82338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4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67115</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496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34361</xdr:rowOff>
    </xdr:from>
    <xdr:to>
      <xdr:col>73</xdr:col>
      <xdr:colOff>44450</xdr:colOff>
      <xdr:row>20</xdr:row>
      <xdr:rowOff>135961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46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120738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549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58491</xdr:rowOff>
    </xdr:from>
    <xdr:to>
      <xdr:col>68</xdr:col>
      <xdr:colOff>203200</xdr:colOff>
      <xdr:row>20</xdr:row>
      <xdr:rowOff>160091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48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144868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573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159032</xdr:rowOff>
    </xdr:from>
    <xdr:to>
      <xdr:col>64</xdr:col>
      <xdr:colOff>152400</xdr:colOff>
      <xdr:row>21</xdr:row>
      <xdr:rowOff>89182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58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73959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67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群馬県館林市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73,667
69,548
60.97
34,707,216
32,445,062
2,223,897
17,892,482
26,293,261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一般職</a:t>
          </a:r>
          <a:r>
            <a:rPr kumimoji="1" lang="ja-JP" altLang="en-US" sz="1100">
              <a:solidFill>
                <a:schemeClr val="dk1"/>
              </a:solidFill>
              <a:effectLst/>
              <a:latin typeface="+mn-lt"/>
              <a:ea typeface="+mn-ea"/>
              <a:cs typeface="+mn-cs"/>
            </a:rPr>
            <a:t>員給料</a:t>
          </a:r>
          <a:r>
            <a:rPr kumimoji="1" lang="ja-JP" altLang="ja-JP" sz="1100">
              <a:solidFill>
                <a:schemeClr val="dk1"/>
              </a:solidFill>
              <a:effectLst/>
              <a:latin typeface="+mn-lt"/>
              <a:ea typeface="+mn-ea"/>
              <a:cs typeface="+mn-cs"/>
            </a:rPr>
            <a:t>や、会計年度任用職員の</a:t>
          </a:r>
          <a:r>
            <a:rPr kumimoji="1" lang="ja-JP" altLang="en-US" sz="1100">
              <a:solidFill>
                <a:schemeClr val="dk1"/>
              </a:solidFill>
              <a:effectLst/>
              <a:latin typeface="+mn-lt"/>
              <a:ea typeface="+mn-ea"/>
              <a:cs typeface="+mn-cs"/>
            </a:rPr>
            <a:t>報酬等の</a:t>
          </a:r>
          <a:r>
            <a:rPr kumimoji="1" lang="ja-JP" altLang="ja-JP" sz="1100">
              <a:solidFill>
                <a:schemeClr val="dk1"/>
              </a:solidFill>
              <a:effectLst/>
              <a:latin typeface="+mn-lt"/>
              <a:ea typeface="+mn-ea"/>
              <a:cs typeface="+mn-cs"/>
            </a:rPr>
            <a:t>増により経常経費充当一般財源が増加したため</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増加となった。類似団体との比較ではやや高い水準となっている。令和２年度からの会計年度任用職員制度導入により人件費は増加傾向にある。引き続き適正な定員管理及び事務改善などにより時間外勤務の縮小を図り、人件費総額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38</xdr:row>
      <xdr:rowOff>17272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8208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124714</xdr:rowOff>
    </xdr:from>
    <xdr:to>
      <xdr:col>19</xdr:col>
      <xdr:colOff>187325</xdr:colOff>
      <xdr:row>37</xdr:row>
      <xdr:rowOff>138430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683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46990</xdr:rowOff>
    </xdr:from>
    <xdr:to>
      <xdr:col>15</xdr:col>
      <xdr:colOff>98425</xdr:colOff>
      <xdr:row>37</xdr:row>
      <xdr:rowOff>124714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9064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46990</xdr:rowOff>
    </xdr:from>
    <xdr:to>
      <xdr:col>11</xdr:col>
      <xdr:colOff>9525</xdr:colOff>
      <xdr:row>37</xdr:row>
      <xdr:rowOff>143002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9064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109999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73914</xdr:rowOff>
    </xdr:from>
    <xdr:to>
      <xdr:col>15</xdr:col>
      <xdr:colOff>149225</xdr:colOff>
      <xdr:row>38</xdr:row>
      <xdr:rowOff>4064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160291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167640</xdr:rowOff>
    </xdr:from>
    <xdr:to>
      <xdr:col>11</xdr:col>
      <xdr:colOff>60325</xdr:colOff>
      <xdr:row>37</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92202</xdr:rowOff>
    </xdr:from>
    <xdr:to>
      <xdr:col>6</xdr:col>
      <xdr:colOff>171450</xdr:colOff>
      <xdr:row>38</xdr:row>
      <xdr:rowOff>22352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中学三年生の給食費無償化の開始に伴う特定財源が減少したため、賄材料費が増加し３つの指定管理委託料が増加したため物件費が</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ており、類似団体と比較し同水準で推移している。エネルギー価格等物価高騰の影響が見られるため、引き続き、既存事業や業務委託内容等の見直しを進めるとともに、公共施設等の適正管理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92710</xdr:rowOff>
    </xdr:from>
    <xdr:to>
      <xdr:col>82</xdr:col>
      <xdr:colOff>107950</xdr:colOff>
      <xdr:row>15</xdr:row>
      <xdr:rowOff>123190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644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62230</xdr:rowOff>
    </xdr:from>
    <xdr:to>
      <xdr:col>78</xdr:col>
      <xdr:colOff>69850</xdr:colOff>
      <xdr:row>15</xdr:row>
      <xdr:rowOff>92710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339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16510</xdr:rowOff>
    </xdr:from>
    <xdr:to>
      <xdr:col>73</xdr:col>
      <xdr:colOff>180975</xdr:colOff>
      <xdr:row>15</xdr:row>
      <xdr:rowOff>62230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88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16510</xdr:rowOff>
    </xdr:from>
    <xdr:to>
      <xdr:col>69</xdr:col>
      <xdr:colOff>92075</xdr:colOff>
      <xdr:row>15</xdr:row>
      <xdr:rowOff>62230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88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72390</xdr:rowOff>
    </xdr:from>
    <xdr:to>
      <xdr:col>82</xdr:col>
      <xdr:colOff>158750</xdr:colOff>
      <xdr:row>16</xdr:row>
      <xdr:rowOff>2540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88917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41910</xdr:rowOff>
    </xdr:from>
    <xdr:to>
      <xdr:col>78</xdr:col>
      <xdr:colOff>120650</xdr:colOff>
      <xdr:row>15</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11430</xdr:rowOff>
    </xdr:from>
    <xdr:to>
      <xdr:col>74</xdr:col>
      <xdr:colOff>31750</xdr:colOff>
      <xdr:row>15</xdr:row>
      <xdr:rowOff>113030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123207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137160</xdr:rowOff>
    </xdr:from>
    <xdr:to>
      <xdr:col>69</xdr:col>
      <xdr:colOff>142875</xdr:colOff>
      <xdr:row>15</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52087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62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xdr:rowOff>
    </xdr:from>
    <xdr:to>
      <xdr:col>65</xdr:col>
      <xdr:colOff>53975</xdr:colOff>
      <xdr:row>15</xdr:row>
      <xdr:rowOff>113030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123207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障がい児等給付費</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施設型給付費、</a:t>
          </a:r>
          <a:r>
            <a:rPr kumimoji="1" lang="ja-JP" altLang="ja-JP" sz="1100">
              <a:solidFill>
                <a:schemeClr val="dk1"/>
              </a:solidFill>
              <a:effectLst/>
              <a:latin typeface="+mn-lt"/>
              <a:ea typeface="+mn-ea"/>
              <a:cs typeface="+mn-cs"/>
            </a:rPr>
            <a:t>生活保護等の増加</a:t>
          </a:r>
          <a:r>
            <a:rPr kumimoji="1" lang="ja-JP" altLang="en-US"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ポイント増加となった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ポイント下回った。今後も社会保障関係経費の増加が予想されることから、市単独事業の見直しなど、適正かつ適切な支出に努める。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143328</xdr:rowOff>
    </xdr:from>
    <xdr:to>
      <xdr:col>24</xdr:col>
      <xdr:colOff>25400</xdr:colOff>
      <xdr:row>54</xdr:row>
      <xdr:rowOff>159657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016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72770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45357</xdr:rowOff>
    </xdr:from>
    <xdr:to>
      <xdr:col>19</xdr:col>
      <xdr:colOff>187325</xdr:colOff>
      <xdr:row>54</xdr:row>
      <xdr:rowOff>143328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036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45357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271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271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97262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125384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92528</xdr:rowOff>
    </xdr:from>
    <xdr:to>
      <xdr:col>20</xdr:col>
      <xdr:colOff>38100</xdr:colOff>
      <xdr:row>55</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166007</xdr:rowOff>
    </xdr:from>
    <xdr:to>
      <xdr:col>15</xdr:col>
      <xdr:colOff>149225</xdr:colOff>
      <xdr:row>54</xdr:row>
      <xdr:rowOff>96157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106334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後期高齢者医療保険繰出金や介護保険繰出金の増</a:t>
          </a:r>
          <a:r>
            <a:rPr kumimoji="1" lang="ja-JP" altLang="en-US" sz="1100">
              <a:solidFill>
                <a:schemeClr val="dk1"/>
              </a:solidFill>
              <a:effectLst/>
              <a:latin typeface="+mn-lt"/>
              <a:ea typeface="+mn-ea"/>
              <a:cs typeface="+mn-cs"/>
            </a:rPr>
            <a:t>加したものの、全体の比率としては</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減少した。しかし、</a:t>
          </a:r>
          <a:r>
            <a:rPr kumimoji="1" lang="ja-JP" altLang="ja-JP" sz="1100">
              <a:solidFill>
                <a:schemeClr val="dk1"/>
              </a:solidFill>
              <a:effectLst/>
              <a:latin typeface="+mn-lt"/>
              <a:ea typeface="+mn-ea"/>
              <a:cs typeface="+mn-cs"/>
            </a:rPr>
            <a:t>類似団体平均を上回って推移している。</a:t>
          </a:r>
          <a:endParaRPr lang="ja-JP" altLang="ja-JP" sz="1400">
            <a:effectLst/>
          </a:endParaRPr>
        </a:p>
        <a:p>
          <a:r>
            <a:rPr kumimoji="1" lang="ja-JP" altLang="ja-JP" sz="1100">
              <a:solidFill>
                <a:schemeClr val="dk1"/>
              </a:solidFill>
              <a:effectLst/>
              <a:latin typeface="+mn-lt"/>
              <a:ea typeface="+mn-ea"/>
              <a:cs typeface="+mn-cs"/>
            </a:rPr>
            <a:t>今後、施設等の老朽化対応に係る維持管理費の増加や、高齢化の進展に伴う後期高齢者医療、介護保険への繰出金の増加が見込まれるため、公共施設等総合管理計画などに基づく計画的な修繕や医療費等抑制のための予防事業の推進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9978</xdr:rowOff>
    </xdr:from>
    <xdr:to>
      <xdr:col>82</xdr:col>
      <xdr:colOff>107950</xdr:colOff>
      <xdr:row>59</xdr:row>
      <xdr:rowOff>20865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1255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159657</xdr:rowOff>
    </xdr:from>
    <xdr:to>
      <xdr:col>78</xdr:col>
      <xdr:colOff>69850</xdr:colOff>
      <xdr:row>59</xdr:row>
      <xdr:rowOff>20865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037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83457</xdr:rowOff>
    </xdr:from>
    <xdr:to>
      <xdr:col>73</xdr:col>
      <xdr:colOff>180975</xdr:colOff>
      <xdr:row>58</xdr:row>
      <xdr:rowOff>159657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275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83457</xdr:rowOff>
    </xdr:from>
    <xdr:to>
      <xdr:col>69</xdr:col>
      <xdr:colOff>92075</xdr:colOff>
      <xdr:row>58</xdr:row>
      <xdr:rowOff>137885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275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122662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130628</xdr:rowOff>
    </xdr:from>
    <xdr:to>
      <xdr:col>82</xdr:col>
      <xdr:colOff>158750</xdr:colOff>
      <xdr:row>59</xdr:row>
      <xdr:rowOff>60778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102705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4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141515</xdr:rowOff>
    </xdr:from>
    <xdr:to>
      <xdr:col>78</xdr:col>
      <xdr:colOff>120650</xdr:colOff>
      <xdr:row>59</xdr:row>
      <xdr:rowOff>71665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56442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108857</xdr:rowOff>
    </xdr:from>
    <xdr:to>
      <xdr:col>74</xdr:col>
      <xdr:colOff>31750</xdr:colOff>
      <xdr:row>59</xdr:row>
      <xdr:rowOff>39007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23784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32657</xdr:rowOff>
    </xdr:from>
    <xdr:to>
      <xdr:col>69</xdr:col>
      <xdr:colOff>142875</xdr:colOff>
      <xdr:row>58</xdr:row>
      <xdr:rowOff>134257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119034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87085</xdr:rowOff>
    </xdr:from>
    <xdr:to>
      <xdr:col>65</xdr:col>
      <xdr:colOff>53975</xdr:colOff>
      <xdr:row>59</xdr:row>
      <xdr:rowOff>17235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2012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消防組合の人件費、公債費の増、衛生施設組合の包括運営業務委託の増により補助費は増加したが、全体の比率としては</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減少した。類似団体平均を上回って推移しており、今後も経費節減に向けて一部事務組合との連携を図っていくほか、補助金・負担金については、必要性や効果について精査を行い見直しを検討するなど、補助費等総額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30988</xdr:rowOff>
    </xdr:from>
    <xdr:to>
      <xdr:col>82</xdr:col>
      <xdr:colOff>107950</xdr:colOff>
      <xdr:row>38</xdr:row>
      <xdr:rowOff>53848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54608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53848</xdr:rowOff>
    </xdr:from>
    <xdr:to>
      <xdr:col>78</xdr:col>
      <xdr:colOff>69850</xdr:colOff>
      <xdr:row>38</xdr:row>
      <xdr:rowOff>58420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5689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xdr:rowOff>
    </xdr:from>
    <xdr:to>
      <xdr:col>73</xdr:col>
      <xdr:colOff>180975</xdr:colOff>
      <xdr:row>38</xdr:row>
      <xdr:rowOff>58420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5232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xdr:rowOff>
    </xdr:from>
    <xdr:to>
      <xdr:col>69</xdr:col>
      <xdr:colOff>92075</xdr:colOff>
      <xdr:row>38</xdr:row>
      <xdr:rowOff>108712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52322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123715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xdr:rowOff>
    </xdr:from>
    <xdr:to>
      <xdr:col>78</xdr:col>
      <xdr:colOff>120650</xdr:colOff>
      <xdr:row>38</xdr:row>
      <xdr:rowOff>104648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89425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xdr:rowOff>
    </xdr:from>
    <xdr:to>
      <xdr:col>74</xdr:col>
      <xdr:colOff>31750</xdr:colOff>
      <xdr:row>38</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128778</xdr:rowOff>
    </xdr:from>
    <xdr:to>
      <xdr:col>69</xdr:col>
      <xdr:colOff>142875</xdr:colOff>
      <xdr:row>38</xdr:row>
      <xdr:rowOff>58928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43705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57912</xdr:rowOff>
    </xdr:from>
    <xdr:to>
      <xdr:col>65</xdr:col>
      <xdr:colOff>53975</xdr:colOff>
      <xdr:row>38</xdr:row>
      <xdr:rowOff>159512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144289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緊急防災・減災事業（防災情報伝達システム整備）</a:t>
          </a:r>
          <a:r>
            <a:rPr kumimoji="1" lang="ja-JP" altLang="ja-JP" sz="1100">
              <a:solidFill>
                <a:schemeClr val="dk1"/>
              </a:solidFill>
              <a:effectLst/>
              <a:latin typeface="+mn-lt"/>
              <a:ea typeface="+mn-ea"/>
              <a:cs typeface="+mn-cs"/>
            </a:rPr>
            <a:t>等の元金償還が</a:t>
          </a:r>
          <a:r>
            <a:rPr kumimoji="1" lang="ja-JP" altLang="en-US" sz="1100">
              <a:solidFill>
                <a:schemeClr val="dk1"/>
              </a:solidFill>
              <a:effectLst/>
              <a:latin typeface="+mn-lt"/>
              <a:ea typeface="+mn-ea"/>
              <a:cs typeface="+mn-cs"/>
            </a:rPr>
            <a:t>始まり、元金・利子共に償還額は増加しているものの、</a:t>
          </a:r>
          <a:r>
            <a:rPr kumimoji="1" lang="ja-JP" altLang="ja-JP" sz="1100">
              <a:solidFill>
                <a:schemeClr val="dk1"/>
              </a:solidFill>
              <a:effectLst/>
              <a:latin typeface="+mn-lt"/>
              <a:ea typeface="+mn-ea"/>
              <a:cs typeface="+mn-cs"/>
            </a:rPr>
            <a:t>全体の比率としては</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ポイント減少した。依然として類似団体平均を下回って推移しているが、今後も将来負担に留意しつつ、市債の発行に努める。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94996</xdr:rowOff>
    </xdr:from>
    <xdr:to>
      <xdr:col>24</xdr:col>
      <xdr:colOff>25400</xdr:colOff>
      <xdr:row>76</xdr:row>
      <xdr:rowOff>113285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25196"/>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108713</xdr:rowOff>
    </xdr:from>
    <xdr:to>
      <xdr:col>19</xdr:col>
      <xdr:colOff>187325</xdr:colOff>
      <xdr:row>76</xdr:row>
      <xdr:rowOff>113285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1389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76708</xdr:rowOff>
    </xdr:from>
    <xdr:to>
      <xdr:col>15</xdr:col>
      <xdr:colOff>98425</xdr:colOff>
      <xdr:row>76</xdr:row>
      <xdr:rowOff>108713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106908"/>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76708</xdr:rowOff>
    </xdr:from>
    <xdr:to>
      <xdr:col>11</xdr:col>
      <xdr:colOff>9525</xdr:colOff>
      <xdr:row>76</xdr:row>
      <xdr:rowOff>122428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1069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44196</xdr:rowOff>
    </xdr:from>
    <xdr:to>
      <xdr:col>24</xdr:col>
      <xdr:colOff>76200</xdr:colOff>
      <xdr:row>76</xdr:row>
      <xdr:rowOff>145796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60723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62485</xdr:rowOff>
    </xdr:from>
    <xdr:to>
      <xdr:col>20</xdr:col>
      <xdr:colOff>38100</xdr:colOff>
      <xdr:row>76</xdr:row>
      <xdr:rowOff>164085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2811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57913</xdr:rowOff>
    </xdr:from>
    <xdr:to>
      <xdr:col>15</xdr:col>
      <xdr:colOff>149225</xdr:colOff>
      <xdr:row>76</xdr:row>
      <xdr:rowOff>159513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169689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25908</xdr:rowOff>
    </xdr:from>
    <xdr:to>
      <xdr:col>11</xdr:col>
      <xdr:colOff>60325</xdr:colOff>
      <xdr:row>76</xdr:row>
      <xdr:rowOff>127508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137685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71628</xdr:rowOff>
    </xdr:from>
    <xdr:to>
      <xdr:col>6</xdr:col>
      <xdr:colOff>171450</xdr:colOff>
      <xdr:row>77</xdr:row>
      <xdr:rowOff>1778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11955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ポイント増加となり、類似団体平均を上回って推移している。</a:t>
          </a:r>
          <a:endParaRPr lang="ja-JP" altLang="ja-JP" sz="1400">
            <a:effectLst/>
          </a:endParaRPr>
        </a:p>
        <a:p>
          <a:r>
            <a:rPr kumimoji="1" lang="ja-JP" altLang="ja-JP" sz="1100">
              <a:solidFill>
                <a:schemeClr val="dk1"/>
              </a:solidFill>
              <a:effectLst/>
              <a:latin typeface="+mn-lt"/>
              <a:ea typeface="+mn-ea"/>
              <a:cs typeface="+mn-cs"/>
            </a:rPr>
            <a:t>自主財源の確保などによる一般財源の増収を図るとともに、行財政改革を推進し経常経費全般の見直しや合理化を徹底する。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46989</xdr:rowOff>
    </xdr:from>
    <xdr:to>
      <xdr:col>82</xdr:col>
      <xdr:colOff>107950</xdr:colOff>
      <xdr:row>79</xdr:row>
      <xdr:rowOff>123189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591539"/>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104139</xdr:rowOff>
    </xdr:from>
    <xdr:to>
      <xdr:col>78</xdr:col>
      <xdr:colOff>69850</xdr:colOff>
      <xdr:row>79</xdr:row>
      <xdr:rowOff>46989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4772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119380</xdr:rowOff>
    </xdr:from>
    <xdr:to>
      <xdr:col>73</xdr:col>
      <xdr:colOff>180975</xdr:colOff>
      <xdr:row>78</xdr:row>
      <xdr:rowOff>104139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149580"/>
          <a:ext cx="889000" cy="32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119380</xdr:rowOff>
    </xdr:from>
    <xdr:to>
      <xdr:col>69</xdr:col>
      <xdr:colOff>92075</xdr:colOff>
      <xdr:row>79</xdr:row>
      <xdr:rowOff>69850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149580"/>
          <a:ext cx="889000" cy="46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72389</xdr:rowOff>
    </xdr:from>
    <xdr:to>
      <xdr:col>82</xdr:col>
      <xdr:colOff>158750</xdr:colOff>
      <xdr:row>80</xdr:row>
      <xdr:rowOff>2539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44466</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167639</xdr:rowOff>
    </xdr:from>
    <xdr:to>
      <xdr:col>78</xdr:col>
      <xdr:colOff>120650</xdr:colOff>
      <xdr:row>79</xdr:row>
      <xdr:rowOff>97789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82566</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53339</xdr:rowOff>
    </xdr:from>
    <xdr:to>
      <xdr:col>74</xdr:col>
      <xdr:colOff>31750</xdr:colOff>
      <xdr:row>78</xdr:row>
      <xdr:rowOff>154939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139716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68580</xdr:rowOff>
    </xdr:from>
    <xdr:to>
      <xdr:col>69</xdr:col>
      <xdr:colOff>142875</xdr:colOff>
      <xdr:row>76</xdr:row>
      <xdr:rowOff>170180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154957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19050</xdr:rowOff>
    </xdr:from>
    <xdr:to>
      <xdr:col>65</xdr:col>
      <xdr:colOff>53975</xdr:colOff>
      <xdr:row>79</xdr:row>
      <xdr:rowOff>120650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105427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群馬県館林市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63716</xdr:rowOff>
    </xdr:from>
    <xdr:to>
      <xdr:col>29</xdr:col>
      <xdr:colOff>127000</xdr:colOff>
      <xdr:row>18</xdr:row>
      <xdr:rowOff>4566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25991"/>
          <a:ext cx="647700" cy="112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4566</xdr:rowOff>
    </xdr:from>
    <xdr:to>
      <xdr:col>26</xdr:col>
      <xdr:colOff>50800</xdr:colOff>
      <xdr:row>18</xdr:row>
      <xdr:rowOff>54248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38291"/>
          <a:ext cx="698500" cy="49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7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54248</xdr:rowOff>
    </xdr:from>
    <xdr:to>
      <xdr:col>22</xdr:col>
      <xdr:colOff>114300</xdr:colOff>
      <xdr:row>18</xdr:row>
      <xdr:rowOff>58972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87973"/>
          <a:ext cx="698500" cy="4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58972</xdr:rowOff>
    </xdr:from>
    <xdr:to>
      <xdr:col>18</xdr:col>
      <xdr:colOff>177800</xdr:colOff>
      <xdr:row>18</xdr:row>
      <xdr:rowOff>94558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92697"/>
          <a:ext cx="698500" cy="35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149382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12916</xdr:rowOff>
    </xdr:from>
    <xdr:to>
      <xdr:col>29</xdr:col>
      <xdr:colOff>177800</xdr:colOff>
      <xdr:row>17</xdr:row>
      <xdr:rowOff>114516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75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156443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4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125216</xdr:rowOff>
    </xdr:from>
    <xdr:to>
      <xdr:col>26</xdr:col>
      <xdr:colOff>101600</xdr:colOff>
      <xdr:row>18</xdr:row>
      <xdr:rowOff>55366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87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65543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56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3448</xdr:rowOff>
    </xdr:from>
    <xdr:to>
      <xdr:col>22</xdr:col>
      <xdr:colOff>165100</xdr:colOff>
      <xdr:row>18</xdr:row>
      <xdr:rowOff>105048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37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89825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8172</xdr:rowOff>
    </xdr:from>
    <xdr:to>
      <xdr:col>19</xdr:col>
      <xdr:colOff>38100</xdr:colOff>
      <xdr:row>18</xdr:row>
      <xdr:rowOff>109772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41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119949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1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43758</xdr:rowOff>
    </xdr:from>
    <xdr:to>
      <xdr:col>15</xdr:col>
      <xdr:colOff>101600</xdr:colOff>
      <xdr:row>18</xdr:row>
      <xdr:rowOff>145358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77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130135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63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220694</xdr:rowOff>
    </xdr:from>
    <xdr:to>
      <xdr:col>29</xdr:col>
      <xdr:colOff>127000</xdr:colOff>
      <xdr:row>35</xdr:row>
      <xdr:rowOff>268308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31044"/>
          <a:ext cx="647700" cy="47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268308</xdr:rowOff>
    </xdr:from>
    <xdr:to>
      <xdr:col>26</xdr:col>
      <xdr:colOff>50800</xdr:colOff>
      <xdr:row>35</xdr:row>
      <xdr:rowOff>293747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78658"/>
          <a:ext cx="698500" cy="25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293747</xdr:rowOff>
    </xdr:from>
    <xdr:to>
      <xdr:col>22</xdr:col>
      <xdr:colOff>114300</xdr:colOff>
      <xdr:row>35</xdr:row>
      <xdr:rowOff>309684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04097"/>
          <a:ext cx="698500" cy="15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302564</xdr:rowOff>
    </xdr:from>
    <xdr:to>
      <xdr:col>18</xdr:col>
      <xdr:colOff>177800</xdr:colOff>
      <xdr:row>35</xdr:row>
      <xdr:rowOff>309684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12914"/>
          <a:ext cx="698500" cy="7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169894</xdr:rowOff>
    </xdr:from>
    <xdr:to>
      <xdr:col>29</xdr:col>
      <xdr:colOff>177800</xdr:colOff>
      <xdr:row>35</xdr:row>
      <xdr:rowOff>271494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80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141971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52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217508</xdr:rowOff>
    </xdr:from>
    <xdr:to>
      <xdr:col>26</xdr:col>
      <xdr:colOff>101600</xdr:colOff>
      <xdr:row>35</xdr:row>
      <xdr:rowOff>319108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27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303885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14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242947</xdr:rowOff>
    </xdr:from>
    <xdr:to>
      <xdr:col>22</xdr:col>
      <xdr:colOff>165100</xdr:colOff>
      <xdr:row>36</xdr:row>
      <xdr:rowOff>1647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53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329324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39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258884</xdr:rowOff>
    </xdr:from>
    <xdr:to>
      <xdr:col>19</xdr:col>
      <xdr:colOff>38100</xdr:colOff>
      <xdr:row>36</xdr:row>
      <xdr:rowOff>17584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69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2361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55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251764</xdr:rowOff>
    </xdr:from>
    <xdr:to>
      <xdr:col>15</xdr:col>
      <xdr:colOff>101600</xdr:colOff>
      <xdr:row>36</xdr:row>
      <xdr:rowOff>10464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62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338141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4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群馬県館林市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73,667
69,548
60.97
34,707,216
32,445,062
2,223,897
17,892,482
26,293,261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42235</xdr:rowOff>
    </xdr:from>
    <xdr:to>
      <xdr:col>24</xdr:col>
      <xdr:colOff>63500</xdr:colOff>
      <xdr:row>36</xdr:row>
      <xdr:rowOff>131405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14435"/>
          <a:ext cx="838200" cy="8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131405</xdr:rowOff>
    </xdr:from>
    <xdr:to>
      <xdr:col>19</xdr:col>
      <xdr:colOff>177800</xdr:colOff>
      <xdr:row>36</xdr:row>
      <xdr:rowOff>148909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03605"/>
          <a:ext cx="889000" cy="1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148909</xdr:rowOff>
    </xdr:from>
    <xdr:to>
      <xdr:col>15</xdr:col>
      <xdr:colOff>50800</xdr:colOff>
      <xdr:row>37</xdr:row>
      <xdr:rowOff>6377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21109"/>
          <a:ext cx="8890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6377</xdr:rowOff>
    </xdr:from>
    <xdr:to>
      <xdr:col>10</xdr:col>
      <xdr:colOff>114300</xdr:colOff>
      <xdr:row>37</xdr:row>
      <xdr:rowOff>43035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50027"/>
          <a:ext cx="889000" cy="3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162885</xdr:rowOff>
    </xdr:from>
    <xdr:to>
      <xdr:col>24</xdr:col>
      <xdr:colOff>114300</xdr:colOff>
      <xdr:row>36</xdr:row>
      <xdr:rowOff>93035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6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141312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80605</xdr:rowOff>
    </xdr:from>
    <xdr:to>
      <xdr:col>20</xdr:col>
      <xdr:colOff>38100</xdr:colOff>
      <xdr:row>37</xdr:row>
      <xdr:rowOff>10755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5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1882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4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98109</xdr:rowOff>
    </xdr:from>
    <xdr:to>
      <xdr:col>15</xdr:col>
      <xdr:colOff>101600</xdr:colOff>
      <xdr:row>37</xdr:row>
      <xdr:rowOff>28259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7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19386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6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127027</xdr:rowOff>
    </xdr:from>
    <xdr:to>
      <xdr:col>10</xdr:col>
      <xdr:colOff>165100</xdr:colOff>
      <xdr:row>37</xdr:row>
      <xdr:rowOff>57177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9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48304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9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163685</xdr:rowOff>
    </xdr:from>
    <xdr:to>
      <xdr:col>6</xdr:col>
      <xdr:colOff>38100</xdr:colOff>
      <xdr:row>37</xdr:row>
      <xdr:rowOff>93835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3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84962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2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86806</xdr:rowOff>
    </xdr:from>
    <xdr:to>
      <xdr:col>24</xdr:col>
      <xdr:colOff>63500</xdr:colOff>
      <xdr:row>57</xdr:row>
      <xdr:rowOff>108066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859456"/>
          <a:ext cx="8382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53550</xdr:rowOff>
    </xdr:from>
    <xdr:to>
      <xdr:col>19</xdr:col>
      <xdr:colOff>177800</xdr:colOff>
      <xdr:row>57</xdr:row>
      <xdr:rowOff>108066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826200"/>
          <a:ext cx="889000" cy="5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53550</xdr:rowOff>
    </xdr:from>
    <xdr:to>
      <xdr:col>15</xdr:col>
      <xdr:colOff>50800</xdr:colOff>
      <xdr:row>57</xdr:row>
      <xdr:rowOff>137458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26200"/>
          <a:ext cx="889000" cy="8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137458</xdr:rowOff>
    </xdr:from>
    <xdr:to>
      <xdr:col>10</xdr:col>
      <xdr:colOff>114300</xdr:colOff>
      <xdr:row>58</xdr:row>
      <xdr:rowOff>472</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910108"/>
          <a:ext cx="889000" cy="3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36006</xdr:rowOff>
    </xdr:from>
    <xdr:to>
      <xdr:col>24</xdr:col>
      <xdr:colOff>114300</xdr:colOff>
      <xdr:row>57</xdr:row>
      <xdr:rowOff>137606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0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14433</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8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57266</xdr:rowOff>
    </xdr:from>
    <xdr:to>
      <xdr:col>20</xdr:col>
      <xdr:colOff>38100</xdr:colOff>
      <xdr:row>57</xdr:row>
      <xdr:rowOff>158866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2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149993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92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2750</xdr:rowOff>
    </xdr:from>
    <xdr:to>
      <xdr:col>15</xdr:col>
      <xdr:colOff>101600</xdr:colOff>
      <xdr:row>57</xdr:row>
      <xdr:rowOff>104350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95477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86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86658</xdr:rowOff>
    </xdr:from>
    <xdr:to>
      <xdr:col>10</xdr:col>
      <xdr:colOff>165100</xdr:colOff>
      <xdr:row>58</xdr:row>
      <xdr:rowOff>16808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5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7935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5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121122</xdr:rowOff>
    </xdr:from>
    <xdr:to>
      <xdr:col>6</xdr:col>
      <xdr:colOff>38100</xdr:colOff>
      <xdr:row>58</xdr:row>
      <xdr:rowOff>51272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9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42399</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8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79121</xdr:rowOff>
    </xdr:from>
    <xdr:to>
      <xdr:col>24</xdr:col>
      <xdr:colOff>63500</xdr:colOff>
      <xdr:row>78</xdr:row>
      <xdr:rowOff>87503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52221"/>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77902</xdr:rowOff>
    </xdr:from>
    <xdr:to>
      <xdr:col>19</xdr:col>
      <xdr:colOff>177800</xdr:colOff>
      <xdr:row>78</xdr:row>
      <xdr:rowOff>87503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451002"/>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77902</xdr:rowOff>
    </xdr:from>
    <xdr:to>
      <xdr:col>15</xdr:col>
      <xdr:colOff>50800</xdr:colOff>
      <xdr:row>78</xdr:row>
      <xdr:rowOff>82283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51002"/>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82283</xdr:rowOff>
    </xdr:from>
    <xdr:to>
      <xdr:col>10</xdr:col>
      <xdr:colOff>114300</xdr:colOff>
      <xdr:row>78</xdr:row>
      <xdr:rowOff>83274</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455383"/>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28321</xdr:rowOff>
    </xdr:from>
    <xdr:to>
      <xdr:col>24</xdr:col>
      <xdr:colOff>114300</xdr:colOff>
      <xdr:row>78</xdr:row>
      <xdr:rowOff>129921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0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114698</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16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36703</xdr:rowOff>
    </xdr:from>
    <xdr:to>
      <xdr:col>20</xdr:col>
      <xdr:colOff>38100</xdr:colOff>
      <xdr:row>78</xdr:row>
      <xdr:rowOff>138303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0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129430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0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27102</xdr:rowOff>
    </xdr:from>
    <xdr:to>
      <xdr:col>15</xdr:col>
      <xdr:colOff>101600</xdr:colOff>
      <xdr:row>78</xdr:row>
      <xdr:rowOff>128702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0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119829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92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31483</xdr:rowOff>
    </xdr:from>
    <xdr:to>
      <xdr:col>10</xdr:col>
      <xdr:colOff>165100</xdr:colOff>
      <xdr:row>78</xdr:row>
      <xdr:rowOff>133083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0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124210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9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32474</xdr:rowOff>
    </xdr:from>
    <xdr:to>
      <xdr:col>6</xdr:col>
      <xdr:colOff>38100</xdr:colOff>
      <xdr:row>78</xdr:row>
      <xdr:rowOff>134074</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0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125201</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9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20676</xdr:rowOff>
    </xdr:from>
    <xdr:to>
      <xdr:col>24</xdr:col>
      <xdr:colOff>63500</xdr:colOff>
      <xdr:row>96</xdr:row>
      <xdr:rowOff>120205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79876"/>
          <a:ext cx="838200" cy="9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120205</xdr:rowOff>
    </xdr:from>
    <xdr:to>
      <xdr:col>19</xdr:col>
      <xdr:colOff>177800</xdr:colOff>
      <xdr:row>97</xdr:row>
      <xdr:rowOff>61303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579405"/>
          <a:ext cx="889000" cy="1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60465</xdr:rowOff>
    </xdr:from>
    <xdr:to>
      <xdr:col>15</xdr:col>
      <xdr:colOff>50800</xdr:colOff>
      <xdr:row>97</xdr:row>
      <xdr:rowOff>61303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519665"/>
          <a:ext cx="889000" cy="17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60465</xdr:rowOff>
    </xdr:from>
    <xdr:to>
      <xdr:col>10</xdr:col>
      <xdr:colOff>114300</xdr:colOff>
      <xdr:row>98</xdr:row>
      <xdr:rowOff>584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19665"/>
          <a:ext cx="889000" cy="28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141326</xdr:rowOff>
    </xdr:from>
    <xdr:to>
      <xdr:col>24</xdr:col>
      <xdr:colOff>114300</xdr:colOff>
      <xdr:row>96</xdr:row>
      <xdr:rowOff>71476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2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119753</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0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69405</xdr:rowOff>
    </xdr:from>
    <xdr:to>
      <xdr:col>20</xdr:col>
      <xdr:colOff>38100</xdr:colOff>
      <xdr:row>96</xdr:row>
      <xdr:rowOff>171005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162132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62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10503</xdr:rowOff>
    </xdr:from>
    <xdr:to>
      <xdr:col>15</xdr:col>
      <xdr:colOff>101600</xdr:colOff>
      <xdr:row>97</xdr:row>
      <xdr:rowOff>112103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4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103230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73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9665</xdr:rowOff>
    </xdr:from>
    <xdr:to>
      <xdr:col>10</xdr:col>
      <xdr:colOff>165100</xdr:colOff>
      <xdr:row>96</xdr:row>
      <xdr:rowOff>111265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6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102392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56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121234</xdr:rowOff>
    </xdr:from>
    <xdr:to>
      <xdr:col>6</xdr:col>
      <xdr:colOff>38100</xdr:colOff>
      <xdr:row>98</xdr:row>
      <xdr:rowOff>51384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5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42511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4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60931</xdr:rowOff>
    </xdr:from>
    <xdr:to>
      <xdr:col>55</xdr:col>
      <xdr:colOff>0</xdr:colOff>
      <xdr:row>37</xdr:row>
      <xdr:rowOff>115033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404581"/>
          <a:ext cx="8382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45603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17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60931</xdr:rowOff>
    </xdr:from>
    <xdr:to>
      <xdr:col>50</xdr:col>
      <xdr:colOff>114300</xdr:colOff>
      <xdr:row>37</xdr:row>
      <xdr:rowOff>151337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404581"/>
          <a:ext cx="889000" cy="9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104415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4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95918</xdr:rowOff>
    </xdr:from>
    <xdr:to>
      <xdr:col>45</xdr:col>
      <xdr:colOff>177800</xdr:colOff>
      <xdr:row>37</xdr:row>
      <xdr:rowOff>151337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6439568"/>
          <a:ext cx="889000" cy="5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127071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64763</xdr:rowOff>
    </xdr:from>
    <xdr:to>
      <xdr:col>41</xdr:col>
      <xdr:colOff>50800</xdr:colOff>
      <xdr:row>37</xdr:row>
      <xdr:rowOff>95918</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379713"/>
          <a:ext cx="889000" cy="105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161612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96352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64233</xdr:rowOff>
    </xdr:from>
    <xdr:to>
      <xdr:col>55</xdr:col>
      <xdr:colOff>50800</xdr:colOff>
      <xdr:row>37</xdr:row>
      <xdr:rowOff>165833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40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42660</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38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10131</xdr:rowOff>
    </xdr:from>
    <xdr:to>
      <xdr:col>50</xdr:col>
      <xdr:colOff>165100</xdr:colOff>
      <xdr:row>37</xdr:row>
      <xdr:rowOff>111731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35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128258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12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100537</xdr:rowOff>
    </xdr:from>
    <xdr:to>
      <xdr:col>46</xdr:col>
      <xdr:colOff>38100</xdr:colOff>
      <xdr:row>38</xdr:row>
      <xdr:rowOff>30686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4441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21813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53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45118</xdr:rowOff>
    </xdr:from>
    <xdr:to>
      <xdr:col>41</xdr:col>
      <xdr:colOff>101600</xdr:colOff>
      <xdr:row>37</xdr:row>
      <xdr:rowOff>146718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38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137844</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48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13963</xdr:rowOff>
    </xdr:from>
    <xdr:to>
      <xdr:col>36</xdr:col>
      <xdr:colOff>165100</xdr:colOff>
      <xdr:row>31</xdr:row>
      <xdr:rowOff>115563</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32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106690</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421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73259</xdr:rowOff>
    </xdr:from>
    <xdr:to>
      <xdr:col>55</xdr:col>
      <xdr:colOff>0</xdr:colOff>
      <xdr:row>56</xdr:row>
      <xdr:rowOff>130458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9639300" y="9674459"/>
          <a:ext cx="838200" cy="5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130458</xdr:rowOff>
    </xdr:from>
    <xdr:to>
      <xdr:col>50</xdr:col>
      <xdr:colOff>114300</xdr:colOff>
      <xdr:row>57</xdr:row>
      <xdr:rowOff>131193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8750300" y="9731658"/>
          <a:ext cx="889000" cy="17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78942</xdr:rowOff>
    </xdr:from>
    <xdr:to>
      <xdr:col>45</xdr:col>
      <xdr:colOff>177800</xdr:colOff>
      <xdr:row>57</xdr:row>
      <xdr:rowOff>131193</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7861300" y="985159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137626</xdr:rowOff>
    </xdr:from>
    <xdr:to>
      <xdr:col>41</xdr:col>
      <xdr:colOff>50800</xdr:colOff>
      <xdr:row>57</xdr:row>
      <xdr:rowOff>78942</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a:off x="6972300" y="9567376"/>
          <a:ext cx="889000" cy="28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22459</xdr:rowOff>
    </xdr:from>
    <xdr:to>
      <xdr:col>55</xdr:col>
      <xdr:colOff>50800</xdr:colOff>
      <xdr:row>56</xdr:row>
      <xdr:rowOff>124059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62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886</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60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79658</xdr:rowOff>
    </xdr:from>
    <xdr:to>
      <xdr:col>50</xdr:col>
      <xdr:colOff>165100</xdr:colOff>
      <xdr:row>57</xdr:row>
      <xdr:rowOff>9808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68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935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977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80393</xdr:rowOff>
    </xdr:from>
    <xdr:to>
      <xdr:col>46</xdr:col>
      <xdr:colOff>38100</xdr:colOff>
      <xdr:row>58</xdr:row>
      <xdr:rowOff>10543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85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1670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994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28142</xdr:rowOff>
    </xdr:from>
    <xdr:to>
      <xdr:col>41</xdr:col>
      <xdr:colOff>101600</xdr:colOff>
      <xdr:row>57</xdr:row>
      <xdr:rowOff>129742</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8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120869</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89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86826</xdr:rowOff>
    </xdr:from>
    <xdr:to>
      <xdr:col>36</xdr:col>
      <xdr:colOff>165100</xdr:colOff>
      <xdr:row>56</xdr:row>
      <xdr:rowOff>16976</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51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8103</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960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121549</xdr:rowOff>
    </xdr:from>
    <xdr:to>
      <xdr:col>55</xdr:col>
      <xdr:colOff>0</xdr:colOff>
      <xdr:row>77</xdr:row>
      <xdr:rowOff>39643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151749"/>
          <a:ext cx="838200" cy="8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19344</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220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121549</xdr:rowOff>
    </xdr:from>
    <xdr:to>
      <xdr:col>50</xdr:col>
      <xdr:colOff>114300</xdr:colOff>
      <xdr:row>77</xdr:row>
      <xdr:rowOff>109844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151749"/>
          <a:ext cx="889000" cy="15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127426</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32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102643</xdr:rowOff>
    </xdr:from>
    <xdr:to>
      <xdr:col>45</xdr:col>
      <xdr:colOff>177800</xdr:colOff>
      <xdr:row>77</xdr:row>
      <xdr:rowOff>109844</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304293"/>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124955</xdr:rowOff>
    </xdr:from>
    <xdr:to>
      <xdr:col>41</xdr:col>
      <xdr:colOff>50800</xdr:colOff>
      <xdr:row>77</xdr:row>
      <xdr:rowOff>102643</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155155"/>
          <a:ext cx="889000" cy="14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160293</xdr:rowOff>
    </xdr:from>
    <xdr:to>
      <xdr:col>55</xdr:col>
      <xdr:colOff>50800</xdr:colOff>
      <xdr:row>77</xdr:row>
      <xdr:rowOff>90443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19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11720</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04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70749</xdr:rowOff>
    </xdr:from>
    <xdr:to>
      <xdr:col>50</xdr:col>
      <xdr:colOff>165100</xdr:colOff>
      <xdr:row>77</xdr:row>
      <xdr:rowOff>899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10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17426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287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59044</xdr:rowOff>
    </xdr:from>
    <xdr:to>
      <xdr:col>46</xdr:col>
      <xdr:colOff>38100</xdr:colOff>
      <xdr:row>77</xdr:row>
      <xdr:rowOff>160644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26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151771</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35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51843</xdr:rowOff>
    </xdr:from>
    <xdr:to>
      <xdr:col>41</xdr:col>
      <xdr:colOff>101600</xdr:colOff>
      <xdr:row>77</xdr:row>
      <xdr:rowOff>153443</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25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144570</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26428" y="1334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74155</xdr:rowOff>
    </xdr:from>
    <xdr:to>
      <xdr:col>36</xdr:col>
      <xdr:colOff>165100</xdr:colOff>
      <xdr:row>77</xdr:row>
      <xdr:rowOff>4305</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10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166882</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3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156452</xdr:rowOff>
    </xdr:from>
    <xdr:to>
      <xdr:col>55</xdr:col>
      <xdr:colOff>0</xdr:colOff>
      <xdr:row>96</xdr:row>
      <xdr:rowOff>169827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444202"/>
          <a:ext cx="838200" cy="18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169827</xdr:rowOff>
    </xdr:from>
    <xdr:to>
      <xdr:col>50</xdr:col>
      <xdr:colOff>114300</xdr:colOff>
      <xdr:row>97</xdr:row>
      <xdr:rowOff>35409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629027"/>
          <a:ext cx="889000" cy="3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35409</xdr:rowOff>
    </xdr:from>
    <xdr:to>
      <xdr:col>45</xdr:col>
      <xdr:colOff>177800</xdr:colOff>
      <xdr:row>97</xdr:row>
      <xdr:rowOff>49958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7861300" y="16666059"/>
          <a:ext cx="889000" cy="1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49958</xdr:rowOff>
    </xdr:from>
    <xdr:to>
      <xdr:col>41</xdr:col>
      <xdr:colOff>50800</xdr:colOff>
      <xdr:row>97</xdr:row>
      <xdr:rowOff>51330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68060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105652</xdr:rowOff>
    </xdr:from>
    <xdr:to>
      <xdr:col>55</xdr:col>
      <xdr:colOff>50800</xdr:colOff>
      <xdr:row>96</xdr:row>
      <xdr:rowOff>35802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39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84079</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37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119027</xdr:rowOff>
    </xdr:from>
    <xdr:to>
      <xdr:col>50</xdr:col>
      <xdr:colOff>165100</xdr:colOff>
      <xdr:row>97</xdr:row>
      <xdr:rowOff>49177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57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40304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67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156059</xdr:rowOff>
    </xdr:from>
    <xdr:to>
      <xdr:col>46</xdr:col>
      <xdr:colOff>38100</xdr:colOff>
      <xdr:row>97</xdr:row>
      <xdr:rowOff>86209</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61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77336</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70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170608</xdr:rowOff>
    </xdr:from>
    <xdr:to>
      <xdr:col>41</xdr:col>
      <xdr:colOff>101600</xdr:colOff>
      <xdr:row>97</xdr:row>
      <xdr:rowOff>100758</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62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91885</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7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530</xdr:rowOff>
    </xdr:from>
    <xdr:to>
      <xdr:col>36</xdr:col>
      <xdr:colOff>165100</xdr:colOff>
      <xdr:row>97</xdr:row>
      <xdr:rowOff>102130</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93257</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72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122408</xdr:rowOff>
    </xdr:from>
    <xdr:to>
      <xdr:col>85</xdr:col>
      <xdr:colOff>127000</xdr:colOff>
      <xdr:row>76</xdr:row>
      <xdr:rowOff>129315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3152608"/>
          <a:ext cx="838200" cy="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129315</xdr:rowOff>
    </xdr:from>
    <xdr:to>
      <xdr:col>81</xdr:col>
      <xdr:colOff>50800</xdr:colOff>
      <xdr:row>76</xdr:row>
      <xdr:rowOff>139830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159515"/>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139830</xdr:rowOff>
    </xdr:from>
    <xdr:to>
      <xdr:col>76</xdr:col>
      <xdr:colOff>114300</xdr:colOff>
      <xdr:row>76</xdr:row>
      <xdr:rowOff>148174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170030"/>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148174</xdr:rowOff>
    </xdr:from>
    <xdr:to>
      <xdr:col>71</xdr:col>
      <xdr:colOff>177800</xdr:colOff>
      <xdr:row>76</xdr:row>
      <xdr:rowOff>155539</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178374"/>
          <a:ext cx="889000" cy="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32230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71608</xdr:rowOff>
    </xdr:from>
    <xdr:to>
      <xdr:col>85</xdr:col>
      <xdr:colOff>177800</xdr:colOff>
      <xdr:row>77</xdr:row>
      <xdr:rowOff>1758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10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50035</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08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78515</xdr:rowOff>
    </xdr:from>
    <xdr:to>
      <xdr:col>81</xdr:col>
      <xdr:colOff>101600</xdr:colOff>
      <xdr:row>77</xdr:row>
      <xdr:rowOff>8665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10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171242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20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89030</xdr:rowOff>
    </xdr:from>
    <xdr:to>
      <xdr:col>76</xdr:col>
      <xdr:colOff>165100</xdr:colOff>
      <xdr:row>77</xdr:row>
      <xdr:rowOff>19180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11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10307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21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97374</xdr:rowOff>
    </xdr:from>
    <xdr:to>
      <xdr:col>72</xdr:col>
      <xdr:colOff>38100</xdr:colOff>
      <xdr:row>77</xdr:row>
      <xdr:rowOff>27524</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12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18651</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22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104739</xdr:rowOff>
    </xdr:from>
    <xdr:to>
      <xdr:col>67</xdr:col>
      <xdr:colOff>101600</xdr:colOff>
      <xdr:row>77</xdr:row>
      <xdr:rowOff>34889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13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26016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22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43904</xdr:rowOff>
    </xdr:from>
    <xdr:to>
      <xdr:col>85</xdr:col>
      <xdr:colOff>127000</xdr:colOff>
      <xdr:row>98</xdr:row>
      <xdr:rowOff>104851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846004"/>
          <a:ext cx="838200" cy="6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43904</xdr:rowOff>
    </xdr:from>
    <xdr:to>
      <xdr:col>81</xdr:col>
      <xdr:colOff>50800</xdr:colOff>
      <xdr:row>99</xdr:row>
      <xdr:rowOff>8116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846004"/>
          <a:ext cx="889000" cy="1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119063</xdr:rowOff>
    </xdr:from>
    <xdr:to>
      <xdr:col>76</xdr:col>
      <xdr:colOff>114300</xdr:colOff>
      <xdr:row>99</xdr:row>
      <xdr:rowOff>8116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921163"/>
          <a:ext cx="889000" cy="6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119063</xdr:rowOff>
    </xdr:from>
    <xdr:to>
      <xdr:col>71</xdr:col>
      <xdr:colOff>177800</xdr:colOff>
      <xdr:row>98</xdr:row>
      <xdr:rowOff>139267</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921163"/>
          <a:ext cx="889000" cy="2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54051</xdr:rowOff>
    </xdr:from>
    <xdr:to>
      <xdr:col>85</xdr:col>
      <xdr:colOff>177800</xdr:colOff>
      <xdr:row>98</xdr:row>
      <xdr:rowOff>155651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85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140428</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7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164554</xdr:rowOff>
    </xdr:from>
    <xdr:to>
      <xdr:col>81</xdr:col>
      <xdr:colOff>101600</xdr:colOff>
      <xdr:row>98</xdr:row>
      <xdr:rowOff>94704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9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85831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88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128766</xdr:rowOff>
    </xdr:from>
    <xdr:to>
      <xdr:col>76</xdr:col>
      <xdr:colOff>165100</xdr:colOff>
      <xdr:row>99</xdr:row>
      <xdr:rowOff>58916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93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50043</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702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68263</xdr:rowOff>
    </xdr:from>
    <xdr:to>
      <xdr:col>72</xdr:col>
      <xdr:colOff>38100</xdr:colOff>
      <xdr:row>98</xdr:row>
      <xdr:rowOff>169863</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87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160990</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96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88467</xdr:rowOff>
    </xdr:from>
    <xdr:to>
      <xdr:col>67</xdr:col>
      <xdr:colOff>101600</xdr:colOff>
      <xdr:row>99</xdr:row>
      <xdr:rowOff>18617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9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9744</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983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128818</xdr:rowOff>
    </xdr:from>
    <xdr:to>
      <xdr:col>116</xdr:col>
      <xdr:colOff>63500</xdr:colOff>
      <xdr:row>37</xdr:row>
      <xdr:rowOff>151953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472468"/>
          <a:ext cx="838200" cy="2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84883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28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151953</xdr:rowOff>
    </xdr:from>
    <xdr:to>
      <xdr:col>111</xdr:col>
      <xdr:colOff>177800</xdr:colOff>
      <xdr:row>37</xdr:row>
      <xdr:rowOff>163109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495603"/>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163109</xdr:rowOff>
    </xdr:from>
    <xdr:to>
      <xdr:col>107</xdr:col>
      <xdr:colOff>50800</xdr:colOff>
      <xdr:row>37</xdr:row>
      <xdr:rowOff>163749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506759"/>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163749</xdr:rowOff>
    </xdr:from>
    <xdr:to>
      <xdr:col>102</xdr:col>
      <xdr:colOff>114300</xdr:colOff>
      <xdr:row>38</xdr:row>
      <xdr:rowOff>81590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507399"/>
          <a:ext cx="889000" cy="8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78018</xdr:rowOff>
    </xdr:from>
    <xdr:to>
      <xdr:col>116</xdr:col>
      <xdr:colOff>114300</xdr:colOff>
      <xdr:row>38</xdr:row>
      <xdr:rowOff>8168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42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100895</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27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101153</xdr:rowOff>
    </xdr:from>
    <xdr:to>
      <xdr:col>112</xdr:col>
      <xdr:colOff>38100</xdr:colOff>
      <xdr:row>38</xdr:row>
      <xdr:rowOff>31304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4448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22430</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537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112309</xdr:rowOff>
    </xdr:from>
    <xdr:to>
      <xdr:col>107</xdr:col>
      <xdr:colOff>101600</xdr:colOff>
      <xdr:row>38</xdr:row>
      <xdr:rowOff>42459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45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33586</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654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112949</xdr:rowOff>
    </xdr:from>
    <xdr:to>
      <xdr:col>102</xdr:col>
      <xdr:colOff>165100</xdr:colOff>
      <xdr:row>38</xdr:row>
      <xdr:rowOff>43098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4565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34226</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54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30790</xdr:rowOff>
    </xdr:from>
    <xdr:to>
      <xdr:col>98</xdr:col>
      <xdr:colOff>38100</xdr:colOff>
      <xdr:row>38</xdr:row>
      <xdr:rowOff>132390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54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123517</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63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164663</xdr:rowOff>
    </xdr:from>
    <xdr:to>
      <xdr:col>116</xdr:col>
      <xdr:colOff>63500</xdr:colOff>
      <xdr:row>57</xdr:row>
      <xdr:rowOff>77429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9765863"/>
          <a:ext cx="838200" cy="8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55486</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28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5741</xdr:rowOff>
    </xdr:from>
    <xdr:to>
      <xdr:col>111</xdr:col>
      <xdr:colOff>177800</xdr:colOff>
      <xdr:row>56</xdr:row>
      <xdr:rowOff>164663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9606941"/>
          <a:ext cx="889000" cy="15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147703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9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144363</xdr:rowOff>
    </xdr:from>
    <xdr:to>
      <xdr:col>107</xdr:col>
      <xdr:colOff>50800</xdr:colOff>
      <xdr:row>56</xdr:row>
      <xdr:rowOff>5741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9574113"/>
          <a:ext cx="889000" cy="3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150354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92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144363</xdr:rowOff>
    </xdr:from>
    <xdr:to>
      <xdr:col>102</xdr:col>
      <xdr:colOff>114300</xdr:colOff>
      <xdr:row>55</xdr:row>
      <xdr:rowOff>163612</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9574113"/>
          <a:ext cx="889000" cy="1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146971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91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120088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89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26629</xdr:rowOff>
    </xdr:from>
    <xdr:to>
      <xdr:col>116</xdr:col>
      <xdr:colOff>114300</xdr:colOff>
      <xdr:row>57</xdr:row>
      <xdr:rowOff>128229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79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49506</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650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113863</xdr:rowOff>
    </xdr:from>
    <xdr:to>
      <xdr:col>112</xdr:col>
      <xdr:colOff>38100</xdr:colOff>
      <xdr:row>57</xdr:row>
      <xdr:rowOff>44013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71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60540</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949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126391</xdr:rowOff>
    </xdr:from>
    <xdr:to>
      <xdr:col>107</xdr:col>
      <xdr:colOff>101600</xdr:colOff>
      <xdr:row>56</xdr:row>
      <xdr:rowOff>56541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55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73068</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67111" y="933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93563</xdr:rowOff>
    </xdr:from>
    <xdr:to>
      <xdr:col>102</xdr:col>
      <xdr:colOff>165100</xdr:colOff>
      <xdr:row>56</xdr:row>
      <xdr:rowOff>23713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52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40240</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278111" y="929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112812</xdr:rowOff>
    </xdr:from>
    <xdr:to>
      <xdr:col>98</xdr:col>
      <xdr:colOff>38100</xdr:colOff>
      <xdr:row>56</xdr:row>
      <xdr:rowOff>42962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54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59489</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389111" y="931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119103</xdr:rowOff>
    </xdr:from>
    <xdr:to>
      <xdr:col>116</xdr:col>
      <xdr:colOff>63500</xdr:colOff>
      <xdr:row>76</xdr:row>
      <xdr:rowOff>146306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149303"/>
          <a:ext cx="8382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146306</xdr:rowOff>
    </xdr:from>
    <xdr:to>
      <xdr:col>111</xdr:col>
      <xdr:colOff>177800</xdr:colOff>
      <xdr:row>76</xdr:row>
      <xdr:rowOff>165052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176506"/>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165052</xdr:rowOff>
    </xdr:from>
    <xdr:to>
      <xdr:col>107</xdr:col>
      <xdr:colOff>50800</xdr:colOff>
      <xdr:row>77</xdr:row>
      <xdr:rowOff>11113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195252"/>
          <a:ext cx="889000" cy="1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11113</xdr:rowOff>
    </xdr:from>
    <xdr:to>
      <xdr:col>102</xdr:col>
      <xdr:colOff>114300</xdr:colOff>
      <xdr:row>77</xdr:row>
      <xdr:rowOff>11227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212763"/>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68303</xdr:rowOff>
    </xdr:from>
    <xdr:to>
      <xdr:col>116</xdr:col>
      <xdr:colOff>114300</xdr:colOff>
      <xdr:row>76</xdr:row>
      <xdr:rowOff>169903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9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46730</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07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95506</xdr:rowOff>
    </xdr:from>
    <xdr:to>
      <xdr:col>112</xdr:col>
      <xdr:colOff>38100</xdr:colOff>
      <xdr:row>77</xdr:row>
      <xdr:rowOff>25656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2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16783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21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114252</xdr:rowOff>
    </xdr:from>
    <xdr:to>
      <xdr:col>107</xdr:col>
      <xdr:colOff>101600</xdr:colOff>
      <xdr:row>77</xdr:row>
      <xdr:rowOff>44402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4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35529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3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131763</xdr:rowOff>
    </xdr:from>
    <xdr:to>
      <xdr:col>102</xdr:col>
      <xdr:colOff>165100</xdr:colOff>
      <xdr:row>77</xdr:row>
      <xdr:rowOff>61913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16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53040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25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131877</xdr:rowOff>
    </xdr:from>
    <xdr:to>
      <xdr:col>98</xdr:col>
      <xdr:colOff>38100</xdr:colOff>
      <xdr:row>77</xdr:row>
      <xdr:rowOff>62027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6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53154</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25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年度の歳出決算総額は、</a:t>
          </a:r>
          <a:r>
            <a:rPr kumimoji="1" lang="en-US" altLang="ja-JP" sz="1100">
              <a:solidFill>
                <a:schemeClr val="dk1"/>
              </a:solidFill>
              <a:effectLst/>
              <a:latin typeface="+mn-lt"/>
              <a:ea typeface="+mn-ea"/>
              <a:cs typeface="+mn-cs"/>
            </a:rPr>
            <a:t>32,445,062</a:t>
          </a:r>
          <a:r>
            <a:rPr kumimoji="1" lang="ja-JP" altLang="ja-JP" sz="1100">
              <a:solidFill>
                <a:schemeClr val="dk1"/>
              </a:solidFill>
              <a:effectLst/>
              <a:latin typeface="+mn-lt"/>
              <a:ea typeface="+mn-ea"/>
              <a:cs typeface="+mn-cs"/>
            </a:rPr>
            <a:t>千円であり、住民一人当たりのコストは</a:t>
          </a:r>
          <a:r>
            <a:rPr kumimoji="1" lang="en-US" altLang="ja-JP" sz="1100">
              <a:solidFill>
                <a:schemeClr val="dk1"/>
              </a:solidFill>
              <a:effectLst/>
              <a:latin typeface="+mn-lt"/>
              <a:ea typeface="+mn-ea"/>
              <a:cs typeface="+mn-cs"/>
            </a:rPr>
            <a:t>440,429</a:t>
          </a:r>
          <a:r>
            <a:rPr kumimoji="1" lang="ja-JP" altLang="en-US" sz="1100">
              <a:solidFill>
                <a:schemeClr val="dk1"/>
              </a:solidFill>
              <a:effectLst/>
              <a:latin typeface="+mn-lt"/>
              <a:ea typeface="+mn-ea"/>
              <a:cs typeface="+mn-cs"/>
            </a:rPr>
            <a:t>円と</a:t>
          </a:r>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9,482</a:t>
          </a:r>
          <a:r>
            <a:rPr kumimoji="1" lang="ja-JP" altLang="ja-JP" sz="1100">
              <a:solidFill>
                <a:schemeClr val="dk1"/>
              </a:solidFill>
              <a:effectLst/>
              <a:latin typeface="+mn-lt"/>
              <a:ea typeface="+mn-ea"/>
              <a:cs typeface="+mn-cs"/>
            </a:rPr>
            <a:t>円増加となっている。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扶助費では「物価高騰対応</a:t>
          </a:r>
          <a:r>
            <a:rPr kumimoji="1" lang="ja-JP" altLang="en-US" sz="1100">
              <a:solidFill>
                <a:schemeClr val="dk1"/>
              </a:solidFill>
              <a:effectLst/>
              <a:latin typeface="+mn-lt"/>
              <a:ea typeface="+mn-ea"/>
              <a:cs typeface="+mn-cs"/>
            </a:rPr>
            <a:t>調整</a:t>
          </a:r>
          <a:r>
            <a:rPr kumimoji="1" lang="ja-JP" altLang="ja-JP" sz="1100">
              <a:solidFill>
                <a:schemeClr val="dk1"/>
              </a:solidFill>
              <a:effectLst/>
              <a:latin typeface="+mn-lt"/>
              <a:ea typeface="+mn-ea"/>
              <a:cs typeface="+mn-cs"/>
            </a:rPr>
            <a:t>給付金」の皆増などにより扶助費の住民一人当たりのコストが</a:t>
          </a:r>
          <a:r>
            <a:rPr kumimoji="1" lang="en-US" altLang="ja-JP" sz="1100">
              <a:solidFill>
                <a:schemeClr val="dk1"/>
              </a:solidFill>
              <a:effectLst/>
              <a:latin typeface="+mn-lt"/>
              <a:ea typeface="+mn-ea"/>
              <a:cs typeface="+mn-cs"/>
            </a:rPr>
            <a:t>102,372</a:t>
          </a:r>
          <a:r>
            <a:rPr kumimoji="1" lang="ja-JP" altLang="ja-JP" sz="1100">
              <a:solidFill>
                <a:schemeClr val="dk1"/>
              </a:solidFill>
              <a:effectLst/>
              <a:latin typeface="+mn-lt"/>
              <a:ea typeface="+mn-ea"/>
              <a:cs typeface="+mn-cs"/>
            </a:rPr>
            <a:t>円と昨年度より</a:t>
          </a:r>
          <a:r>
            <a:rPr kumimoji="1" lang="en-US" altLang="ja-JP" sz="1100">
              <a:solidFill>
                <a:schemeClr val="dk1"/>
              </a:solidFill>
              <a:effectLst/>
              <a:latin typeface="+mn-lt"/>
              <a:ea typeface="+mn-ea"/>
              <a:cs typeface="+mn-cs"/>
            </a:rPr>
            <a:t>7,837</a:t>
          </a:r>
          <a:r>
            <a:rPr kumimoji="1" lang="ja-JP" altLang="ja-JP" sz="1100">
              <a:solidFill>
                <a:schemeClr val="dk1"/>
              </a:solidFill>
              <a:effectLst/>
              <a:latin typeface="+mn-lt"/>
              <a:ea typeface="+mn-ea"/>
              <a:cs typeface="+mn-cs"/>
            </a:rPr>
            <a:t>円増加したものの、類似団体平均に比べ</a:t>
          </a:r>
          <a:r>
            <a:rPr kumimoji="1" lang="en-US" altLang="ja-JP" sz="1100">
              <a:solidFill>
                <a:schemeClr val="dk1"/>
              </a:solidFill>
              <a:effectLst/>
              <a:latin typeface="+mn-lt"/>
              <a:ea typeface="+mn-ea"/>
              <a:cs typeface="+mn-cs"/>
            </a:rPr>
            <a:t>14,385</a:t>
          </a:r>
          <a:r>
            <a:rPr kumimoji="1" lang="ja-JP" altLang="ja-JP" sz="1100">
              <a:solidFill>
                <a:schemeClr val="dk1"/>
              </a:solidFill>
              <a:effectLst/>
              <a:latin typeface="+mn-lt"/>
              <a:ea typeface="+mn-ea"/>
              <a:cs typeface="+mn-cs"/>
            </a:rPr>
            <a:t>円下回っており、類似団体平均より低い水準を維持している。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人件費では、令和２年度からの会計年度任用職員への移行により、住民一人当たりのコストが</a:t>
          </a:r>
          <a:r>
            <a:rPr kumimoji="1" lang="en-US" altLang="ja-JP" sz="1100">
              <a:solidFill>
                <a:schemeClr val="dk1"/>
              </a:solidFill>
              <a:effectLst/>
              <a:latin typeface="+mn-lt"/>
              <a:ea typeface="+mn-ea"/>
              <a:cs typeface="+mn-cs"/>
            </a:rPr>
            <a:t>74,969</a:t>
          </a:r>
          <a:r>
            <a:rPr kumimoji="1" lang="ja-JP" altLang="ja-JP" sz="1100">
              <a:solidFill>
                <a:schemeClr val="dk1"/>
              </a:solidFill>
              <a:effectLst/>
              <a:latin typeface="+mn-lt"/>
              <a:ea typeface="+mn-ea"/>
              <a:cs typeface="+mn-cs"/>
            </a:rPr>
            <a:t>円と昨年度より</a:t>
          </a:r>
          <a:r>
            <a:rPr kumimoji="1" lang="en-US" altLang="ja-JP" sz="1100">
              <a:solidFill>
                <a:schemeClr val="dk1"/>
              </a:solidFill>
              <a:effectLst/>
              <a:latin typeface="+mn-lt"/>
              <a:ea typeface="+mn-ea"/>
              <a:cs typeface="+mn-cs"/>
            </a:rPr>
            <a:t>5,461</a:t>
          </a:r>
          <a:r>
            <a:rPr kumimoji="1" lang="ja-JP" altLang="ja-JP" sz="1100">
              <a:solidFill>
                <a:schemeClr val="dk1"/>
              </a:solidFill>
              <a:effectLst/>
              <a:latin typeface="+mn-lt"/>
              <a:ea typeface="+mn-ea"/>
              <a:cs typeface="+mn-cs"/>
            </a:rPr>
            <a:t>円増加したものの、類似団体平均に比べ</a:t>
          </a:r>
          <a:r>
            <a:rPr kumimoji="1" lang="en-US" altLang="ja-JP" sz="1100">
              <a:solidFill>
                <a:schemeClr val="dk1"/>
              </a:solidFill>
              <a:effectLst/>
              <a:latin typeface="+mn-lt"/>
              <a:ea typeface="+mn-ea"/>
              <a:cs typeface="+mn-cs"/>
            </a:rPr>
            <a:t>5,677</a:t>
          </a:r>
          <a:r>
            <a:rPr kumimoji="1" lang="ja-JP" altLang="ja-JP" sz="1100">
              <a:solidFill>
                <a:schemeClr val="dk1"/>
              </a:solidFill>
              <a:effectLst/>
              <a:latin typeface="+mn-lt"/>
              <a:ea typeface="+mn-ea"/>
              <a:cs typeface="+mn-cs"/>
            </a:rPr>
            <a:t>円下回っており、類似団体平均より低い水準を維持している。これは定員管理適正化方針を策定し、定員管理を行っているためである。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普通建設</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費では「</a:t>
          </a:r>
          <a:r>
            <a:rPr kumimoji="1" lang="ja-JP" altLang="en-US" sz="1100">
              <a:solidFill>
                <a:schemeClr val="dk1"/>
              </a:solidFill>
              <a:effectLst/>
              <a:latin typeface="+mn-lt"/>
              <a:ea typeface="+mn-ea"/>
              <a:cs typeface="+mn-cs"/>
            </a:rPr>
            <a:t>認定こども園化事業</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小学校施設整備事業</a:t>
          </a:r>
          <a:r>
            <a:rPr kumimoji="1" lang="ja-JP" altLang="ja-JP" sz="1100">
              <a:solidFill>
                <a:schemeClr val="dk1"/>
              </a:solidFill>
              <a:effectLst/>
              <a:latin typeface="+mn-lt"/>
              <a:ea typeface="+mn-ea"/>
              <a:cs typeface="+mn-cs"/>
            </a:rPr>
            <a:t>」の増などにより、住民一人当たりのコストが</a:t>
          </a:r>
          <a:r>
            <a:rPr kumimoji="1" lang="en-US" altLang="ja-JP" sz="1100">
              <a:solidFill>
                <a:schemeClr val="dk1"/>
              </a:solidFill>
              <a:effectLst/>
              <a:latin typeface="+mn-lt"/>
              <a:ea typeface="+mn-ea"/>
              <a:cs typeface="+mn-cs"/>
            </a:rPr>
            <a:t>53,069</a:t>
          </a:r>
          <a:r>
            <a:rPr kumimoji="1" lang="ja-JP" altLang="ja-JP" sz="1100">
              <a:solidFill>
                <a:schemeClr val="dk1"/>
              </a:solidFill>
              <a:effectLst/>
              <a:latin typeface="+mn-lt"/>
              <a:ea typeface="+mn-ea"/>
              <a:cs typeface="+mn-cs"/>
            </a:rPr>
            <a:t>円と昨年度より</a:t>
          </a:r>
          <a:r>
            <a:rPr kumimoji="1" lang="en-US" altLang="ja-JP" sz="1100">
              <a:solidFill>
                <a:schemeClr val="dk1"/>
              </a:solidFill>
              <a:effectLst/>
              <a:latin typeface="+mn-lt"/>
              <a:ea typeface="+mn-ea"/>
              <a:cs typeface="+mn-cs"/>
            </a:rPr>
            <a:t>3,503</a:t>
          </a:r>
          <a:r>
            <a:rPr kumimoji="1" lang="ja-JP" altLang="ja-JP" sz="1100">
              <a:solidFill>
                <a:schemeClr val="dk1"/>
              </a:solidFill>
              <a:effectLst/>
              <a:latin typeface="+mn-lt"/>
              <a:ea typeface="+mn-ea"/>
              <a:cs typeface="+mn-cs"/>
            </a:rPr>
            <a:t>円増加し、類似団体平均と同水準まで達した。</a:t>
          </a:r>
          <a:endParaRPr lang="ja-JP" altLang="ja-JP" sz="1400">
            <a:effectLst/>
          </a:endParaRPr>
        </a:p>
        <a:p>
          <a:r>
            <a:rPr kumimoji="1" lang="ja-JP" altLang="ja-JP" sz="1100">
              <a:solidFill>
                <a:schemeClr val="dk1"/>
              </a:solidFill>
              <a:effectLst/>
              <a:latin typeface="+mn-lt"/>
              <a:ea typeface="+mn-ea"/>
              <a:cs typeface="+mn-cs"/>
            </a:rPr>
            <a:t>今後も適正な定員管理及び扶助費における市単独事業の見直し、将来負担に留意した市債の発行、計画的な施設整備などによる義務的経費の抑制に努めるとともに、人口減少対策に留意した施策を実施し、住民一人当たりコストを維持し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群馬県館林市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73,667
69,548
60.97
34,707,216
32,445,062
2,223,897
17,892,482
26,293,261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81.9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48260</xdr:rowOff>
    </xdr:from>
    <xdr:to>
      <xdr:col>24</xdr:col>
      <xdr:colOff>63500</xdr:colOff>
      <xdr:row>36</xdr:row>
      <xdr:rowOff>54661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20460"/>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54661</xdr:rowOff>
    </xdr:from>
    <xdr:to>
      <xdr:col>19</xdr:col>
      <xdr:colOff>177800</xdr:colOff>
      <xdr:row>36</xdr:row>
      <xdr:rowOff>121869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26861"/>
          <a:ext cx="8890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63348</xdr:rowOff>
    </xdr:from>
    <xdr:to>
      <xdr:col>15</xdr:col>
      <xdr:colOff>50800</xdr:colOff>
      <xdr:row>36</xdr:row>
      <xdr:rowOff>121869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35548"/>
          <a:ext cx="889000" cy="5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63348</xdr:rowOff>
    </xdr:from>
    <xdr:to>
      <xdr:col>10</xdr:col>
      <xdr:colOff>114300</xdr:colOff>
      <xdr:row>36</xdr:row>
      <xdr:rowOff>81178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35548"/>
          <a:ext cx="8890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168910</xdr:rowOff>
    </xdr:from>
    <xdr:to>
      <xdr:col>24</xdr:col>
      <xdr:colOff>114300</xdr:colOff>
      <xdr:row>36</xdr:row>
      <xdr:rowOff>99060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147337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4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3861</xdr:rowOff>
    </xdr:from>
    <xdr:to>
      <xdr:col>20</xdr:col>
      <xdr:colOff>38100</xdr:colOff>
      <xdr:row>36</xdr:row>
      <xdr:rowOff>105461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7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96588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6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71069</xdr:rowOff>
    </xdr:from>
    <xdr:to>
      <xdr:col>15</xdr:col>
      <xdr:colOff>101600</xdr:colOff>
      <xdr:row>37</xdr:row>
      <xdr:rowOff>1219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4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163796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3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12548</xdr:rowOff>
    </xdr:from>
    <xdr:to>
      <xdr:col>10</xdr:col>
      <xdr:colOff>165100</xdr:colOff>
      <xdr:row>36</xdr:row>
      <xdr:rowOff>114148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8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105275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77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30378</xdr:rowOff>
    </xdr:from>
    <xdr:to>
      <xdr:col>6</xdr:col>
      <xdr:colOff>38100</xdr:colOff>
      <xdr:row>36</xdr:row>
      <xdr:rowOff>131978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0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123105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9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51216</xdr:rowOff>
    </xdr:from>
    <xdr:to>
      <xdr:col>24</xdr:col>
      <xdr:colOff>63500</xdr:colOff>
      <xdr:row>57</xdr:row>
      <xdr:rowOff>65794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23866"/>
          <a:ext cx="838200" cy="14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60520</xdr:rowOff>
    </xdr:from>
    <xdr:to>
      <xdr:col>19</xdr:col>
      <xdr:colOff>177800</xdr:colOff>
      <xdr:row>57</xdr:row>
      <xdr:rowOff>65794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33170"/>
          <a:ext cx="889000" cy="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33462</xdr:rowOff>
    </xdr:from>
    <xdr:to>
      <xdr:col>15</xdr:col>
      <xdr:colOff>50800</xdr:colOff>
      <xdr:row>57</xdr:row>
      <xdr:rowOff>60520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806112"/>
          <a:ext cx="889000" cy="2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17018</xdr:rowOff>
    </xdr:from>
    <xdr:to>
      <xdr:col>10</xdr:col>
      <xdr:colOff>114300</xdr:colOff>
      <xdr:row>57</xdr:row>
      <xdr:rowOff>33462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103868"/>
          <a:ext cx="889000" cy="70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416</xdr:rowOff>
    </xdr:from>
    <xdr:to>
      <xdr:col>24</xdr:col>
      <xdr:colOff>114300</xdr:colOff>
      <xdr:row>57</xdr:row>
      <xdr:rowOff>102016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7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86793</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8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14994</xdr:rowOff>
    </xdr:from>
    <xdr:to>
      <xdr:col>20</xdr:col>
      <xdr:colOff>38100</xdr:colOff>
      <xdr:row>57</xdr:row>
      <xdr:rowOff>116594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8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107721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8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9720</xdr:rowOff>
    </xdr:from>
    <xdr:to>
      <xdr:col>15</xdr:col>
      <xdr:colOff>101600</xdr:colOff>
      <xdr:row>57</xdr:row>
      <xdr:rowOff>111320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102447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7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154112</xdr:rowOff>
    </xdr:from>
    <xdr:to>
      <xdr:col>10</xdr:col>
      <xdr:colOff>165100</xdr:colOff>
      <xdr:row>57</xdr:row>
      <xdr:rowOff>84262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5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75389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4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137668</xdr:rowOff>
    </xdr:from>
    <xdr:to>
      <xdr:col>6</xdr:col>
      <xdr:colOff>38100</xdr:colOff>
      <xdr:row>53</xdr:row>
      <xdr:rowOff>67818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05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58945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14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120367</xdr:rowOff>
    </xdr:from>
    <xdr:to>
      <xdr:col>24</xdr:col>
      <xdr:colOff>63500</xdr:colOff>
      <xdr:row>76</xdr:row>
      <xdr:rowOff>128324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79117"/>
          <a:ext cx="838200" cy="17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128324</xdr:rowOff>
    </xdr:from>
    <xdr:to>
      <xdr:col>19</xdr:col>
      <xdr:colOff>177800</xdr:colOff>
      <xdr:row>77</xdr:row>
      <xdr:rowOff>146459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58524"/>
          <a:ext cx="889000" cy="18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50861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3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34806</xdr:rowOff>
    </xdr:from>
    <xdr:to>
      <xdr:col>15</xdr:col>
      <xdr:colOff>50800</xdr:colOff>
      <xdr:row>77</xdr:row>
      <xdr:rowOff>146459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36456"/>
          <a:ext cx="889000" cy="11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34806</xdr:rowOff>
    </xdr:from>
    <xdr:to>
      <xdr:col>10</xdr:col>
      <xdr:colOff>114300</xdr:colOff>
      <xdr:row>78</xdr:row>
      <xdr:rowOff>94774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36456"/>
          <a:ext cx="889000" cy="23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7197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69567</xdr:rowOff>
    </xdr:from>
    <xdr:to>
      <xdr:col>24</xdr:col>
      <xdr:colOff>114300</xdr:colOff>
      <xdr:row>75</xdr:row>
      <xdr:rowOff>171168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283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47994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0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77524</xdr:rowOff>
    </xdr:from>
    <xdr:to>
      <xdr:col>20</xdr:col>
      <xdr:colOff>38100</xdr:colOff>
      <xdr:row>77</xdr:row>
      <xdr:rowOff>7674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0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170251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0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95659</xdr:rowOff>
    </xdr:from>
    <xdr:to>
      <xdr:col>15</xdr:col>
      <xdr:colOff>101600</xdr:colOff>
      <xdr:row>78</xdr:row>
      <xdr:rowOff>25809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9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16936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90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155456</xdr:rowOff>
    </xdr:from>
    <xdr:to>
      <xdr:col>10</xdr:col>
      <xdr:colOff>165100</xdr:colOff>
      <xdr:row>77</xdr:row>
      <xdr:rowOff>85606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8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76733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7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43974</xdr:rowOff>
    </xdr:from>
    <xdr:to>
      <xdr:col>6</xdr:col>
      <xdr:colOff>38100</xdr:colOff>
      <xdr:row>78</xdr:row>
      <xdr:rowOff>145574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1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136701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0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40373</xdr:rowOff>
    </xdr:from>
    <xdr:to>
      <xdr:col>24</xdr:col>
      <xdr:colOff>63500</xdr:colOff>
      <xdr:row>96</xdr:row>
      <xdr:rowOff>47307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499573"/>
          <a:ext cx="8382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162370</xdr:rowOff>
    </xdr:from>
    <xdr:to>
      <xdr:col>19</xdr:col>
      <xdr:colOff>177800</xdr:colOff>
      <xdr:row>96</xdr:row>
      <xdr:rowOff>40373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450120"/>
          <a:ext cx="889000" cy="4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138192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59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162370</xdr:rowOff>
    </xdr:from>
    <xdr:to>
      <xdr:col>15</xdr:col>
      <xdr:colOff>50800</xdr:colOff>
      <xdr:row>96</xdr:row>
      <xdr:rowOff>29914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450120"/>
          <a:ext cx="889000" cy="3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73252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29914</xdr:rowOff>
    </xdr:from>
    <xdr:to>
      <xdr:col>10</xdr:col>
      <xdr:colOff>114300</xdr:colOff>
      <xdr:row>96</xdr:row>
      <xdr:rowOff>163285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489114"/>
          <a:ext cx="889000" cy="13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167957</xdr:rowOff>
    </xdr:from>
    <xdr:to>
      <xdr:col>24</xdr:col>
      <xdr:colOff>114300</xdr:colOff>
      <xdr:row>96</xdr:row>
      <xdr:rowOff>98107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5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19384</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0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161023</xdr:rowOff>
    </xdr:from>
    <xdr:to>
      <xdr:col>20</xdr:col>
      <xdr:colOff>38100</xdr:colOff>
      <xdr:row>96</xdr:row>
      <xdr:rowOff>91173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44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107700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22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111570</xdr:rowOff>
    </xdr:from>
    <xdr:to>
      <xdr:col>15</xdr:col>
      <xdr:colOff>101600</xdr:colOff>
      <xdr:row>96</xdr:row>
      <xdr:rowOff>41720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3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58247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17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150564</xdr:rowOff>
    </xdr:from>
    <xdr:to>
      <xdr:col>10</xdr:col>
      <xdr:colOff>165100</xdr:colOff>
      <xdr:row>96</xdr:row>
      <xdr:rowOff>80714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3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71841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53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112485</xdr:rowOff>
    </xdr:from>
    <xdr:to>
      <xdr:col>6</xdr:col>
      <xdr:colOff>38100</xdr:colOff>
      <xdr:row>97</xdr:row>
      <xdr:rowOff>42635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33762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66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41402</xdr:rowOff>
    </xdr:from>
    <xdr:to>
      <xdr:col>55</xdr:col>
      <xdr:colOff>0</xdr:colOff>
      <xdr:row>39</xdr:row>
      <xdr:rowOff>41728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27952"/>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41728</xdr:rowOff>
    </xdr:from>
    <xdr:to>
      <xdr:col>50</xdr:col>
      <xdr:colOff>114300</xdr:colOff>
      <xdr:row>39</xdr:row>
      <xdr:rowOff>47062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728278"/>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27577</xdr:rowOff>
    </xdr:from>
    <xdr:to>
      <xdr:col>45</xdr:col>
      <xdr:colOff>177800</xdr:colOff>
      <xdr:row>39</xdr:row>
      <xdr:rowOff>47062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14127"/>
          <a:ext cx="889000" cy="1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153416</xdr:rowOff>
    </xdr:from>
    <xdr:to>
      <xdr:col>41</xdr:col>
      <xdr:colOff>50800</xdr:colOff>
      <xdr:row>39</xdr:row>
      <xdr:rowOff>27577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68516"/>
          <a:ext cx="889000" cy="4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162052</xdr:rowOff>
    </xdr:from>
    <xdr:to>
      <xdr:col>55</xdr:col>
      <xdr:colOff>50800</xdr:colOff>
      <xdr:row>39</xdr:row>
      <xdr:rowOff>92202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76979</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2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162378</xdr:rowOff>
    </xdr:from>
    <xdr:to>
      <xdr:col>50</xdr:col>
      <xdr:colOff>165100</xdr:colOff>
      <xdr:row>39</xdr:row>
      <xdr:rowOff>92528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7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83655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70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167712</xdr:rowOff>
    </xdr:from>
    <xdr:to>
      <xdr:col>46</xdr:col>
      <xdr:colOff>38100</xdr:colOff>
      <xdr:row>39</xdr:row>
      <xdr:rowOff>97862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8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88989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75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148227</xdr:rowOff>
    </xdr:from>
    <xdr:to>
      <xdr:col>41</xdr:col>
      <xdr:colOff>101600</xdr:colOff>
      <xdr:row>39</xdr:row>
      <xdr:rowOff>78377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6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69504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56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102616</xdr:rowOff>
    </xdr:from>
    <xdr:to>
      <xdr:col>36</xdr:col>
      <xdr:colOff>165100</xdr:colOff>
      <xdr:row>39</xdr:row>
      <xdr:rowOff>32766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1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23893</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71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46496</xdr:rowOff>
    </xdr:from>
    <xdr:to>
      <xdr:col>55</xdr:col>
      <xdr:colOff>0</xdr:colOff>
      <xdr:row>59</xdr:row>
      <xdr:rowOff>49861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62046"/>
          <a:ext cx="838200" cy="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40487</xdr:rowOff>
    </xdr:from>
    <xdr:to>
      <xdr:col>50</xdr:col>
      <xdr:colOff>114300</xdr:colOff>
      <xdr:row>59</xdr:row>
      <xdr:rowOff>49861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56037"/>
          <a:ext cx="889000" cy="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33619</xdr:rowOff>
    </xdr:from>
    <xdr:to>
      <xdr:col>45</xdr:col>
      <xdr:colOff>177800</xdr:colOff>
      <xdr:row>59</xdr:row>
      <xdr:rowOff>40487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49169"/>
          <a:ext cx="889000" cy="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33619</xdr:rowOff>
    </xdr:from>
    <xdr:to>
      <xdr:col>41</xdr:col>
      <xdr:colOff>50800</xdr:colOff>
      <xdr:row>59</xdr:row>
      <xdr:rowOff>50905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49169"/>
          <a:ext cx="889000" cy="1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167146</xdr:rowOff>
    </xdr:from>
    <xdr:to>
      <xdr:col>55</xdr:col>
      <xdr:colOff>50800</xdr:colOff>
      <xdr:row>59</xdr:row>
      <xdr:rowOff>97296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1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82073</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2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170511</xdr:rowOff>
    </xdr:from>
    <xdr:to>
      <xdr:col>50</xdr:col>
      <xdr:colOff>165100</xdr:colOff>
      <xdr:row>59</xdr:row>
      <xdr:rowOff>100661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1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91788</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20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161137</xdr:rowOff>
    </xdr:from>
    <xdr:to>
      <xdr:col>46</xdr:col>
      <xdr:colOff>38100</xdr:colOff>
      <xdr:row>59</xdr:row>
      <xdr:rowOff>91287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10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82414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9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154269</xdr:rowOff>
    </xdr:from>
    <xdr:to>
      <xdr:col>41</xdr:col>
      <xdr:colOff>101600</xdr:colOff>
      <xdr:row>59</xdr:row>
      <xdr:rowOff>84419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9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75546</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9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105</xdr:rowOff>
    </xdr:from>
    <xdr:to>
      <xdr:col>36</xdr:col>
      <xdr:colOff>165100</xdr:colOff>
      <xdr:row>59</xdr:row>
      <xdr:rowOff>101705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11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92832</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20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40808</xdr:rowOff>
    </xdr:from>
    <xdr:to>
      <xdr:col>55</xdr:col>
      <xdr:colOff>0</xdr:colOff>
      <xdr:row>76</xdr:row>
      <xdr:rowOff>65976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728108"/>
          <a:ext cx="838200" cy="36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99263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2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40808</xdr:rowOff>
    </xdr:from>
    <xdr:to>
      <xdr:col>50</xdr:col>
      <xdr:colOff>114300</xdr:colOff>
      <xdr:row>76</xdr:row>
      <xdr:rowOff>122281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2728108"/>
          <a:ext cx="889000" cy="424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21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105433</xdr:rowOff>
    </xdr:from>
    <xdr:to>
      <xdr:col>45</xdr:col>
      <xdr:colOff>177800</xdr:colOff>
      <xdr:row>76</xdr:row>
      <xdr:rowOff>122281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964183"/>
          <a:ext cx="889000" cy="18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105433</xdr:rowOff>
    </xdr:from>
    <xdr:to>
      <xdr:col>41</xdr:col>
      <xdr:colOff>50800</xdr:colOff>
      <xdr:row>76</xdr:row>
      <xdr:rowOff>8187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964183"/>
          <a:ext cx="889000" cy="7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143817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93822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15176</xdr:rowOff>
    </xdr:from>
    <xdr:to>
      <xdr:col>55</xdr:col>
      <xdr:colOff>50800</xdr:colOff>
      <xdr:row>76</xdr:row>
      <xdr:rowOff>116776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04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38054</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89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161458</xdr:rowOff>
    </xdr:from>
    <xdr:to>
      <xdr:col>50</xdr:col>
      <xdr:colOff>165100</xdr:colOff>
      <xdr:row>74</xdr:row>
      <xdr:rowOff>91608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67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108135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45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71481</xdr:rowOff>
    </xdr:from>
    <xdr:to>
      <xdr:col>46</xdr:col>
      <xdr:colOff>38100</xdr:colOff>
      <xdr:row>77</xdr:row>
      <xdr:rowOff>1631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101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164208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19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54633</xdr:rowOff>
    </xdr:from>
    <xdr:to>
      <xdr:col>41</xdr:col>
      <xdr:colOff>101600</xdr:colOff>
      <xdr:row>75</xdr:row>
      <xdr:rowOff>156232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9133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1310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68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128836</xdr:rowOff>
    </xdr:from>
    <xdr:to>
      <xdr:col>36</xdr:col>
      <xdr:colOff>165100</xdr:colOff>
      <xdr:row>76</xdr:row>
      <xdr:rowOff>58986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98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75513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76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52667</xdr:rowOff>
    </xdr:from>
    <xdr:to>
      <xdr:col>55</xdr:col>
      <xdr:colOff>0</xdr:colOff>
      <xdr:row>96</xdr:row>
      <xdr:rowOff>94081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511867"/>
          <a:ext cx="838200" cy="4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34607</xdr:rowOff>
    </xdr:from>
    <xdr:to>
      <xdr:col>50</xdr:col>
      <xdr:colOff>114300</xdr:colOff>
      <xdr:row>96</xdr:row>
      <xdr:rowOff>94081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493807"/>
          <a:ext cx="889000" cy="5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9640</xdr:rowOff>
    </xdr:from>
    <xdr:to>
      <xdr:col>45</xdr:col>
      <xdr:colOff>177800</xdr:colOff>
      <xdr:row>96</xdr:row>
      <xdr:rowOff>34607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468840"/>
          <a:ext cx="889000" cy="2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22924</xdr:rowOff>
    </xdr:from>
    <xdr:to>
      <xdr:col>41</xdr:col>
      <xdr:colOff>50800</xdr:colOff>
      <xdr:row>96</xdr:row>
      <xdr:rowOff>9640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310674"/>
          <a:ext cx="889000" cy="15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31703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9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1867</xdr:rowOff>
    </xdr:from>
    <xdr:to>
      <xdr:col>55</xdr:col>
      <xdr:colOff>50800</xdr:colOff>
      <xdr:row>96</xdr:row>
      <xdr:rowOff>103467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6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151744</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3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43281</xdr:rowOff>
    </xdr:from>
    <xdr:to>
      <xdr:col>50</xdr:col>
      <xdr:colOff>165100</xdr:colOff>
      <xdr:row>96</xdr:row>
      <xdr:rowOff>144881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0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136008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59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155257</xdr:rowOff>
    </xdr:from>
    <xdr:to>
      <xdr:col>46</xdr:col>
      <xdr:colOff>38100</xdr:colOff>
      <xdr:row>96</xdr:row>
      <xdr:rowOff>85407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4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76534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53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130290</xdr:rowOff>
    </xdr:from>
    <xdr:to>
      <xdr:col>41</xdr:col>
      <xdr:colOff>101600</xdr:colOff>
      <xdr:row>96</xdr:row>
      <xdr:rowOff>60440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4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51567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5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143574</xdr:rowOff>
    </xdr:from>
    <xdr:to>
      <xdr:col>36</xdr:col>
      <xdr:colOff>165100</xdr:colOff>
      <xdr:row>95</xdr:row>
      <xdr:rowOff>73724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25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90251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03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80835</xdr:rowOff>
    </xdr:from>
    <xdr:to>
      <xdr:col>85</xdr:col>
      <xdr:colOff>127000</xdr:colOff>
      <xdr:row>38</xdr:row>
      <xdr:rowOff>91999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95935"/>
          <a:ext cx="838200" cy="1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77483</xdr:rowOff>
    </xdr:from>
    <xdr:to>
      <xdr:col>81</xdr:col>
      <xdr:colOff>50800</xdr:colOff>
      <xdr:row>38</xdr:row>
      <xdr:rowOff>91999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592583"/>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77483</xdr:rowOff>
    </xdr:from>
    <xdr:to>
      <xdr:col>76</xdr:col>
      <xdr:colOff>114300</xdr:colOff>
      <xdr:row>38</xdr:row>
      <xdr:rowOff>87999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92583"/>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50279</xdr:rowOff>
    </xdr:from>
    <xdr:to>
      <xdr:col>71</xdr:col>
      <xdr:colOff>177800</xdr:colOff>
      <xdr:row>38</xdr:row>
      <xdr:rowOff>87999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393929"/>
          <a:ext cx="889000" cy="20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164444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30035</xdr:rowOff>
    </xdr:from>
    <xdr:to>
      <xdr:col>85</xdr:col>
      <xdr:colOff>177800</xdr:colOff>
      <xdr:row>38</xdr:row>
      <xdr:rowOff>131635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4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116412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6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41199</xdr:rowOff>
    </xdr:from>
    <xdr:to>
      <xdr:col>81</xdr:col>
      <xdr:colOff>101600</xdr:colOff>
      <xdr:row>38</xdr:row>
      <xdr:rowOff>142799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5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133926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26683</xdr:rowOff>
    </xdr:from>
    <xdr:to>
      <xdr:col>76</xdr:col>
      <xdr:colOff>165100</xdr:colOff>
      <xdr:row>38</xdr:row>
      <xdr:rowOff>128283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4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119410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3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37199</xdr:rowOff>
    </xdr:from>
    <xdr:to>
      <xdr:col>72</xdr:col>
      <xdr:colOff>38100</xdr:colOff>
      <xdr:row>38</xdr:row>
      <xdr:rowOff>138799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5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129926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4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170929</xdr:rowOff>
    </xdr:from>
    <xdr:to>
      <xdr:col>67</xdr:col>
      <xdr:colOff>101600</xdr:colOff>
      <xdr:row>37</xdr:row>
      <xdr:rowOff>101079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4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117606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11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168866</xdr:rowOff>
    </xdr:from>
    <xdr:to>
      <xdr:col>85</xdr:col>
      <xdr:colOff>127000</xdr:colOff>
      <xdr:row>55</xdr:row>
      <xdr:rowOff>59366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427166"/>
          <a:ext cx="838200" cy="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59366</xdr:rowOff>
    </xdr:from>
    <xdr:to>
      <xdr:col>81</xdr:col>
      <xdr:colOff>50800</xdr:colOff>
      <xdr:row>55</xdr:row>
      <xdr:rowOff>151340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489116"/>
          <a:ext cx="889000" cy="9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105713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5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151340</xdr:rowOff>
    </xdr:from>
    <xdr:to>
      <xdr:col>76</xdr:col>
      <xdr:colOff>114300</xdr:colOff>
      <xdr:row>56</xdr:row>
      <xdr:rowOff>87750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581090"/>
          <a:ext cx="889000" cy="10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150825</xdr:rowOff>
    </xdr:from>
    <xdr:to>
      <xdr:col>71</xdr:col>
      <xdr:colOff>177800</xdr:colOff>
      <xdr:row>56</xdr:row>
      <xdr:rowOff>87750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580575"/>
          <a:ext cx="889000" cy="10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100975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118066</xdr:rowOff>
    </xdr:from>
    <xdr:to>
      <xdr:col>85</xdr:col>
      <xdr:colOff>177800</xdr:colOff>
      <xdr:row>55</xdr:row>
      <xdr:rowOff>48216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37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96493</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35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8566</xdr:rowOff>
    </xdr:from>
    <xdr:to>
      <xdr:col>81</xdr:col>
      <xdr:colOff>101600</xdr:colOff>
      <xdr:row>55</xdr:row>
      <xdr:rowOff>110166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43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126693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21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100540</xdr:rowOff>
    </xdr:from>
    <xdr:to>
      <xdr:col>76</xdr:col>
      <xdr:colOff>165100</xdr:colOff>
      <xdr:row>56</xdr:row>
      <xdr:rowOff>30690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5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21817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62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36950</xdr:rowOff>
    </xdr:from>
    <xdr:to>
      <xdr:col>72</xdr:col>
      <xdr:colOff>38100</xdr:colOff>
      <xdr:row>56</xdr:row>
      <xdr:rowOff>138550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63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129677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73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100025</xdr:rowOff>
    </xdr:from>
    <xdr:to>
      <xdr:col>67</xdr:col>
      <xdr:colOff>101600</xdr:colOff>
      <xdr:row>56</xdr:row>
      <xdr:rowOff>30175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52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21302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62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122408</xdr:rowOff>
    </xdr:from>
    <xdr:to>
      <xdr:col>85</xdr:col>
      <xdr:colOff>127000</xdr:colOff>
      <xdr:row>96</xdr:row>
      <xdr:rowOff>129315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581608"/>
          <a:ext cx="838200" cy="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129315</xdr:rowOff>
    </xdr:from>
    <xdr:to>
      <xdr:col>81</xdr:col>
      <xdr:colOff>50800</xdr:colOff>
      <xdr:row>96</xdr:row>
      <xdr:rowOff>139830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588515"/>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139830</xdr:rowOff>
    </xdr:from>
    <xdr:to>
      <xdr:col>76</xdr:col>
      <xdr:colOff>114300</xdr:colOff>
      <xdr:row>96</xdr:row>
      <xdr:rowOff>148174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599030"/>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148174</xdr:rowOff>
    </xdr:from>
    <xdr:to>
      <xdr:col>71</xdr:col>
      <xdr:colOff>177800</xdr:colOff>
      <xdr:row>96</xdr:row>
      <xdr:rowOff>155539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607374"/>
          <a:ext cx="889000" cy="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32213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71608</xdr:rowOff>
    </xdr:from>
    <xdr:to>
      <xdr:col>85</xdr:col>
      <xdr:colOff>177800</xdr:colOff>
      <xdr:row>97</xdr:row>
      <xdr:rowOff>1758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53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50035</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50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78515</xdr:rowOff>
    </xdr:from>
    <xdr:to>
      <xdr:col>81</xdr:col>
      <xdr:colOff>101600</xdr:colOff>
      <xdr:row>97</xdr:row>
      <xdr:rowOff>8665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53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171242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63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89030</xdr:rowOff>
    </xdr:from>
    <xdr:to>
      <xdr:col>76</xdr:col>
      <xdr:colOff>165100</xdr:colOff>
      <xdr:row>97</xdr:row>
      <xdr:rowOff>19180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54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10307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64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97374</xdr:rowOff>
    </xdr:from>
    <xdr:to>
      <xdr:col>72</xdr:col>
      <xdr:colOff>38100</xdr:colOff>
      <xdr:row>97</xdr:row>
      <xdr:rowOff>27524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55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18651</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64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104739</xdr:rowOff>
    </xdr:from>
    <xdr:to>
      <xdr:col>67</xdr:col>
      <xdr:colOff>101600</xdr:colOff>
      <xdr:row>97</xdr:row>
      <xdr:rowOff>34889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56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26016</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65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商工費では、住民一人当たりのコストは</a:t>
          </a:r>
          <a:r>
            <a:rPr kumimoji="1" lang="en-US" altLang="ja-JP" sz="1100">
              <a:solidFill>
                <a:schemeClr val="dk1"/>
              </a:solidFill>
              <a:effectLst/>
              <a:latin typeface="+mn-lt"/>
              <a:ea typeface="+mn-ea"/>
              <a:cs typeface="+mn-cs"/>
            </a:rPr>
            <a:t>18,225</a:t>
          </a:r>
          <a:r>
            <a:rPr kumimoji="1" lang="ja-JP" altLang="ja-JP" sz="1100">
              <a:solidFill>
                <a:schemeClr val="dk1"/>
              </a:solidFill>
              <a:effectLst/>
              <a:latin typeface="+mn-lt"/>
              <a:ea typeface="+mn-ea"/>
              <a:cs typeface="+mn-cs"/>
            </a:rPr>
            <a:t>円で、前年度と比較し</a:t>
          </a:r>
          <a:r>
            <a:rPr kumimoji="1" lang="en-US" altLang="ja-JP" sz="1100">
              <a:solidFill>
                <a:schemeClr val="dk1"/>
              </a:solidFill>
              <a:effectLst/>
              <a:latin typeface="+mn-lt"/>
              <a:ea typeface="+mn-ea"/>
              <a:cs typeface="+mn-cs"/>
            </a:rPr>
            <a:t>16,101</a:t>
          </a:r>
          <a:r>
            <a:rPr kumimoji="1" lang="ja-JP" altLang="ja-JP" sz="1100">
              <a:solidFill>
                <a:schemeClr val="dk1"/>
              </a:solidFill>
              <a:effectLst/>
              <a:latin typeface="+mn-lt"/>
              <a:ea typeface="+mn-ea"/>
              <a:cs typeface="+mn-cs"/>
            </a:rPr>
            <a:t>円減少している。主な要因は、デジタル地域通貨発行事業（約</a:t>
          </a:r>
          <a:r>
            <a:rPr kumimoji="1" lang="en-US" altLang="ja-JP" sz="1100">
              <a:solidFill>
                <a:schemeClr val="dk1"/>
              </a:solidFill>
              <a:effectLst/>
              <a:latin typeface="+mn-lt"/>
              <a:ea typeface="+mn-ea"/>
              <a:cs typeface="+mn-cs"/>
            </a:rPr>
            <a:t>721,895</a:t>
          </a:r>
          <a:r>
            <a:rPr kumimoji="1" lang="ja-JP" altLang="ja-JP" sz="1100">
              <a:solidFill>
                <a:schemeClr val="dk1"/>
              </a:solidFill>
              <a:effectLst/>
              <a:latin typeface="+mn-lt"/>
              <a:ea typeface="+mn-ea"/>
              <a:cs typeface="+mn-cs"/>
            </a:rPr>
            <a:t>千円）の減よるものである。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民生費の住民一人当たりのコストが</a:t>
          </a:r>
          <a:r>
            <a:rPr kumimoji="1" lang="en-US" altLang="ja-JP" sz="1100">
              <a:solidFill>
                <a:schemeClr val="dk1"/>
              </a:solidFill>
              <a:effectLst/>
              <a:latin typeface="+mn-lt"/>
              <a:ea typeface="+mn-ea"/>
              <a:cs typeface="+mn-cs"/>
            </a:rPr>
            <a:t>181,026</a:t>
          </a:r>
          <a:r>
            <a:rPr kumimoji="1" lang="ja-JP" altLang="ja-JP" sz="1100">
              <a:solidFill>
                <a:schemeClr val="dk1"/>
              </a:solidFill>
              <a:effectLst/>
              <a:latin typeface="+mn-lt"/>
              <a:ea typeface="+mn-ea"/>
              <a:cs typeface="+mn-cs"/>
            </a:rPr>
            <a:t>円で、前年度と比較し</a:t>
          </a:r>
          <a:r>
            <a:rPr kumimoji="1" lang="en-US" altLang="ja-JP" sz="1100">
              <a:solidFill>
                <a:schemeClr val="dk1"/>
              </a:solidFill>
              <a:effectLst/>
              <a:latin typeface="+mn-lt"/>
              <a:ea typeface="+mn-ea"/>
              <a:cs typeface="+mn-cs"/>
            </a:rPr>
            <a:t>16,481</a:t>
          </a:r>
          <a:r>
            <a:rPr kumimoji="1" lang="ja-JP" altLang="ja-JP" sz="1100">
              <a:solidFill>
                <a:schemeClr val="dk1"/>
              </a:solidFill>
              <a:effectLst/>
              <a:latin typeface="+mn-lt"/>
              <a:ea typeface="+mn-ea"/>
              <a:cs typeface="+mn-cs"/>
            </a:rPr>
            <a:t>円増</a:t>
          </a:r>
          <a:r>
            <a:rPr kumimoji="1" lang="ja-JP" altLang="en-US" sz="1100">
              <a:solidFill>
                <a:schemeClr val="dk1"/>
              </a:solidFill>
              <a:effectLst/>
              <a:latin typeface="+mn-lt"/>
              <a:ea typeface="+mn-ea"/>
              <a:cs typeface="+mn-cs"/>
            </a:rPr>
            <a:t>加</a:t>
          </a:r>
          <a:r>
            <a:rPr kumimoji="1" lang="ja-JP" altLang="ja-JP" sz="1100">
              <a:solidFill>
                <a:schemeClr val="dk1"/>
              </a:solidFill>
              <a:effectLst/>
              <a:latin typeface="+mn-lt"/>
              <a:ea typeface="+mn-ea"/>
              <a:cs typeface="+mn-cs"/>
            </a:rPr>
            <a:t>している。主な要因は、</a:t>
          </a:r>
          <a:r>
            <a:rPr kumimoji="1" lang="ja-JP" altLang="en-US" sz="1100">
              <a:solidFill>
                <a:schemeClr val="dk1"/>
              </a:solidFill>
              <a:effectLst/>
              <a:latin typeface="+mn-lt"/>
              <a:ea typeface="+mn-ea"/>
              <a:cs typeface="+mn-cs"/>
            </a:rPr>
            <a:t>認定こども園化</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680,485</a:t>
          </a:r>
          <a:r>
            <a:rPr kumimoji="1" lang="ja-JP" altLang="ja-JP" sz="1100">
              <a:solidFill>
                <a:schemeClr val="dk1"/>
              </a:solidFill>
              <a:effectLst/>
              <a:latin typeface="+mn-lt"/>
              <a:ea typeface="+mn-ea"/>
              <a:cs typeface="+mn-cs"/>
            </a:rPr>
            <a:t>千円）の増や</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物価高騰対応調整給付金</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526,310</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皆</a:t>
          </a:r>
          <a:r>
            <a:rPr kumimoji="1" lang="ja-JP" altLang="ja-JP" sz="1100">
              <a:solidFill>
                <a:schemeClr val="dk1"/>
              </a:solidFill>
              <a:effectLst/>
              <a:latin typeface="+mn-lt"/>
              <a:ea typeface="+mn-ea"/>
              <a:cs typeface="+mn-cs"/>
            </a:rPr>
            <a:t>増によるものである。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土木費では、</a:t>
          </a:r>
          <a:r>
            <a:rPr kumimoji="1" lang="ja-JP" altLang="ja-JP" sz="1100">
              <a:solidFill>
                <a:schemeClr val="dk1"/>
              </a:solidFill>
              <a:effectLst/>
              <a:latin typeface="+mn-lt"/>
              <a:ea typeface="+mn-ea"/>
              <a:cs typeface="+mn-cs"/>
            </a:rPr>
            <a:t>住民一人当たりのコストは</a:t>
          </a:r>
          <a:r>
            <a:rPr kumimoji="1" lang="en-US" altLang="ja-JP" sz="1100">
              <a:solidFill>
                <a:schemeClr val="dk1"/>
              </a:solidFill>
              <a:effectLst/>
              <a:latin typeface="+mn-lt"/>
              <a:ea typeface="+mn-ea"/>
              <a:cs typeface="+mn-cs"/>
            </a:rPr>
            <a:t>39,853</a:t>
          </a:r>
          <a:r>
            <a:rPr kumimoji="1" lang="ja-JP" altLang="ja-JP" sz="1100">
              <a:solidFill>
                <a:schemeClr val="dk1"/>
              </a:solidFill>
              <a:effectLst/>
              <a:latin typeface="+mn-lt"/>
              <a:ea typeface="+mn-ea"/>
              <a:cs typeface="+mn-cs"/>
            </a:rPr>
            <a:t>円で、前年度と比較し</a:t>
          </a:r>
          <a:r>
            <a:rPr kumimoji="1" lang="en-US" altLang="ja-JP" sz="1100">
              <a:solidFill>
                <a:schemeClr val="dk1"/>
              </a:solidFill>
              <a:effectLst/>
              <a:latin typeface="+mn-lt"/>
              <a:ea typeface="+mn-ea"/>
              <a:cs typeface="+mn-cs"/>
            </a:rPr>
            <a:t>3,261</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している。主な要因は、土地区画整理費（西部一南地区ほか２地区）（約</a:t>
          </a:r>
          <a:r>
            <a:rPr kumimoji="1" lang="en-US" altLang="ja-JP" sz="1100">
              <a:solidFill>
                <a:schemeClr val="dk1"/>
              </a:solidFill>
              <a:effectLst/>
              <a:latin typeface="+mn-lt"/>
              <a:ea typeface="+mn-ea"/>
              <a:cs typeface="+mn-cs"/>
            </a:rPr>
            <a:t>68,488</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や橋梁長寿命化事業（約</a:t>
          </a:r>
          <a:r>
            <a:rPr kumimoji="1" lang="en-US" altLang="ja-JP" sz="1100">
              <a:solidFill>
                <a:schemeClr val="dk1"/>
              </a:solidFill>
              <a:effectLst/>
              <a:latin typeface="+mn-lt"/>
              <a:ea typeface="+mn-ea"/>
              <a:cs typeface="+mn-cs"/>
            </a:rPr>
            <a:t>55,943</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教育費においては、住民一人当たりのコストが</a:t>
          </a:r>
          <a:r>
            <a:rPr kumimoji="1" lang="en-US" altLang="ja-JP" sz="1100">
              <a:solidFill>
                <a:schemeClr val="dk1"/>
              </a:solidFill>
              <a:effectLst/>
              <a:latin typeface="+mn-lt"/>
              <a:ea typeface="+mn-ea"/>
              <a:cs typeface="+mn-cs"/>
            </a:rPr>
            <a:t>58,469</a:t>
          </a:r>
          <a:r>
            <a:rPr kumimoji="1" lang="ja-JP" altLang="ja-JP" sz="1100">
              <a:solidFill>
                <a:schemeClr val="dk1"/>
              </a:solidFill>
              <a:effectLst/>
              <a:latin typeface="+mn-lt"/>
              <a:ea typeface="+mn-ea"/>
              <a:cs typeface="+mn-cs"/>
            </a:rPr>
            <a:t>円で、前年度と比較し</a:t>
          </a:r>
          <a:r>
            <a:rPr kumimoji="1" lang="en-US" altLang="ja-JP" sz="1100">
              <a:solidFill>
                <a:schemeClr val="dk1"/>
              </a:solidFill>
              <a:effectLst/>
              <a:latin typeface="+mn-lt"/>
              <a:ea typeface="+mn-ea"/>
              <a:cs typeface="+mn-cs"/>
            </a:rPr>
            <a:t>3,252</a:t>
          </a:r>
          <a:r>
            <a:rPr kumimoji="1" lang="ja-JP" altLang="ja-JP" sz="1100">
              <a:solidFill>
                <a:schemeClr val="dk1"/>
              </a:solidFill>
              <a:effectLst/>
              <a:latin typeface="+mn-lt"/>
              <a:ea typeface="+mn-ea"/>
              <a:cs typeface="+mn-cs"/>
            </a:rPr>
            <a:t>円増加している。主な要因は、</a:t>
          </a:r>
          <a:r>
            <a:rPr kumimoji="1" lang="ja-JP" altLang="en-US" sz="1100">
              <a:solidFill>
                <a:schemeClr val="dk1"/>
              </a:solidFill>
              <a:effectLst/>
              <a:latin typeface="+mn-lt"/>
              <a:ea typeface="+mn-ea"/>
              <a:cs typeface="+mn-cs"/>
            </a:rPr>
            <a:t>認定こども園化事業</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219,455</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や小学校施設整備事業（約</a:t>
          </a:r>
          <a:r>
            <a:rPr kumimoji="1" lang="en-US" altLang="ja-JP" sz="1100">
              <a:solidFill>
                <a:schemeClr val="dk1"/>
              </a:solidFill>
              <a:effectLst/>
              <a:latin typeface="+mn-lt"/>
              <a:ea typeface="+mn-ea"/>
              <a:cs typeface="+mn-cs"/>
            </a:rPr>
            <a:t>109,078</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の増によるものである。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群馬県館林市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年度決算における財政調整基金の残高は、前年度より約</a:t>
          </a:r>
          <a:r>
            <a:rPr kumimoji="1" lang="en-US" altLang="ja-JP" sz="1100">
              <a:solidFill>
                <a:schemeClr val="dk1"/>
              </a:solidFill>
              <a:effectLst/>
              <a:latin typeface="+mn-lt"/>
              <a:ea typeface="+mn-ea"/>
              <a:cs typeface="+mn-cs"/>
            </a:rPr>
            <a:t>237</a:t>
          </a:r>
          <a:r>
            <a:rPr kumimoji="1" lang="ja-JP" altLang="ja-JP" sz="1100">
              <a:solidFill>
                <a:schemeClr val="dk1"/>
              </a:solidFill>
              <a:effectLst/>
              <a:latin typeface="+mn-lt"/>
              <a:ea typeface="+mn-ea"/>
              <a:cs typeface="+mn-cs"/>
            </a:rPr>
            <a:t>百万円減少し、標準財政規模比で、</a:t>
          </a:r>
          <a:r>
            <a:rPr kumimoji="1" lang="en-US" altLang="ja-JP" sz="1100">
              <a:solidFill>
                <a:schemeClr val="dk1"/>
              </a:solidFill>
              <a:effectLst/>
              <a:latin typeface="+mn-lt"/>
              <a:ea typeface="+mn-ea"/>
              <a:cs typeface="+mn-cs"/>
            </a:rPr>
            <a:t>1.88</a:t>
          </a:r>
          <a:r>
            <a:rPr kumimoji="1" lang="ja-JP" altLang="ja-JP" sz="1100">
              <a:solidFill>
                <a:schemeClr val="dk1"/>
              </a:solidFill>
              <a:effectLst/>
              <a:latin typeface="+mn-lt"/>
              <a:ea typeface="+mn-ea"/>
              <a:cs typeface="+mn-cs"/>
            </a:rPr>
            <a:t>ポイント下回った。</a:t>
          </a:r>
          <a:endParaRPr lang="ja-JP" altLang="ja-JP" sz="1400">
            <a:effectLst/>
          </a:endParaRPr>
        </a:p>
        <a:p>
          <a:r>
            <a:rPr kumimoji="1" lang="ja-JP" altLang="ja-JP" sz="1100">
              <a:solidFill>
                <a:schemeClr val="dk1"/>
              </a:solidFill>
              <a:effectLst/>
              <a:latin typeface="+mn-lt"/>
              <a:ea typeface="+mn-ea"/>
              <a:cs typeface="+mn-cs"/>
            </a:rPr>
            <a:t>実質収支額は、前年度より約</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百万円増加したものの、それ以上に標準財政規模が増加したため、標準財政規模比で、</a:t>
          </a:r>
          <a:r>
            <a:rPr kumimoji="1" lang="en-US" altLang="ja-JP" sz="1100">
              <a:solidFill>
                <a:schemeClr val="dk1"/>
              </a:solidFill>
              <a:effectLst/>
              <a:latin typeface="+mn-lt"/>
              <a:ea typeface="+mn-ea"/>
              <a:cs typeface="+mn-cs"/>
            </a:rPr>
            <a:t>0.15</a:t>
          </a:r>
          <a:r>
            <a:rPr kumimoji="1" lang="ja-JP" altLang="ja-JP" sz="1100">
              <a:solidFill>
                <a:schemeClr val="dk1"/>
              </a:solidFill>
              <a:effectLst/>
              <a:latin typeface="+mn-lt"/>
              <a:ea typeface="+mn-ea"/>
              <a:cs typeface="+mn-cs"/>
            </a:rPr>
            <a:t>ポイント下回った。また、実質単年度収支は約</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百万円増加しており、標準財政規模比で、</a:t>
          </a:r>
          <a:r>
            <a:rPr kumimoji="1" lang="en-US" altLang="ja-JP" sz="1100">
              <a:solidFill>
                <a:schemeClr val="dk1"/>
              </a:solidFill>
              <a:effectLst/>
              <a:latin typeface="+mn-lt"/>
              <a:ea typeface="+mn-ea"/>
              <a:cs typeface="+mn-cs"/>
            </a:rPr>
            <a:t>3.46</a:t>
          </a:r>
          <a:r>
            <a:rPr kumimoji="1" lang="ja-JP" altLang="ja-JP" sz="1100">
              <a:solidFill>
                <a:schemeClr val="dk1"/>
              </a:solidFill>
              <a:effectLst/>
              <a:latin typeface="+mn-lt"/>
              <a:ea typeface="+mn-ea"/>
              <a:cs typeface="+mn-cs"/>
            </a:rPr>
            <a:t>ポイント上回った。</a:t>
          </a:r>
          <a:endParaRPr lang="ja-JP" altLang="ja-JP" sz="1400">
            <a:effectLst/>
          </a:endParaRPr>
        </a:p>
        <a:p>
          <a:r>
            <a:rPr kumimoji="1" lang="ja-JP" altLang="ja-JP" sz="1100">
              <a:solidFill>
                <a:schemeClr val="dk1"/>
              </a:solidFill>
              <a:effectLst/>
              <a:latin typeface="+mn-lt"/>
              <a:ea typeface="+mn-ea"/>
              <a:cs typeface="+mn-cs"/>
            </a:rPr>
            <a:t>人件費や扶助費などの増加により歳出総額は増加したが、地方特例交付金や地方交付税などの増加により歳入総額の増額が歳出の増額を上回り、実質収支は増額となっている。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群馬県館林市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各会計とも黒字となっており、連結赤字額及び連結実質赤字比率は算出されていない。なお、下水道事業会計は令和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年度から地方公営企業法の財務規定を適用している。</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年度決算において、一般会計では実質収支額が前年度より約</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百万円増加したものの、それ以上に標準財政規模が増加したため、標準財政規模比で、</a:t>
          </a:r>
          <a:r>
            <a:rPr kumimoji="1" lang="en-US" altLang="ja-JP" sz="1100">
              <a:solidFill>
                <a:schemeClr val="dk1"/>
              </a:solidFill>
              <a:effectLst/>
              <a:latin typeface="+mn-lt"/>
              <a:ea typeface="+mn-ea"/>
              <a:cs typeface="+mn-cs"/>
            </a:rPr>
            <a:t>0.16</a:t>
          </a:r>
          <a:r>
            <a:rPr kumimoji="1" lang="ja-JP" altLang="ja-JP" sz="1100">
              <a:solidFill>
                <a:schemeClr val="dk1"/>
              </a:solidFill>
              <a:effectLst/>
              <a:latin typeface="+mn-lt"/>
              <a:ea typeface="+mn-ea"/>
              <a:cs typeface="+mn-cs"/>
            </a:rPr>
            <a:t>ポイント下回った。</a:t>
          </a:r>
          <a:endParaRPr lang="ja-JP" altLang="ja-JP" sz="1400">
            <a:effectLst/>
          </a:endParaRPr>
        </a:p>
        <a:p>
          <a:r>
            <a:rPr kumimoji="1" lang="ja-JP" altLang="ja-JP" sz="1100">
              <a:solidFill>
                <a:schemeClr val="dk1"/>
              </a:solidFill>
              <a:effectLst/>
              <a:latin typeface="+mn-lt"/>
              <a:ea typeface="+mn-ea"/>
              <a:cs typeface="+mn-cs"/>
            </a:rPr>
            <a:t>下水道事業会計では、実質収支額が約</a:t>
          </a:r>
          <a:r>
            <a:rPr kumimoji="1" lang="en-US" altLang="ja-JP" sz="1100">
              <a:solidFill>
                <a:schemeClr val="dk1"/>
              </a:solidFill>
              <a:effectLst/>
              <a:latin typeface="+mn-lt"/>
              <a:ea typeface="+mn-ea"/>
              <a:cs typeface="+mn-cs"/>
            </a:rPr>
            <a:t>130</a:t>
          </a:r>
          <a:r>
            <a:rPr kumimoji="1" lang="ja-JP" altLang="ja-JP" sz="1100">
              <a:solidFill>
                <a:schemeClr val="dk1"/>
              </a:solidFill>
              <a:effectLst/>
              <a:latin typeface="+mn-lt"/>
              <a:ea typeface="+mn-ea"/>
              <a:cs typeface="+mn-cs"/>
            </a:rPr>
            <a:t>百万円増加し、標準財政規模比で、</a:t>
          </a:r>
          <a:r>
            <a:rPr kumimoji="1" lang="en-US" altLang="ja-JP" sz="1100">
              <a:solidFill>
                <a:schemeClr val="dk1"/>
              </a:solidFill>
              <a:effectLst/>
              <a:latin typeface="+mn-lt"/>
              <a:ea typeface="+mn-ea"/>
              <a:cs typeface="+mn-cs"/>
            </a:rPr>
            <a:t>0.67</a:t>
          </a:r>
          <a:r>
            <a:rPr kumimoji="1" lang="ja-JP" altLang="ja-JP" sz="1100">
              <a:solidFill>
                <a:schemeClr val="dk1"/>
              </a:solidFill>
              <a:effectLst/>
              <a:latin typeface="+mn-lt"/>
              <a:ea typeface="+mn-ea"/>
              <a:cs typeface="+mn-cs"/>
            </a:rPr>
            <a:t>ポイント上回った。</a:t>
          </a:r>
          <a:endParaRPr lang="ja-JP" altLang="ja-JP" sz="1400">
            <a:effectLst/>
          </a:endParaRPr>
        </a:p>
        <a:p>
          <a:r>
            <a:rPr kumimoji="1" lang="ja-JP" altLang="ja-JP" sz="1100">
              <a:solidFill>
                <a:schemeClr val="dk1"/>
              </a:solidFill>
              <a:effectLst/>
              <a:latin typeface="+mn-lt"/>
              <a:ea typeface="+mn-ea"/>
              <a:cs typeface="+mn-cs"/>
            </a:rPr>
            <a:t>介護保険特別会計では、実質収支額が約</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百万円減少し、標準財政規模比で、</a:t>
          </a:r>
          <a:r>
            <a:rPr kumimoji="1" lang="en-US" altLang="ja-JP" sz="1100">
              <a:solidFill>
                <a:schemeClr val="dk1"/>
              </a:solidFill>
              <a:effectLst/>
              <a:latin typeface="+mn-lt"/>
              <a:ea typeface="+mn-ea"/>
              <a:cs typeface="+mn-cs"/>
            </a:rPr>
            <a:t>0.33</a:t>
          </a:r>
          <a:r>
            <a:rPr kumimoji="1" lang="ja-JP" altLang="ja-JP" sz="1100">
              <a:solidFill>
                <a:schemeClr val="dk1"/>
              </a:solidFill>
              <a:effectLst/>
              <a:latin typeface="+mn-lt"/>
              <a:ea typeface="+mn-ea"/>
              <a:cs typeface="+mn-cs"/>
            </a:rPr>
            <a:t>ポイント下回った。</a:t>
          </a:r>
          <a:endParaRPr lang="ja-JP" altLang="ja-JP" sz="1400">
            <a:effectLst/>
          </a:endParaRPr>
        </a:p>
        <a:p>
          <a:r>
            <a:rPr kumimoji="1" lang="ja-JP" altLang="ja-JP" sz="1100">
              <a:solidFill>
                <a:schemeClr val="dk1"/>
              </a:solidFill>
              <a:effectLst/>
              <a:latin typeface="+mn-lt"/>
              <a:ea typeface="+mn-ea"/>
              <a:cs typeface="+mn-cs"/>
            </a:rPr>
            <a:t>国民健康保険特別会計では、実質収支額が約</a:t>
          </a:r>
          <a:r>
            <a:rPr kumimoji="1" lang="en-US" altLang="ja-JP" sz="1100">
              <a:solidFill>
                <a:schemeClr val="dk1"/>
              </a:solidFill>
              <a:effectLst/>
              <a:latin typeface="+mn-lt"/>
              <a:ea typeface="+mn-ea"/>
              <a:cs typeface="+mn-cs"/>
            </a:rPr>
            <a:t>97</a:t>
          </a:r>
          <a:r>
            <a:rPr kumimoji="1" lang="ja-JP" altLang="ja-JP" sz="1100">
              <a:solidFill>
                <a:schemeClr val="dk1"/>
              </a:solidFill>
              <a:effectLst/>
              <a:latin typeface="+mn-lt"/>
              <a:ea typeface="+mn-ea"/>
              <a:cs typeface="+mn-cs"/>
            </a:rPr>
            <a:t>百万円減少し、標準財政規模比で、</a:t>
          </a:r>
          <a:r>
            <a:rPr kumimoji="1" lang="en-US" altLang="ja-JP" sz="1100">
              <a:solidFill>
                <a:schemeClr val="dk1"/>
              </a:solidFill>
              <a:effectLst/>
              <a:latin typeface="+mn-lt"/>
              <a:ea typeface="+mn-ea"/>
              <a:cs typeface="+mn-cs"/>
            </a:rPr>
            <a:t>0.57</a:t>
          </a:r>
          <a:r>
            <a:rPr kumimoji="1" lang="ja-JP" altLang="ja-JP" sz="1100">
              <a:solidFill>
                <a:schemeClr val="dk1"/>
              </a:solidFill>
              <a:effectLst/>
              <a:latin typeface="+mn-lt"/>
              <a:ea typeface="+mn-ea"/>
              <a:cs typeface="+mn-cs"/>
            </a:rPr>
            <a:t>ポイント下回った。</a:t>
          </a:r>
          <a:endParaRPr lang="ja-JP" altLang="ja-JP" sz="1400">
            <a:effectLst/>
          </a:endParaRPr>
        </a:p>
        <a:p>
          <a:r>
            <a:rPr kumimoji="1" lang="ja-JP" altLang="ja-JP" sz="1100">
              <a:solidFill>
                <a:schemeClr val="dk1"/>
              </a:solidFill>
              <a:effectLst/>
              <a:latin typeface="+mn-lt"/>
              <a:ea typeface="+mn-ea"/>
              <a:cs typeface="+mn-cs"/>
            </a:rPr>
            <a:t>後期高齢者医療特別会計では、実質収支額が約</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百万円減少し、標準財政規模比で、</a:t>
          </a:r>
          <a:r>
            <a:rPr kumimoji="1" lang="en-US" altLang="ja-JP" sz="1100">
              <a:solidFill>
                <a:schemeClr val="dk1"/>
              </a:solidFill>
              <a:effectLst/>
              <a:latin typeface="+mn-lt"/>
              <a:ea typeface="+mn-ea"/>
              <a:cs typeface="+mn-cs"/>
            </a:rPr>
            <a:t>0.05</a:t>
          </a:r>
          <a:r>
            <a:rPr kumimoji="1" lang="ja-JP" altLang="ja-JP" sz="1100">
              <a:solidFill>
                <a:schemeClr val="dk1"/>
              </a:solidFill>
              <a:effectLst/>
              <a:latin typeface="+mn-lt"/>
              <a:ea typeface="+mn-ea"/>
              <a:cs typeface="+mn-cs"/>
            </a:rPr>
            <a:t>ポイント下回った。</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34707216</v>
      </c>
      <c r="BO4" s="371"/>
      <c r="BP4" s="371"/>
      <c r="BQ4" s="371"/>
      <c r="BR4" s="371"/>
      <c r="BS4" s="371"/>
      <c r="BT4" s="371"/>
      <c r="BU4" s="372"/>
      <c r="BV4" s="370">
        <v>34180189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12.4</v>
      </c>
      <c r="CU4" s="377"/>
      <c r="CV4" s="377"/>
      <c r="CW4" s="377"/>
      <c r="CX4" s="377"/>
      <c r="CY4" s="377"/>
      <c r="CZ4" s="377"/>
      <c r="DA4" s="378"/>
      <c r="DB4" s="376">
        <v>12.6</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32445062</v>
      </c>
      <c r="BO5" s="408"/>
      <c r="BP5" s="408"/>
      <c r="BQ5" s="408"/>
      <c r="BR5" s="408"/>
      <c r="BS5" s="408"/>
      <c r="BT5" s="408"/>
      <c r="BU5" s="409"/>
      <c r="BV5" s="407">
        <v>31926261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97</v>
      </c>
      <c r="CU5" s="405"/>
      <c r="CV5" s="405"/>
      <c r="CW5" s="405"/>
      <c r="CX5" s="405"/>
      <c r="CY5" s="405"/>
      <c r="CZ5" s="405"/>
      <c r="DA5" s="406"/>
      <c r="DB5" s="404">
        <v>96.4</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2262154</v>
      </c>
      <c r="BO6" s="408"/>
      <c r="BP6" s="408"/>
      <c r="BQ6" s="408"/>
      <c r="BR6" s="408"/>
      <c r="BS6" s="408"/>
      <c r="BT6" s="408"/>
      <c r="BU6" s="409"/>
      <c r="BV6" s="407">
        <v>2253928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97.6</v>
      </c>
      <c r="CU6" s="445"/>
      <c r="CV6" s="445"/>
      <c r="CW6" s="445"/>
      <c r="CX6" s="445"/>
      <c r="CY6" s="445"/>
      <c r="CZ6" s="445"/>
      <c r="DA6" s="446"/>
      <c r="DB6" s="444">
        <v>97.5</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38257</v>
      </c>
      <c r="BO7" s="408"/>
      <c r="BP7" s="408"/>
      <c r="BQ7" s="408"/>
      <c r="BR7" s="408"/>
      <c r="BS7" s="408"/>
      <c r="BT7" s="408"/>
      <c r="BU7" s="409"/>
      <c r="BV7" s="407">
        <v>62677</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17892482</v>
      </c>
      <c r="CU7" s="408"/>
      <c r="CV7" s="408"/>
      <c r="CW7" s="408"/>
      <c r="CX7" s="408"/>
      <c r="CY7" s="408"/>
      <c r="CZ7" s="408"/>
      <c r="DA7" s="409"/>
      <c r="DB7" s="407">
        <v>17417632</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2223897</v>
      </c>
      <c r="BO8" s="408"/>
      <c r="BP8" s="408"/>
      <c r="BQ8" s="408"/>
      <c r="BR8" s="408"/>
      <c r="BS8" s="408"/>
      <c r="BT8" s="408"/>
      <c r="BU8" s="409"/>
      <c r="BV8" s="407">
        <v>2191251</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0.78</v>
      </c>
      <c r="CU8" s="448"/>
      <c r="CV8" s="448"/>
      <c r="CW8" s="448"/>
      <c r="CX8" s="448"/>
      <c r="CY8" s="448"/>
      <c r="CZ8" s="448"/>
      <c r="DA8" s="449"/>
      <c r="DB8" s="447">
        <v>0.8</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75309</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32646</v>
      </c>
      <c r="BO9" s="408"/>
      <c r="BP9" s="408"/>
      <c r="BQ9" s="408"/>
      <c r="BR9" s="408"/>
      <c r="BS9" s="408"/>
      <c r="BT9" s="408"/>
      <c r="BU9" s="409"/>
      <c r="BV9" s="407">
        <v>-521207</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9.3000000000000007</v>
      </c>
      <c r="CU9" s="405"/>
      <c r="CV9" s="405"/>
      <c r="CW9" s="405"/>
      <c r="CX9" s="405"/>
      <c r="CY9" s="405"/>
      <c r="CZ9" s="405"/>
      <c r="DA9" s="406"/>
      <c r="DB9" s="404">
        <v>9.5</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76667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4606</v>
      </c>
      <c r="BO10" s="408"/>
      <c r="BP10" s="408"/>
      <c r="BQ10" s="408"/>
      <c r="BR10" s="408"/>
      <c r="BS10" s="408"/>
      <c r="BT10" s="408"/>
      <c r="BU10" s="409"/>
      <c r="BV10" s="407">
        <v>4606</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73667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1891637</v>
      </c>
      <c r="BO12" s="408"/>
      <c r="BP12" s="408"/>
      <c r="BQ12" s="408"/>
      <c r="BR12" s="408"/>
      <c r="BS12" s="408"/>
      <c r="BT12" s="408"/>
      <c r="BU12" s="409"/>
      <c r="BV12" s="407">
        <v>1890902</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69548</v>
      </c>
      <c r="S13" s="492"/>
      <c r="T13" s="492"/>
      <c r="U13" s="492"/>
      <c r="V13" s="493"/>
      <c r="W13" s="423" t="s">
        <v>131</v>
      </c>
      <c r="X13" s="424"/>
      <c r="Y13" s="424"/>
      <c r="Z13" s="424"/>
      <c r="AA13" s="424"/>
      <c r="AB13" s="414"/>
      <c r="AC13" s="458">
        <v>1397</v>
      </c>
      <c r="AD13" s="459"/>
      <c r="AE13" s="459"/>
      <c r="AF13" s="459"/>
      <c r="AG13" s="501"/>
      <c r="AH13" s="458">
        <v>1541</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-1854385</v>
      </c>
      <c r="BO13" s="408"/>
      <c r="BP13" s="408"/>
      <c r="BQ13" s="408"/>
      <c r="BR13" s="408"/>
      <c r="BS13" s="408"/>
      <c r="BT13" s="408"/>
      <c r="BU13" s="409"/>
      <c r="BV13" s="407">
        <v>-2407503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5.9</v>
      </c>
      <c r="CU13" s="405"/>
      <c r="CV13" s="405"/>
      <c r="CW13" s="405"/>
      <c r="CX13" s="405"/>
      <c r="CY13" s="405"/>
      <c r="CZ13" s="405"/>
      <c r="DA13" s="406"/>
      <c r="DB13" s="404">
        <v>5.6</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74084</v>
      </c>
      <c r="S14" s="492"/>
      <c r="T14" s="492"/>
      <c r="U14" s="492"/>
      <c r="V14" s="493"/>
      <c r="W14" s="397"/>
      <c r="X14" s="398"/>
      <c r="Y14" s="398"/>
      <c r="Z14" s="398"/>
      <c r="AA14" s="398"/>
      <c r="AB14" s="387"/>
      <c r="AC14" s="494">
        <v>3.8</v>
      </c>
      <c r="AD14" s="495"/>
      <c r="AE14" s="495"/>
      <c r="AF14" s="495"/>
      <c r="AG14" s="496"/>
      <c r="AH14" s="494">
        <v>4.3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81.900000000000006</v>
      </c>
      <c r="CU14" s="506"/>
      <c r="CV14" s="506"/>
      <c r="CW14" s="506"/>
      <c r="CX14" s="506"/>
      <c r="CY14" s="506"/>
      <c r="CZ14" s="506"/>
      <c r="DA14" s="507"/>
      <c r="DB14" s="505">
        <v>81.3</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70496</v>
      </c>
      <c r="S15" s="492"/>
      <c r="T15" s="492"/>
      <c r="U15" s="492"/>
      <c r="V15" s="493"/>
      <c r="W15" s="423" t="s">
        <v>137</v>
      </c>
      <c r="X15" s="424"/>
      <c r="Y15" s="424"/>
      <c r="Z15" s="424"/>
      <c r="AA15" s="424"/>
      <c r="AB15" s="414"/>
      <c r="AC15" s="458">
        <v>13243</v>
      </c>
      <c r="AD15" s="459"/>
      <c r="AE15" s="459"/>
      <c r="AF15" s="459"/>
      <c r="AG15" s="501"/>
      <c r="AH15" s="458">
        <v>12790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11201351</v>
      </c>
      <c r="BO15" s="371"/>
      <c r="BP15" s="371"/>
      <c r="BQ15" s="371"/>
      <c r="BR15" s="371"/>
      <c r="BS15" s="371"/>
      <c r="BT15" s="371"/>
      <c r="BU15" s="372"/>
      <c r="BV15" s="370">
        <v>11047415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35.700000000000003</v>
      </c>
      <c r="AD16" s="495"/>
      <c r="AE16" s="495"/>
      <c r="AF16" s="495"/>
      <c r="AG16" s="496"/>
      <c r="AH16" s="494">
        <v>35.799999999999997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14748653</v>
      </c>
      <c r="BO16" s="408"/>
      <c r="BP16" s="408"/>
      <c r="BQ16" s="408"/>
      <c r="BR16" s="408"/>
      <c r="BS16" s="408"/>
      <c r="BT16" s="408"/>
      <c r="BU16" s="409"/>
      <c r="BV16" s="407">
        <v>14240357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22408</v>
      </c>
      <c r="AD17" s="459"/>
      <c r="AE17" s="459"/>
      <c r="AF17" s="459"/>
      <c r="AG17" s="501"/>
      <c r="AH17" s="458">
        <v>21401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14248373</v>
      </c>
      <c r="BO17" s="408"/>
      <c r="BP17" s="408"/>
      <c r="BQ17" s="408"/>
      <c r="BR17" s="408"/>
      <c r="BS17" s="408"/>
      <c r="BT17" s="408"/>
      <c r="BU17" s="409"/>
      <c r="BV17" s="407">
        <v>14031835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60.97</v>
      </c>
      <c r="M18" s="531"/>
      <c r="N18" s="531"/>
      <c r="O18" s="531"/>
      <c r="P18" s="531"/>
      <c r="Q18" s="531"/>
      <c r="R18" s="532"/>
      <c r="S18" s="532"/>
      <c r="T18" s="532"/>
      <c r="U18" s="532"/>
      <c r="V18" s="533"/>
      <c r="W18" s="425"/>
      <c r="X18" s="426"/>
      <c r="Y18" s="426"/>
      <c r="Z18" s="426"/>
      <c r="AA18" s="426"/>
      <c r="AB18" s="417"/>
      <c r="AC18" s="534">
        <v>60.5</v>
      </c>
      <c r="AD18" s="535"/>
      <c r="AE18" s="535"/>
      <c r="AF18" s="535"/>
      <c r="AG18" s="536"/>
      <c r="AH18" s="534">
        <v>59.9</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18031581</v>
      </c>
      <c r="BO18" s="408"/>
      <c r="BP18" s="408"/>
      <c r="BQ18" s="408"/>
      <c r="BR18" s="408"/>
      <c r="BS18" s="408"/>
      <c r="BT18" s="408"/>
      <c r="BU18" s="409"/>
      <c r="BV18" s="407">
        <v>17200552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1235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23463293</v>
      </c>
      <c r="BO19" s="408"/>
      <c r="BP19" s="408"/>
      <c r="BQ19" s="408"/>
      <c r="BR19" s="408"/>
      <c r="BS19" s="408"/>
      <c r="BT19" s="408"/>
      <c r="BU19" s="409"/>
      <c r="BV19" s="407">
        <v>22873195</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31643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26293261</v>
      </c>
      <c r="BO22" s="371"/>
      <c r="BP22" s="371"/>
      <c r="BQ22" s="371"/>
      <c r="BR22" s="371"/>
      <c r="BS22" s="371"/>
      <c r="BT22" s="371"/>
      <c r="BU22" s="372"/>
      <c r="BV22" s="370">
        <v>26569380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23323135</v>
      </c>
      <c r="BO23" s="408"/>
      <c r="BP23" s="408"/>
      <c r="BQ23" s="408"/>
      <c r="BR23" s="408"/>
      <c r="BS23" s="408"/>
      <c r="BT23" s="408"/>
      <c r="BU23" s="409"/>
      <c r="BV23" s="407">
        <v>23558753</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8900</v>
      </c>
      <c r="R24" s="459"/>
      <c r="S24" s="459"/>
      <c r="T24" s="459"/>
      <c r="U24" s="459"/>
      <c r="V24" s="501"/>
      <c r="W24" s="553"/>
      <c r="X24" s="554"/>
      <c r="Y24" s="555"/>
      <c r="Z24" s="457" t="s">
        <v>162</v>
      </c>
      <c r="AA24" s="437"/>
      <c r="AB24" s="437"/>
      <c r="AC24" s="437"/>
      <c r="AD24" s="437"/>
      <c r="AE24" s="437"/>
      <c r="AF24" s="437"/>
      <c r="AG24" s="438"/>
      <c r="AH24" s="458">
        <v>538</v>
      </c>
      <c r="AI24" s="459"/>
      <c r="AJ24" s="459"/>
      <c r="AK24" s="459"/>
      <c r="AL24" s="501"/>
      <c r="AM24" s="458">
        <v>1633906</v>
      </c>
      <c r="AN24" s="459"/>
      <c r="AO24" s="459"/>
      <c r="AP24" s="459"/>
      <c r="AQ24" s="459"/>
      <c r="AR24" s="501"/>
      <c r="AS24" s="458">
        <v>3037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14776180</v>
      </c>
      <c r="BO24" s="408"/>
      <c r="BP24" s="408"/>
      <c r="BQ24" s="408"/>
      <c r="BR24" s="408"/>
      <c r="BS24" s="408"/>
      <c r="BT24" s="408"/>
      <c r="BU24" s="409"/>
      <c r="BV24" s="407">
        <v>14044062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7565</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5466025</v>
      </c>
      <c r="BO25" s="371"/>
      <c r="BP25" s="371"/>
      <c r="BQ25" s="371"/>
      <c r="BR25" s="371"/>
      <c r="BS25" s="371"/>
      <c r="BT25" s="371"/>
      <c r="BU25" s="372"/>
      <c r="BV25" s="370">
        <v>6333459</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6675</v>
      </c>
      <c r="R26" s="459"/>
      <c r="S26" s="459"/>
      <c r="T26" s="459"/>
      <c r="U26" s="459"/>
      <c r="V26" s="501"/>
      <c r="W26" s="553"/>
      <c r="X26" s="554"/>
      <c r="Y26" s="555"/>
      <c r="Z26" s="457" t="s">
        <v>168</v>
      </c>
      <c r="AA26" s="559"/>
      <c r="AB26" s="559"/>
      <c r="AC26" s="559"/>
      <c r="AD26" s="559"/>
      <c r="AE26" s="559"/>
      <c r="AF26" s="559"/>
      <c r="AG26" s="560"/>
      <c r="AH26" s="458">
        <v>10</v>
      </c>
      <c r="AI26" s="459"/>
      <c r="AJ26" s="459"/>
      <c r="AK26" s="459"/>
      <c r="AL26" s="501"/>
      <c r="AM26" s="458">
        <v>33820</v>
      </c>
      <c r="AN26" s="459"/>
      <c r="AO26" s="459"/>
      <c r="AP26" s="459"/>
      <c r="AQ26" s="459"/>
      <c r="AR26" s="501"/>
      <c r="AS26" s="458">
        <v>3382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4700</v>
      </c>
      <c r="R27" s="459"/>
      <c r="S27" s="459"/>
      <c r="T27" s="459"/>
      <c r="U27" s="459"/>
      <c r="V27" s="501"/>
      <c r="W27" s="553"/>
      <c r="X27" s="554"/>
      <c r="Y27" s="555"/>
      <c r="Z27" s="457" t="s">
        <v>171</v>
      </c>
      <c r="AA27" s="437"/>
      <c r="AB27" s="437"/>
      <c r="AC27" s="437"/>
      <c r="AD27" s="437"/>
      <c r="AE27" s="437"/>
      <c r="AF27" s="437"/>
      <c r="AG27" s="438"/>
      <c r="AH27" s="458">
        <v>30</v>
      </c>
      <c r="AI27" s="459"/>
      <c r="AJ27" s="459"/>
      <c r="AK27" s="459"/>
      <c r="AL27" s="501"/>
      <c r="AM27" s="458">
        <v>97179</v>
      </c>
      <c r="AN27" s="459"/>
      <c r="AO27" s="459"/>
      <c r="AP27" s="459"/>
      <c r="AQ27" s="459"/>
      <c r="AR27" s="501"/>
      <c r="AS27" s="458">
        <v>3239</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1129700</v>
      </c>
      <c r="BO27" s="527"/>
      <c r="BP27" s="527"/>
      <c r="BQ27" s="527"/>
      <c r="BR27" s="527"/>
      <c r="BS27" s="527"/>
      <c r="BT27" s="527"/>
      <c r="BU27" s="528"/>
      <c r="BV27" s="526">
        <v>1129475</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4200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3369500</v>
      </c>
      <c r="BO28" s="371"/>
      <c r="BP28" s="371"/>
      <c r="BQ28" s="371"/>
      <c r="BR28" s="371"/>
      <c r="BS28" s="371"/>
      <c r="BT28" s="371"/>
      <c r="BU28" s="372"/>
      <c r="BV28" s="370">
        <v>3606531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16</v>
      </c>
      <c r="M29" s="459"/>
      <c r="N29" s="459"/>
      <c r="O29" s="459"/>
      <c r="P29" s="501"/>
      <c r="Q29" s="458">
        <v>3900</v>
      </c>
      <c r="R29" s="459"/>
      <c r="S29" s="459"/>
      <c r="T29" s="459"/>
      <c r="U29" s="459"/>
      <c r="V29" s="501"/>
      <c r="W29" s="556"/>
      <c r="X29" s="557"/>
      <c r="Y29" s="558"/>
      <c r="Z29" s="457" t="s">
        <v>177</v>
      </c>
      <c r="AA29" s="437"/>
      <c r="AB29" s="437"/>
      <c r="AC29" s="437"/>
      <c r="AD29" s="437"/>
      <c r="AE29" s="437"/>
      <c r="AF29" s="437"/>
      <c r="AG29" s="438"/>
      <c r="AH29" s="458">
        <v>568</v>
      </c>
      <c r="AI29" s="459"/>
      <c r="AJ29" s="459"/>
      <c r="AK29" s="459"/>
      <c r="AL29" s="501"/>
      <c r="AM29" s="458">
        <v>1731085</v>
      </c>
      <c r="AN29" s="459"/>
      <c r="AO29" s="459"/>
      <c r="AP29" s="459"/>
      <c r="AQ29" s="459"/>
      <c r="AR29" s="501"/>
      <c r="AS29" s="458">
        <v>3048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610010</v>
      </c>
      <c r="BO29" s="408"/>
      <c r="BP29" s="408"/>
      <c r="BQ29" s="408"/>
      <c r="BR29" s="408"/>
      <c r="BS29" s="408"/>
      <c r="BT29" s="408"/>
      <c r="BU29" s="409"/>
      <c r="BV29" s="407">
        <v>531940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1090679</v>
      </c>
      <c r="BO30" s="527"/>
      <c r="BP30" s="527"/>
      <c r="BQ30" s="527"/>
      <c r="BR30" s="527"/>
      <c r="BS30" s="527"/>
      <c r="BT30" s="527"/>
      <c r="BU30" s="528"/>
      <c r="BV30" s="526">
        <v>1124313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6</v>
      </c>
      <c r="BX34" s="597"/>
      <c r="BY34" s="598" t="str">
        <f>IF('各会計、関係団体の財政状況及び健全化判断比率'!B68="","",'各会計、関係団体の財政状況及び健全化判断比率'!B68)</f>
        <v>館林地区消防組合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7</v>
      </c>
      <c r="BX35" s="597"/>
      <c r="BY35" s="598" t="str">
        <f>IF('各会計、関係団体の財政状況及び健全化判断比率'!B69="","",'各会計、関係団体の財政状況及び健全化判断比率'!B69)</f>
        <v>邑楽館林医療企業団</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8</v>
      </c>
      <c r="BX36" s="597"/>
      <c r="BY36" s="598" t="str">
        <f>IF('各会計、関係団体の財政状況及び健全化判断比率'!B70="","",'各会計、関係団体の財政状況及び健全化判断比率'!B70)</f>
        <v>館林衛生施設組合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9</v>
      </c>
      <c r="BX37" s="597"/>
      <c r="BY37" s="598" t="str">
        <f>IF('各会計、関係団体の財政状況及び健全化判断比率'!B71="","",'各会計、関係団体の財政状況及び健全化判断比率'!B71)</f>
        <v>群馬県後期高齢者医療広域連合（一般会計）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10</v>
      </c>
      <c r="BX38" s="597"/>
      <c r="BY38" s="598" t="str">
        <f>IF('各会計、関係団体の財政状況及び健全化判断比率'!B72="","",'各会計、関係団体の財政状況及び健全化判断比率'!B72)</f>
        <v>群馬県後期高齢者医療広域連合（事業会計）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11</v>
      </c>
      <c r="BX39" s="597"/>
      <c r="BY39" s="598" t="str">
        <f>IF('各会計、関係団体の財政状況及び健全化判断比率'!B73="","",'各会計、関係団体の財政状況及び健全化判断比率'!B73)</f>
        <v>群馬県市町村会館管理組合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12</v>
      </c>
      <c r="BX40" s="597"/>
      <c r="BY40" s="598" t="str">
        <f>IF('各会計、関係団体の財政状況及び健全化判断比率'!B74="","",'各会計、関係団体の財政状況及び健全化判断比率'!B74)</f>
        <v>群馬東部水道企業団</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lJMScS+Xs7dxg8DKjNP9UCxsGCvu1wr/gToDIj3ml2c5X99GdgbRkFKQYjtorScirhP/2HsxsSj+EBBy3bgjPQ==" saltValue="HMJINy3EzlLytyxdavNYQ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51" t="s">
        <v>533</v>
      </c>
      <c r="D34" s="1151"/>
      <c r="E34" s="1152"/>
      <c r="F34" s="32">
        <v>12.25</v>
      </c>
      <c r="G34" s="33">
        <v>15.31</v>
      </c>
      <c r="H34" s="33">
        <v>15.8</v>
      </c>
      <c r="I34" s="33">
        <v>12.58</v>
      </c>
      <c r="J34" s="34">
        <v>12.42</v>
      </c>
      <c r="K34" s="22"/>
      <c r="L34" s="22"/>
      <c r="M34" s="22"/>
      <c r="N34" s="22"/>
      <c r="O34" s="22"/>
      <c r="P34" s="22"/>
    </row>
    <row r="35" spans="1:16" ht="39" customHeight="1" x14ac:dyDescent="0.2">
      <c r="A35" s="22"/>
      <c r="B35" s="35"/>
      <c r="C35" s="1145" t="s">
        <v>534</v>
      </c>
      <c r="D35" s="1146"/>
      <c r="E35" s="1147"/>
      <c r="F35" s="36">
        <v>1.23</v>
      </c>
      <c r="G35" s="37">
        <v>1.4</v>
      </c>
      <c r="H35" s="37">
        <v>1.61</v>
      </c>
      <c r="I35" s="37">
        <v>1.87</v>
      </c>
      <c r="J35" s="38">
        <v>2.54</v>
      </c>
      <c r="K35" s="22"/>
      <c r="L35" s="22"/>
      <c r="M35" s="22"/>
      <c r="N35" s="22"/>
      <c r="O35" s="22"/>
      <c r="P35" s="22"/>
    </row>
    <row r="36" spans="1:16" ht="39" customHeight="1" x14ac:dyDescent="0.2">
      <c r="A36" s="22"/>
      <c r="B36" s="35"/>
      <c r="C36" s="1145" t="s">
        <v>535</v>
      </c>
      <c r="D36" s="1146"/>
      <c r="E36" s="1147"/>
      <c r="F36" s="36">
        <v>2.92</v>
      </c>
      <c r="G36" s="37">
        <v>1.47</v>
      </c>
      <c r="H36" s="37">
        <v>1.99</v>
      </c>
      <c r="I36" s="37">
        <v>1.86</v>
      </c>
      <c r="J36" s="38">
        <v>1.53</v>
      </c>
      <c r="K36" s="22"/>
      <c r="L36" s="22"/>
      <c r="M36" s="22"/>
      <c r="N36" s="22"/>
      <c r="O36" s="22"/>
      <c r="P36" s="22"/>
    </row>
    <row r="37" spans="1:16" ht="39" customHeight="1" x14ac:dyDescent="0.2">
      <c r="A37" s="22"/>
      <c r="B37" s="35"/>
      <c r="C37" s="1145" t="s">
        <v>536</v>
      </c>
      <c r="D37" s="1146"/>
      <c r="E37" s="1147"/>
      <c r="F37" s="36">
        <v>0.95</v>
      </c>
      <c r="G37" s="37">
        <v>1.46</v>
      </c>
      <c r="H37" s="37">
        <v>0.99</v>
      </c>
      <c r="I37" s="37">
        <v>0.94</v>
      </c>
      <c r="J37" s="38">
        <v>0.37</v>
      </c>
      <c r="K37" s="22"/>
      <c r="L37" s="22"/>
      <c r="M37" s="22"/>
      <c r="N37" s="22"/>
      <c r="O37" s="22"/>
      <c r="P37" s="22"/>
    </row>
    <row r="38" spans="1:16" ht="39" customHeight="1" x14ac:dyDescent="0.2">
      <c r="A38" s="22"/>
      <c r="B38" s="35"/>
      <c r="C38" s="1145" t="s">
        <v>537</v>
      </c>
      <c r="D38" s="1146"/>
      <c r="E38" s="1147"/>
      <c r="F38" s="36">
        <v>0.18</v>
      </c>
      <c r="G38" s="37">
        <v>0.15</v>
      </c>
      <c r="H38" s="37">
        <v>0.12</v>
      </c>
      <c r="I38" s="37">
        <v>0.08</v>
      </c>
      <c r="J38" s="38">
        <v>0.03</v>
      </c>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538</v>
      </c>
      <c r="D42" s="1146"/>
      <c r="E42" s="1147"/>
      <c r="F42" s="36" t="s">
        <v>485</v>
      </c>
      <c r="G42" s="37" t="s">
        <v>485</v>
      </c>
      <c r="H42" s="37" t="s">
        <v>485</v>
      </c>
      <c r="I42" s="37" t="s">
        <v>485</v>
      </c>
      <c r="J42" s="38" t="s">
        <v>485</v>
      </c>
      <c r="K42" s="22"/>
      <c r="L42" s="22"/>
      <c r="M42" s="22"/>
      <c r="N42" s="22"/>
      <c r="O42" s="22"/>
      <c r="P42" s="22"/>
    </row>
    <row r="43" spans="1:16" ht="39" customHeight="1" thickBot="1" x14ac:dyDescent="0.25">
      <c r="A43" s="22"/>
      <c r="B43" s="40"/>
      <c r="C43" s="1148" t="s">
        <v>539</v>
      </c>
      <c r="D43" s="1149"/>
      <c r="E43" s="1150"/>
      <c r="F43" s="41" t="s">
        <v>485</v>
      </c>
      <c r="G43" s="42" t="s">
        <v>485</v>
      </c>
      <c r="H43" s="42" t="s">
        <v>485</v>
      </c>
      <c r="I43" s="42" t="s">
        <v>485</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eWuQTlE5D0ln0t3m8fAC7857DPeWRr729pljcIqfHGdt6c24g3q4bEhWb4fQBeyZWXtGz+5gsEwQjFGtf8VCqA==" saltValue="RbmcRQRtMaAvxJ6Qx9et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2112</v>
      </c>
      <c r="L45" s="60">
        <v>2133</v>
      </c>
      <c r="M45" s="60">
        <v>2156</v>
      </c>
      <c r="N45" s="60">
        <v>2193</v>
      </c>
      <c r="O45" s="61">
        <v>2214</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2">
      <c r="A48" s="48"/>
      <c r="B48" s="1155"/>
      <c r="C48" s="1156"/>
      <c r="D48" s="62"/>
      <c r="E48" s="1161" t="s">
        <v>13</v>
      </c>
      <c r="F48" s="1161"/>
      <c r="G48" s="1161"/>
      <c r="H48" s="1161"/>
      <c r="I48" s="1161"/>
      <c r="J48" s="1162"/>
      <c r="K48" s="63">
        <v>383</v>
      </c>
      <c r="L48" s="64">
        <v>369</v>
      </c>
      <c r="M48" s="64">
        <v>363</v>
      </c>
      <c r="N48" s="64">
        <v>343</v>
      </c>
      <c r="O48" s="65">
        <v>334</v>
      </c>
      <c r="P48" s="48"/>
      <c r="Q48" s="48"/>
      <c r="R48" s="48"/>
      <c r="S48" s="48"/>
      <c r="T48" s="48"/>
      <c r="U48" s="48"/>
    </row>
    <row r="49" spans="1:21" ht="30.75" customHeight="1" x14ac:dyDescent="0.2">
      <c r="A49" s="48"/>
      <c r="B49" s="1155"/>
      <c r="C49" s="1156"/>
      <c r="D49" s="62"/>
      <c r="E49" s="1161" t="s">
        <v>14</v>
      </c>
      <c r="F49" s="1161"/>
      <c r="G49" s="1161"/>
      <c r="H49" s="1161"/>
      <c r="I49" s="1161"/>
      <c r="J49" s="1162"/>
      <c r="K49" s="63">
        <v>657</v>
      </c>
      <c r="L49" s="64">
        <v>652</v>
      </c>
      <c r="M49" s="64">
        <v>654</v>
      </c>
      <c r="N49" s="64">
        <v>672</v>
      </c>
      <c r="O49" s="65">
        <v>744</v>
      </c>
      <c r="P49" s="48"/>
      <c r="Q49" s="48"/>
      <c r="R49" s="48"/>
      <c r="S49" s="48"/>
      <c r="T49" s="48"/>
      <c r="U49" s="48"/>
    </row>
    <row r="50" spans="1:21" ht="30.75" customHeight="1" x14ac:dyDescent="0.2">
      <c r="A50" s="48"/>
      <c r="B50" s="1155"/>
      <c r="C50" s="1156"/>
      <c r="D50" s="62"/>
      <c r="E50" s="1161" t="s">
        <v>15</v>
      </c>
      <c r="F50" s="1161"/>
      <c r="G50" s="1161"/>
      <c r="H50" s="1161"/>
      <c r="I50" s="1161"/>
      <c r="J50" s="1162"/>
      <c r="K50" s="63">
        <v>135</v>
      </c>
      <c r="L50" s="64">
        <v>135</v>
      </c>
      <c r="M50" s="64">
        <v>135</v>
      </c>
      <c r="N50" s="64">
        <v>135</v>
      </c>
      <c r="O50" s="65">
        <v>135</v>
      </c>
      <c r="P50" s="48"/>
      <c r="Q50" s="48"/>
      <c r="R50" s="48"/>
      <c r="S50" s="48"/>
      <c r="T50" s="48"/>
      <c r="U50" s="48"/>
    </row>
    <row r="51" spans="1:21" ht="30.75" customHeight="1" x14ac:dyDescent="0.2">
      <c r="A51" s="48"/>
      <c r="B51" s="1157"/>
      <c r="C51" s="1158"/>
      <c r="D51" s="66"/>
      <c r="E51" s="1161" t="s">
        <v>16</v>
      </c>
      <c r="F51" s="1161"/>
      <c r="G51" s="1161"/>
      <c r="H51" s="1161"/>
      <c r="I51" s="1161"/>
      <c r="J51" s="1162"/>
      <c r="K51" s="63">
        <v>1</v>
      </c>
      <c r="L51" s="64">
        <v>1</v>
      </c>
      <c r="M51" s="64">
        <v>1</v>
      </c>
      <c r="N51" s="64">
        <v>2</v>
      </c>
      <c r="O51" s="65">
        <v>1</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2430</v>
      </c>
      <c r="L52" s="64">
        <v>2454</v>
      </c>
      <c r="M52" s="64">
        <v>2445</v>
      </c>
      <c r="N52" s="64">
        <v>2425</v>
      </c>
      <c r="O52" s="65">
        <v>2406</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858</v>
      </c>
      <c r="L53" s="69">
        <v>836</v>
      </c>
      <c r="M53" s="69">
        <v>864</v>
      </c>
      <c r="N53" s="69">
        <v>920</v>
      </c>
      <c r="O53" s="70">
        <v>1022</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FCy0nGQslTkszGZhQQihMZdMD/fDnynmtEtulcLHyp8MYbDYqdWHy9GxTOtZJ3xA8S7AhYkhcx5dHRjMq/2Mg==" saltValue="AIQSmI20IF4CgJ7gsJXxy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184" t="s">
        <v>30</v>
      </c>
      <c r="C41" s="1185"/>
      <c r="D41" s="105"/>
      <c r="E41" s="1190" t="s">
        <v>31</v>
      </c>
      <c r="F41" s="1190"/>
      <c r="G41" s="1190"/>
      <c r="H41" s="1191"/>
      <c r="I41" s="343">
        <v>26674</v>
      </c>
      <c r="J41" s="344">
        <v>27382</v>
      </c>
      <c r="K41" s="344">
        <v>26843</v>
      </c>
      <c r="L41" s="344">
        <v>26569</v>
      </c>
      <c r="M41" s="345">
        <v>26293</v>
      </c>
    </row>
    <row r="42" spans="2:13" ht="27.75" customHeight="1" x14ac:dyDescent="0.2">
      <c r="B42" s="1186"/>
      <c r="C42" s="1187"/>
      <c r="D42" s="106"/>
      <c r="E42" s="1192" t="s">
        <v>32</v>
      </c>
      <c r="F42" s="1192"/>
      <c r="G42" s="1192"/>
      <c r="H42" s="1193"/>
      <c r="I42" s="346">
        <v>1594</v>
      </c>
      <c r="J42" s="347">
        <v>1472</v>
      </c>
      <c r="K42" s="347">
        <v>1349</v>
      </c>
      <c r="L42" s="347">
        <v>1225</v>
      </c>
      <c r="M42" s="348">
        <v>1100</v>
      </c>
    </row>
    <row r="43" spans="2:13" ht="27.75" customHeight="1" x14ac:dyDescent="0.2">
      <c r="B43" s="1186"/>
      <c r="C43" s="1187"/>
      <c r="D43" s="106"/>
      <c r="E43" s="1192" t="s">
        <v>33</v>
      </c>
      <c r="F43" s="1192"/>
      <c r="G43" s="1192"/>
      <c r="H43" s="1193"/>
      <c r="I43" s="346">
        <v>3731</v>
      </c>
      <c r="J43" s="347">
        <v>3753</v>
      </c>
      <c r="K43" s="347">
        <v>3648</v>
      </c>
      <c r="L43" s="347">
        <v>3767</v>
      </c>
      <c r="M43" s="348">
        <v>3810</v>
      </c>
    </row>
    <row r="44" spans="2:13" ht="27.75" customHeight="1" x14ac:dyDescent="0.2">
      <c r="B44" s="1186"/>
      <c r="C44" s="1187"/>
      <c r="D44" s="106"/>
      <c r="E44" s="1192" t="s">
        <v>34</v>
      </c>
      <c r="F44" s="1192"/>
      <c r="G44" s="1192"/>
      <c r="H44" s="1193"/>
      <c r="I44" s="346">
        <v>7960</v>
      </c>
      <c r="J44" s="347">
        <v>7812</v>
      </c>
      <c r="K44" s="347">
        <v>8350</v>
      </c>
      <c r="L44" s="347">
        <v>8098</v>
      </c>
      <c r="M44" s="348">
        <v>7539</v>
      </c>
    </row>
    <row r="45" spans="2:13" ht="27.75" customHeight="1" x14ac:dyDescent="0.2">
      <c r="B45" s="1186"/>
      <c r="C45" s="1187"/>
      <c r="D45" s="106"/>
      <c r="E45" s="1192" t="s">
        <v>35</v>
      </c>
      <c r="F45" s="1192"/>
      <c r="G45" s="1192"/>
      <c r="H45" s="1193"/>
      <c r="I45" s="346">
        <v>3889</v>
      </c>
      <c r="J45" s="347">
        <v>3890</v>
      </c>
      <c r="K45" s="347">
        <v>3843</v>
      </c>
      <c r="L45" s="347">
        <v>3922</v>
      </c>
      <c r="M45" s="348">
        <v>4003</v>
      </c>
    </row>
    <row r="46" spans="2:13" ht="27.75" customHeight="1" x14ac:dyDescent="0.2">
      <c r="B46" s="1186"/>
      <c r="C46" s="1187"/>
      <c r="D46" s="107"/>
      <c r="E46" s="1192" t="s">
        <v>36</v>
      </c>
      <c r="F46" s="1192"/>
      <c r="G46" s="1192"/>
      <c r="H46" s="1193"/>
      <c r="I46" s="346" t="s">
        <v>485</v>
      </c>
      <c r="J46" s="347" t="s">
        <v>485</v>
      </c>
      <c r="K46" s="347">
        <v>3</v>
      </c>
      <c r="L46" s="347" t="s">
        <v>485</v>
      </c>
      <c r="M46" s="348" t="s">
        <v>485</v>
      </c>
    </row>
    <row r="47" spans="2:13" ht="27.75" customHeight="1" x14ac:dyDescent="0.2">
      <c r="B47" s="1186"/>
      <c r="C47" s="1187"/>
      <c r="D47" s="108"/>
      <c r="E47" s="1194" t="s">
        <v>37</v>
      </c>
      <c r="F47" s="1195"/>
      <c r="G47" s="1195"/>
      <c r="H47" s="1196"/>
      <c r="I47" s="346" t="s">
        <v>485</v>
      </c>
      <c r="J47" s="347" t="s">
        <v>485</v>
      </c>
      <c r="K47" s="347" t="s">
        <v>485</v>
      </c>
      <c r="L47" s="347" t="s">
        <v>485</v>
      </c>
      <c r="M47" s="348" t="s">
        <v>485</v>
      </c>
    </row>
    <row r="48" spans="2:13" ht="27.75" customHeight="1" x14ac:dyDescent="0.2">
      <c r="B48" s="1186"/>
      <c r="C48" s="1187"/>
      <c r="D48" s="106"/>
      <c r="E48" s="1192" t="s">
        <v>38</v>
      </c>
      <c r="F48" s="1192"/>
      <c r="G48" s="1192"/>
      <c r="H48" s="1193"/>
      <c r="I48" s="346" t="s">
        <v>485</v>
      </c>
      <c r="J48" s="347" t="s">
        <v>485</v>
      </c>
      <c r="K48" s="347" t="s">
        <v>485</v>
      </c>
      <c r="L48" s="347" t="s">
        <v>485</v>
      </c>
      <c r="M48" s="348" t="s">
        <v>485</v>
      </c>
    </row>
    <row r="49" spans="2:13" ht="27.75" customHeight="1" x14ac:dyDescent="0.2">
      <c r="B49" s="1188"/>
      <c r="C49" s="1189"/>
      <c r="D49" s="106"/>
      <c r="E49" s="1192" t="s">
        <v>39</v>
      </c>
      <c r="F49" s="1192"/>
      <c r="G49" s="1192"/>
      <c r="H49" s="1193"/>
      <c r="I49" s="346" t="s">
        <v>485</v>
      </c>
      <c r="J49" s="347" t="s">
        <v>485</v>
      </c>
      <c r="K49" s="347" t="s">
        <v>485</v>
      </c>
      <c r="L49" s="347" t="s">
        <v>485</v>
      </c>
      <c r="M49" s="348" t="s">
        <v>485</v>
      </c>
    </row>
    <row r="50" spans="2:13" ht="27.75" customHeight="1" x14ac:dyDescent="0.2">
      <c r="B50" s="1197" t="s">
        <v>40</v>
      </c>
      <c r="C50" s="1198"/>
      <c r="D50" s="109"/>
      <c r="E50" s="1192" t="s">
        <v>41</v>
      </c>
      <c r="F50" s="1192"/>
      <c r="G50" s="1192"/>
      <c r="H50" s="1193"/>
      <c r="I50" s="346">
        <v>4524</v>
      </c>
      <c r="J50" s="347">
        <v>5149</v>
      </c>
      <c r="K50" s="347">
        <v>5691</v>
      </c>
      <c r="L50" s="347">
        <v>6200</v>
      </c>
      <c r="M50" s="348">
        <v>6068</v>
      </c>
    </row>
    <row r="51" spans="2:13" ht="27.75" customHeight="1" x14ac:dyDescent="0.2">
      <c r="B51" s="1186"/>
      <c r="C51" s="1187"/>
      <c r="D51" s="106"/>
      <c r="E51" s="1192" t="s">
        <v>42</v>
      </c>
      <c r="F51" s="1192"/>
      <c r="G51" s="1192"/>
      <c r="H51" s="1193"/>
      <c r="I51" s="346">
        <v>1693</v>
      </c>
      <c r="J51" s="347">
        <v>2024</v>
      </c>
      <c r="K51" s="347">
        <v>2337</v>
      </c>
      <c r="L51" s="347">
        <v>2440</v>
      </c>
      <c r="M51" s="348">
        <v>2312</v>
      </c>
    </row>
    <row r="52" spans="2:13" ht="27.75" customHeight="1" x14ac:dyDescent="0.2">
      <c r="B52" s="1188"/>
      <c r="C52" s="1189"/>
      <c r="D52" s="106"/>
      <c r="E52" s="1192" t="s">
        <v>43</v>
      </c>
      <c r="F52" s="1192"/>
      <c r="G52" s="1192"/>
      <c r="H52" s="1193"/>
      <c r="I52" s="346">
        <v>23577</v>
      </c>
      <c r="J52" s="347">
        <v>23559</v>
      </c>
      <c r="K52" s="347">
        <v>22975</v>
      </c>
      <c r="L52" s="347">
        <v>22317</v>
      </c>
      <c r="M52" s="348">
        <v>21239</v>
      </c>
    </row>
    <row r="53" spans="2:13" ht="27.75" customHeight="1" thickBot="1" x14ac:dyDescent="0.25">
      <c r="B53" s="1199" t="s">
        <v>19</v>
      </c>
      <c r="C53" s="1200"/>
      <c r="D53" s="110"/>
      <c r="E53" s="1201" t="s">
        <v>44</v>
      </c>
      <c r="F53" s="1201"/>
      <c r="G53" s="1201"/>
      <c r="H53" s="1202"/>
      <c r="I53" s="349">
        <v>14054</v>
      </c>
      <c r="J53" s="350">
        <v>13577</v>
      </c>
      <c r="K53" s="350">
        <v>13034</v>
      </c>
      <c r="L53" s="350">
        <v>12626</v>
      </c>
      <c r="M53" s="351">
        <v>13126</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qByqAmiwG2zz97I3joqD77x/PIeS2lQBqcOcTW0krJMlpDC2Y++HTY5tid9TCLBz69MKXJ/ZWz0Eq3wvcsF3Jw==" saltValue="13PDNMiBnmYt5dH2v/psx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525</v>
      </c>
      <c r="G54" s="119" t="s">
        <v>526</v>
      </c>
      <c r="H54" s="120" t="s">
        <v>527</v>
      </c>
    </row>
    <row r="55" spans="2:8" ht="52.5" customHeight="1" x14ac:dyDescent="0.2">
      <c r="B55" s="121"/>
      <c r="C55" s="1211" t="s">
        <v>46</v>
      </c>
      <c r="D55" s="1211"/>
      <c r="E55" s="1212"/>
      <c r="F55" s="352">
        <v>3393</v>
      </c>
      <c r="G55" s="352">
        <v>3607</v>
      </c>
      <c r="H55" s="353">
        <v>3370</v>
      </c>
    </row>
    <row r="56" spans="2:8" ht="52.5" customHeight="1" x14ac:dyDescent="0.2">
      <c r="B56" s="122"/>
      <c r="C56" s="1213" t="s">
        <v>47</v>
      </c>
      <c r="D56" s="1213"/>
      <c r="E56" s="1214"/>
      <c r="F56" s="354">
        <v>444</v>
      </c>
      <c r="G56" s="354">
        <v>532</v>
      </c>
      <c r="H56" s="355">
        <v>610</v>
      </c>
    </row>
    <row r="57" spans="2:8" ht="53.25" customHeight="1" x14ac:dyDescent="0.2">
      <c r="B57" s="122"/>
      <c r="C57" s="1215" t="s">
        <v>48</v>
      </c>
      <c r="D57" s="1215"/>
      <c r="E57" s="1216"/>
      <c r="F57" s="356">
        <v>813</v>
      </c>
      <c r="G57" s="356">
        <v>1124</v>
      </c>
      <c r="H57" s="357">
        <v>1091</v>
      </c>
    </row>
    <row r="58" spans="2:8" ht="45.75" customHeight="1" x14ac:dyDescent="0.2">
      <c r="B58" s="123"/>
      <c r="C58" s="1203" t="s">
        <v>553</v>
      </c>
      <c r="D58" s="1204"/>
      <c r="E58" s="1205"/>
      <c r="F58" s="358">
        <v>367</v>
      </c>
      <c r="G58" s="358">
        <v>440</v>
      </c>
      <c r="H58" s="359">
        <v>434</v>
      </c>
    </row>
    <row r="59" spans="2:8" ht="45.75" customHeight="1" x14ac:dyDescent="0.2">
      <c r="B59" s="123"/>
      <c r="C59" s="1203" t="s">
        <v>554</v>
      </c>
      <c r="D59" s="1204"/>
      <c r="E59" s="1205"/>
      <c r="F59" s="358">
        <v>132</v>
      </c>
      <c r="G59" s="358">
        <v>163</v>
      </c>
      <c r="H59" s="359">
        <v>166</v>
      </c>
    </row>
    <row r="60" spans="2:8" ht="45.75" customHeight="1" x14ac:dyDescent="0.2">
      <c r="B60" s="123"/>
      <c r="C60" s="1203" t="s">
        <v>555</v>
      </c>
      <c r="D60" s="1204"/>
      <c r="E60" s="1205"/>
      <c r="F60" s="358">
        <v>135</v>
      </c>
      <c r="G60" s="358">
        <v>135</v>
      </c>
      <c r="H60" s="359">
        <v>135</v>
      </c>
    </row>
    <row r="61" spans="2:8" ht="45.75" customHeight="1" x14ac:dyDescent="0.2">
      <c r="B61" s="123"/>
      <c r="C61" s="1203" t="s">
        <v>556</v>
      </c>
      <c r="D61" s="1204"/>
      <c r="E61" s="1205"/>
      <c r="F61" s="358">
        <v>20</v>
      </c>
      <c r="G61" s="358">
        <v>170</v>
      </c>
      <c r="H61" s="359">
        <v>97</v>
      </c>
    </row>
    <row r="62" spans="2:8" ht="45.75" customHeight="1" thickBot="1" x14ac:dyDescent="0.25">
      <c r="B62" s="124"/>
      <c r="C62" s="1206" t="s">
        <v>557</v>
      </c>
      <c r="D62" s="1207"/>
      <c r="E62" s="1208"/>
      <c r="F62" s="360">
        <v>39</v>
      </c>
      <c r="G62" s="360">
        <v>50</v>
      </c>
      <c r="H62" s="361">
        <v>76</v>
      </c>
    </row>
    <row r="63" spans="2:8" ht="52.5" customHeight="1" thickBot="1" x14ac:dyDescent="0.25">
      <c r="B63" s="125"/>
      <c r="C63" s="1209" t="s">
        <v>49</v>
      </c>
      <c r="D63" s="1209"/>
      <c r="E63" s="1210"/>
      <c r="F63" s="362">
        <v>4649</v>
      </c>
      <c r="G63" s="362">
        <v>5263</v>
      </c>
      <c r="H63" s="363">
        <v>5070</v>
      </c>
    </row>
    <row r="64" spans="2:8" ht="13.2" x14ac:dyDescent="0.2"/>
  </sheetData>
  <sheetProtection algorithmName="SHA-512" hashValue="8kdI0aF9YoivrfeUhyJR7FzV18tEPnaEZH2ffzrPivHx7Ri4DTm0JBuvvtekf7rlIpF+qE8KMP4ZjVs0MiAyFQ==" saltValue="4tsjR+KsfzOjk2NfbXVb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522</v>
      </c>
      <c r="G2" s="139"/>
      <c r="H2" s="140"/>
    </row>
    <row r="3" spans="1:8" x14ac:dyDescent="0.2">
      <c r="A3" s="136" t="s">
        <v>515</v>
      </c>
      <c r="B3" s="141"/>
      <c r="C3" s="142"/>
      <c r="D3" s="143">
        <v>59627</v>
      </c>
      <c r="E3" s="144"/>
      <c r="F3" s="145">
        <v>63812</v>
      </c>
      <c r="G3" s="146"/>
      <c r="H3" s="147"/>
    </row>
    <row r="4" spans="1:8" x14ac:dyDescent="0.2">
      <c r="A4" s="148"/>
      <c r="B4" s="149"/>
      <c r="C4" s="150"/>
      <c r="D4" s="151">
        <v>38778</v>
      </c>
      <c r="E4" s="152"/>
      <c r="F4" s="153">
        <v>33848</v>
      </c>
      <c r="G4" s="154"/>
      <c r="H4" s="155"/>
    </row>
    <row r="5" spans="1:8" x14ac:dyDescent="0.2">
      <c r="A5" s="136" t="s">
        <v>517</v>
      </c>
      <c r="B5" s="141"/>
      <c r="C5" s="142"/>
      <c r="D5" s="143">
        <v>42221</v>
      </c>
      <c r="E5" s="144"/>
      <c r="F5" s="145">
        <v>54225</v>
      </c>
      <c r="G5" s="146"/>
      <c r="H5" s="147"/>
    </row>
    <row r="6" spans="1:8" x14ac:dyDescent="0.2">
      <c r="A6" s="148"/>
      <c r="B6" s="149"/>
      <c r="C6" s="150"/>
      <c r="D6" s="151">
        <v>28343</v>
      </c>
      <c r="E6" s="152"/>
      <c r="F6" s="153">
        <v>27337</v>
      </c>
      <c r="G6" s="154"/>
      <c r="H6" s="155"/>
    </row>
    <row r="7" spans="1:8" x14ac:dyDescent="0.2">
      <c r="A7" s="136" t="s">
        <v>518</v>
      </c>
      <c r="B7" s="141"/>
      <c r="C7" s="142"/>
      <c r="D7" s="143">
        <v>39021</v>
      </c>
      <c r="E7" s="144"/>
      <c r="F7" s="145">
        <v>54016</v>
      </c>
      <c r="G7" s="146"/>
      <c r="H7" s="147"/>
    </row>
    <row r="8" spans="1:8" x14ac:dyDescent="0.2">
      <c r="A8" s="148"/>
      <c r="B8" s="149"/>
      <c r="C8" s="150"/>
      <c r="D8" s="151">
        <v>20590</v>
      </c>
      <c r="E8" s="152"/>
      <c r="F8" s="153">
        <v>28078</v>
      </c>
      <c r="G8" s="154"/>
      <c r="H8" s="155"/>
    </row>
    <row r="9" spans="1:8" x14ac:dyDescent="0.2">
      <c r="A9" s="136" t="s">
        <v>519</v>
      </c>
      <c r="B9" s="141"/>
      <c r="C9" s="142"/>
      <c r="D9" s="143">
        <v>49566</v>
      </c>
      <c r="E9" s="144"/>
      <c r="F9" s="145">
        <v>52786</v>
      </c>
      <c r="G9" s="146"/>
      <c r="H9" s="147"/>
    </row>
    <row r="10" spans="1:8" x14ac:dyDescent="0.2">
      <c r="A10" s="148"/>
      <c r="B10" s="149"/>
      <c r="C10" s="150"/>
      <c r="D10" s="151">
        <v>30040</v>
      </c>
      <c r="E10" s="152"/>
      <c r="F10" s="153">
        <v>28742</v>
      </c>
      <c r="G10" s="154"/>
      <c r="H10" s="155"/>
    </row>
    <row r="11" spans="1:8" x14ac:dyDescent="0.2">
      <c r="A11" s="136" t="s">
        <v>520</v>
      </c>
      <c r="B11" s="141"/>
      <c r="C11" s="142"/>
      <c r="D11" s="143">
        <v>53069</v>
      </c>
      <c r="E11" s="144"/>
      <c r="F11" s="145">
        <v>58465</v>
      </c>
      <c r="G11" s="146"/>
      <c r="H11" s="147"/>
    </row>
    <row r="12" spans="1:8" x14ac:dyDescent="0.2">
      <c r="A12" s="148"/>
      <c r="B12" s="149"/>
      <c r="C12" s="156"/>
      <c r="D12" s="151">
        <v>26217</v>
      </c>
      <c r="E12" s="152"/>
      <c r="F12" s="153">
        <v>34452</v>
      </c>
      <c r="G12" s="154"/>
      <c r="H12" s="155"/>
    </row>
    <row r="13" spans="1:8" x14ac:dyDescent="0.2">
      <c r="A13" s="136"/>
      <c r="B13" s="141"/>
      <c r="C13" s="157"/>
      <c r="D13" s="158">
        <v>48701</v>
      </c>
      <c r="E13" s="159"/>
      <c r="F13" s="160">
        <v>56661</v>
      </c>
      <c r="G13" s="161"/>
      <c r="H13" s="147"/>
    </row>
    <row r="14" spans="1:8" x14ac:dyDescent="0.2">
      <c r="A14" s="148"/>
      <c r="B14" s="149"/>
      <c r="C14" s="150"/>
      <c r="D14" s="151">
        <v>28794</v>
      </c>
      <c r="E14" s="152"/>
      <c r="F14" s="153">
        <v>30491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12.26</v>
      </c>
      <c r="C19" s="162">
        <f>ROUND(VALUE(SUBSTITUTE(実質収支比率等に係る経年分析!G$48,"▲","-")),2)</f>
        <v>15.32</v>
      </c>
      <c r="D19" s="162">
        <f>ROUND(VALUE(SUBSTITUTE(実質収支比率等に係る経年分析!H$48,"▲","-")),2)</f>
        <v>15.8</v>
      </c>
      <c r="E19" s="162">
        <f>ROUND(VALUE(SUBSTITUTE(実質収支比率等に係る経年分析!I$48,"▲","-")),2)</f>
        <v>12.58</v>
      </c>
      <c r="F19" s="162">
        <f>ROUND(VALUE(SUBSTITUTE(実質収支比率等に係る経年分析!J$48,"▲","-")),2)</f>
        <v>12.43</v>
      </c>
    </row>
    <row r="20" spans="1:11" x14ac:dyDescent="0.2">
      <c r="A20" s="162" t="s">
        <v>53</v>
      </c>
      <c r="B20" s="162">
        <f>ROUND(VALUE(SUBSTITUTE(実質収支比率等に係る経年分析!F$47,"▲","-")),2)</f>
        <v>17.25</v>
      </c>
      <c r="C20" s="162">
        <f>ROUND(VALUE(SUBSTITUTE(実質収支比率等に係る経年分析!G$47,"▲","-")),2)</f>
        <v>17.39</v>
      </c>
      <c r="D20" s="162">
        <f>ROUND(VALUE(SUBSTITUTE(実質収支比率等に係る経年分析!H$47,"▲","-")),2)</f>
        <v>19.77</v>
      </c>
      <c r="E20" s="162">
        <f>ROUND(VALUE(SUBSTITUTE(実質収支比率等に係る経年分析!I$47,"▲","-")),2)</f>
        <v>20.71</v>
      </c>
      <c r="F20" s="162">
        <f>ROUND(VALUE(SUBSTITUTE(実質収支比率等に係る経年分析!J$47,"▲","-")),2)</f>
        <v>18.829999999999998</v>
      </c>
    </row>
    <row r="21" spans="1:11" x14ac:dyDescent="0.2">
      <c r="A21" s="162" t="s">
        <v>54</v>
      </c>
      <c r="B21" s="162">
        <f>IF(ISNUMBER(VALUE(SUBSTITUTE(実質収支比率等に係る経年分析!F$49,"▲","-"))),ROUND(VALUE(SUBSTITUTE(実質収支比率等に係る経年分析!F$49,"▲","-")),2),NA())</f>
        <v>-7.45</v>
      </c>
      <c r="C21" s="162">
        <f>IF(ISNUMBER(VALUE(SUBSTITUTE(実質収支比率等に係る経年分析!G$49,"▲","-"))),ROUND(VALUE(SUBSTITUTE(実質収支比率等に係る経年分析!G$49,"▲","-")),2),NA())</f>
        <v>-4.68</v>
      </c>
      <c r="D21" s="162">
        <f>IF(ISNUMBER(VALUE(SUBSTITUTE(実質収支比率等に係る経年分析!H$49,"▲","-"))),ROUND(VALUE(SUBSTITUTE(実質収支比率等に係る経年分析!H$49,"▲","-")),2),NA())</f>
        <v>-9.98</v>
      </c>
      <c r="E21" s="162">
        <f>IF(ISNUMBER(VALUE(SUBSTITUTE(実質収支比率等に係る経年分析!I$49,"▲","-"))),ROUND(VALUE(SUBSTITUTE(実質収支比率等に係る経年分析!I$49,"▲","-")),2),NA())</f>
        <v>-13.82</v>
      </c>
      <c r="F21" s="162">
        <f>IF(ISNUMBER(VALUE(SUBSTITUTE(実質収支比率等に係る経年分析!J$49,"▲","-"))),ROUND(VALUE(SUBSTITUTE(実質収支比率等に係る経年分析!J$49,"▲","-")),2),NA())</f>
        <v>-10.36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0.03</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1.46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0.99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0.94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0.37</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2.92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1.47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1.99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1.86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1.53</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1.23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1.61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1.87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2.54</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12.25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15.31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15.8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12.58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12.42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2430</v>
      </c>
      <c r="E42" s="164"/>
      <c r="F42" s="164"/>
      <c r="G42" s="164">
        <f>'実質公債費比率（分子）の構造'!L$52</f>
        <v>2454</v>
      </c>
      <c r="H42" s="164"/>
      <c r="I42" s="164"/>
      <c r="J42" s="164">
        <f>'実質公債費比率（分子）の構造'!M$52</f>
        <v>2445</v>
      </c>
      <c r="K42" s="164"/>
      <c r="L42" s="164"/>
      <c r="M42" s="164">
        <f>'実質公債費比率（分子）の構造'!N$52</f>
        <v>2425</v>
      </c>
      <c r="N42" s="164"/>
      <c r="O42" s="164"/>
      <c r="P42" s="164">
        <f>'実質公債費比率（分子）の構造'!O$52</f>
        <v>2406</v>
      </c>
    </row>
    <row r="43" spans="1:16" x14ac:dyDescent="0.2">
      <c r="A43" s="164" t="s">
        <v>16</v>
      </c>
      <c r="B43" s="164">
        <f>'実質公債費比率（分子）の構造'!K$51</f>
        <v>1</v>
      </c>
      <c r="C43" s="164"/>
      <c r="D43" s="164"/>
      <c r="E43" s="164">
        <f>'実質公債費比率（分子）の構造'!L$51</f>
        <v>1</v>
      </c>
      <c r="F43" s="164"/>
      <c r="G43" s="164"/>
      <c r="H43" s="164">
        <f>'実質公債費比率（分子）の構造'!M$51</f>
        <v>1</v>
      </c>
      <c r="I43" s="164"/>
      <c r="J43" s="164"/>
      <c r="K43" s="164">
        <f>'実質公債費比率（分子）の構造'!N$51</f>
        <v>2</v>
      </c>
      <c r="L43" s="164"/>
      <c r="M43" s="164"/>
      <c r="N43" s="164">
        <f>'実質公債費比率（分子）の構造'!O$51</f>
        <v>1</v>
      </c>
      <c r="O43" s="164"/>
      <c r="P43" s="164"/>
    </row>
    <row r="44" spans="1:16" x14ac:dyDescent="0.2">
      <c r="A44" s="164" t="s">
        <v>62</v>
      </c>
      <c r="B44" s="164">
        <f>'実質公債費比率（分子）の構造'!K$50</f>
        <v>135</v>
      </c>
      <c r="C44" s="164"/>
      <c r="D44" s="164"/>
      <c r="E44" s="164">
        <f>'実質公債費比率（分子）の構造'!L$50</f>
        <v>135</v>
      </c>
      <c r="F44" s="164"/>
      <c r="G44" s="164"/>
      <c r="H44" s="164">
        <f>'実質公債費比率（分子）の構造'!M$50</f>
        <v>135</v>
      </c>
      <c r="I44" s="164"/>
      <c r="J44" s="164"/>
      <c r="K44" s="164">
        <f>'実質公債費比率（分子）の構造'!N$50</f>
        <v>135</v>
      </c>
      <c r="L44" s="164"/>
      <c r="M44" s="164"/>
      <c r="N44" s="164">
        <f>'実質公債費比率（分子）の構造'!O$50</f>
        <v>135</v>
      </c>
      <c r="O44" s="164"/>
      <c r="P44" s="164"/>
    </row>
    <row r="45" spans="1:16" x14ac:dyDescent="0.2">
      <c r="A45" s="164" t="s">
        <v>63</v>
      </c>
      <c r="B45" s="164">
        <f>'実質公債費比率（分子）の構造'!K$49</f>
        <v>657</v>
      </c>
      <c r="C45" s="164"/>
      <c r="D45" s="164"/>
      <c r="E45" s="164">
        <f>'実質公債費比率（分子）の構造'!L$49</f>
        <v>652</v>
      </c>
      <c r="F45" s="164"/>
      <c r="G45" s="164"/>
      <c r="H45" s="164">
        <f>'実質公債費比率（分子）の構造'!M$49</f>
        <v>654</v>
      </c>
      <c r="I45" s="164"/>
      <c r="J45" s="164"/>
      <c r="K45" s="164">
        <f>'実質公債費比率（分子）の構造'!N$49</f>
        <v>672</v>
      </c>
      <c r="L45" s="164"/>
      <c r="M45" s="164"/>
      <c r="N45" s="164">
        <f>'実質公債費比率（分子）の構造'!O$49</f>
        <v>744</v>
      </c>
      <c r="O45" s="164"/>
      <c r="P45" s="164"/>
    </row>
    <row r="46" spans="1:16" x14ac:dyDescent="0.2">
      <c r="A46" s="164" t="s">
        <v>64</v>
      </c>
      <c r="B46" s="164">
        <f>'実質公債費比率（分子）の構造'!K$48</f>
        <v>383</v>
      </c>
      <c r="C46" s="164"/>
      <c r="D46" s="164"/>
      <c r="E46" s="164">
        <f>'実質公債費比率（分子）の構造'!L$48</f>
        <v>369</v>
      </c>
      <c r="F46" s="164"/>
      <c r="G46" s="164"/>
      <c r="H46" s="164">
        <f>'実質公債費比率（分子）の構造'!M$48</f>
        <v>363</v>
      </c>
      <c r="I46" s="164"/>
      <c r="J46" s="164"/>
      <c r="K46" s="164">
        <f>'実質公債費比率（分子）の構造'!N$48</f>
        <v>343</v>
      </c>
      <c r="L46" s="164"/>
      <c r="M46" s="164"/>
      <c r="N46" s="164">
        <f>'実質公債費比率（分子）の構造'!O$48</f>
        <v>334</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2112</v>
      </c>
      <c r="C49" s="164"/>
      <c r="D49" s="164"/>
      <c r="E49" s="164">
        <f>'実質公債費比率（分子）の構造'!L$45</f>
        <v>2133</v>
      </c>
      <c r="F49" s="164"/>
      <c r="G49" s="164"/>
      <c r="H49" s="164">
        <f>'実質公債費比率（分子）の構造'!M$45</f>
        <v>2156</v>
      </c>
      <c r="I49" s="164"/>
      <c r="J49" s="164"/>
      <c r="K49" s="164">
        <f>'実質公債費比率（分子）の構造'!N$45</f>
        <v>2193</v>
      </c>
      <c r="L49" s="164"/>
      <c r="M49" s="164"/>
      <c r="N49" s="164">
        <f>'実質公債費比率（分子）の構造'!O$45</f>
        <v>2214</v>
      </c>
      <c r="O49" s="164"/>
      <c r="P49" s="164"/>
    </row>
    <row r="50" spans="1:16" x14ac:dyDescent="0.2">
      <c r="A50" s="164" t="s">
        <v>67</v>
      </c>
      <c r="B50" s="164" t="e">
        <f>NA()</f>
        <v>#N/A</v>
      </c>
      <c r="C50" s="164">
        <f>IF(ISNUMBER('実質公債費比率（分子）の構造'!K$53),'実質公債費比率（分子）の構造'!K$53,NA())</f>
        <v>858</v>
      </c>
      <c r="D50" s="164" t="e">
        <f>NA()</f>
        <v>#N/A</v>
      </c>
      <c r="E50" s="164" t="e">
        <f>NA()</f>
        <v>#N/A</v>
      </c>
      <c r="F50" s="164">
        <f>IF(ISNUMBER('実質公債費比率（分子）の構造'!L$53),'実質公債費比率（分子）の構造'!L$53,NA())</f>
        <v>836</v>
      </c>
      <c r="G50" s="164" t="e">
        <f>NA()</f>
        <v>#N/A</v>
      </c>
      <c r="H50" s="164" t="e">
        <f>NA()</f>
        <v>#N/A</v>
      </c>
      <c r="I50" s="164">
        <f>IF(ISNUMBER('実質公債費比率（分子）の構造'!M$53),'実質公債費比率（分子）の構造'!M$53,NA())</f>
        <v>864</v>
      </c>
      <c r="J50" s="164" t="e">
        <f>NA()</f>
        <v>#N/A</v>
      </c>
      <c r="K50" s="164" t="e">
        <f>NA()</f>
        <v>#N/A</v>
      </c>
      <c r="L50" s="164">
        <f>IF(ISNUMBER('実質公債費比率（分子）の構造'!N$53),'実質公債費比率（分子）の構造'!N$53,NA())</f>
        <v>920</v>
      </c>
      <c r="M50" s="164" t="e">
        <f>NA()</f>
        <v>#N/A</v>
      </c>
      <c r="N50" s="164" t="e">
        <f>NA()</f>
        <v>#N/A</v>
      </c>
      <c r="O50" s="164">
        <f>IF(ISNUMBER('実質公債費比率（分子）の構造'!O$53),'実質公債費比率（分子）の構造'!O$53,NA())</f>
        <v>1022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23577</v>
      </c>
      <c r="E56" s="163"/>
      <c r="F56" s="163"/>
      <c r="G56" s="163">
        <f>'将来負担比率（分子）の構造'!J$52</f>
        <v>23559</v>
      </c>
      <c r="H56" s="163"/>
      <c r="I56" s="163"/>
      <c r="J56" s="163">
        <f>'将来負担比率（分子）の構造'!K$52</f>
        <v>22975</v>
      </c>
      <c r="K56" s="163"/>
      <c r="L56" s="163"/>
      <c r="M56" s="163">
        <f>'将来負担比率（分子）の構造'!L$52</f>
        <v>22317</v>
      </c>
      <c r="N56" s="163"/>
      <c r="O56" s="163"/>
      <c r="P56" s="163">
        <f>'将来負担比率（分子）の構造'!M$52</f>
        <v>21239</v>
      </c>
    </row>
    <row r="57" spans="1:16" x14ac:dyDescent="0.2">
      <c r="A57" s="163" t="s">
        <v>42</v>
      </c>
      <c r="B57" s="163"/>
      <c r="C57" s="163"/>
      <c r="D57" s="163">
        <f>'将来負担比率（分子）の構造'!I$51</f>
        <v>1693</v>
      </c>
      <c r="E57" s="163"/>
      <c r="F57" s="163"/>
      <c r="G57" s="163">
        <f>'将来負担比率（分子）の構造'!J$51</f>
        <v>2024</v>
      </c>
      <c r="H57" s="163"/>
      <c r="I57" s="163"/>
      <c r="J57" s="163">
        <f>'将来負担比率（分子）の構造'!K$51</f>
        <v>2337</v>
      </c>
      <c r="K57" s="163"/>
      <c r="L57" s="163"/>
      <c r="M57" s="163">
        <f>'将来負担比率（分子）の構造'!L$51</f>
        <v>2440</v>
      </c>
      <c r="N57" s="163"/>
      <c r="O57" s="163"/>
      <c r="P57" s="163">
        <f>'将来負担比率（分子）の構造'!M$51</f>
        <v>2312</v>
      </c>
    </row>
    <row r="58" spans="1:16" x14ac:dyDescent="0.2">
      <c r="A58" s="163" t="s">
        <v>41</v>
      </c>
      <c r="B58" s="163"/>
      <c r="C58" s="163"/>
      <c r="D58" s="163">
        <f>'将来負担比率（分子）の構造'!I$50</f>
        <v>4524</v>
      </c>
      <c r="E58" s="163"/>
      <c r="F58" s="163"/>
      <c r="G58" s="163">
        <f>'将来負担比率（分子）の構造'!J$50</f>
        <v>5149</v>
      </c>
      <c r="H58" s="163"/>
      <c r="I58" s="163"/>
      <c r="J58" s="163">
        <f>'将来負担比率（分子）の構造'!K$50</f>
        <v>5691</v>
      </c>
      <c r="K58" s="163"/>
      <c r="L58" s="163"/>
      <c r="M58" s="163">
        <f>'将来負担比率（分子）の構造'!L$50</f>
        <v>6200</v>
      </c>
      <c r="N58" s="163"/>
      <c r="O58" s="163"/>
      <c r="P58" s="163">
        <f>'将来負担比率（分子）の構造'!M$50</f>
        <v>6068</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f>'将来負担比率（分子）の構造'!K$46</f>
        <v>3</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3889</v>
      </c>
      <c r="C62" s="163"/>
      <c r="D62" s="163"/>
      <c r="E62" s="163">
        <f>'将来負担比率（分子）の構造'!J$45</f>
        <v>3890</v>
      </c>
      <c r="F62" s="163"/>
      <c r="G62" s="163"/>
      <c r="H62" s="163">
        <f>'将来負担比率（分子）の構造'!K$45</f>
        <v>3843</v>
      </c>
      <c r="I62" s="163"/>
      <c r="J62" s="163"/>
      <c r="K62" s="163">
        <f>'将来負担比率（分子）の構造'!L$45</f>
        <v>3922</v>
      </c>
      <c r="L62" s="163"/>
      <c r="M62" s="163"/>
      <c r="N62" s="163">
        <f>'将来負担比率（分子）の構造'!M$45</f>
        <v>4003</v>
      </c>
      <c r="O62" s="163"/>
      <c r="P62" s="163"/>
    </row>
    <row r="63" spans="1:16" x14ac:dyDescent="0.2">
      <c r="A63" s="163" t="s">
        <v>34</v>
      </c>
      <c r="B63" s="163">
        <f>'将来負担比率（分子）の構造'!I$44</f>
        <v>7960</v>
      </c>
      <c r="C63" s="163"/>
      <c r="D63" s="163"/>
      <c r="E63" s="163">
        <f>'将来負担比率（分子）の構造'!J$44</f>
        <v>7812</v>
      </c>
      <c r="F63" s="163"/>
      <c r="G63" s="163"/>
      <c r="H63" s="163">
        <f>'将来負担比率（分子）の構造'!K$44</f>
        <v>8350</v>
      </c>
      <c r="I63" s="163"/>
      <c r="J63" s="163"/>
      <c r="K63" s="163">
        <f>'将来負担比率（分子）の構造'!L$44</f>
        <v>8098</v>
      </c>
      <c r="L63" s="163"/>
      <c r="M63" s="163"/>
      <c r="N63" s="163">
        <f>'将来負担比率（分子）の構造'!M$44</f>
        <v>7539</v>
      </c>
      <c r="O63" s="163"/>
      <c r="P63" s="163"/>
    </row>
    <row r="64" spans="1:16" x14ac:dyDescent="0.2">
      <c r="A64" s="163" t="s">
        <v>33</v>
      </c>
      <c r="B64" s="163">
        <f>'将来負担比率（分子）の構造'!I$43</f>
        <v>3731</v>
      </c>
      <c r="C64" s="163"/>
      <c r="D64" s="163"/>
      <c r="E64" s="163">
        <f>'将来負担比率（分子）の構造'!J$43</f>
        <v>3753</v>
      </c>
      <c r="F64" s="163"/>
      <c r="G64" s="163"/>
      <c r="H64" s="163">
        <f>'将来負担比率（分子）の構造'!K$43</f>
        <v>3648</v>
      </c>
      <c r="I64" s="163"/>
      <c r="J64" s="163"/>
      <c r="K64" s="163">
        <f>'将来負担比率（分子）の構造'!L$43</f>
        <v>3767</v>
      </c>
      <c r="L64" s="163"/>
      <c r="M64" s="163"/>
      <c r="N64" s="163">
        <f>'将来負担比率（分子）の構造'!M$43</f>
        <v>3810</v>
      </c>
      <c r="O64" s="163"/>
      <c r="P64" s="163"/>
    </row>
    <row r="65" spans="1:16" x14ac:dyDescent="0.2">
      <c r="A65" s="163" t="s">
        <v>32</v>
      </c>
      <c r="B65" s="163">
        <f>'将来負担比率（分子）の構造'!I$42</f>
        <v>1594</v>
      </c>
      <c r="C65" s="163"/>
      <c r="D65" s="163"/>
      <c r="E65" s="163">
        <f>'将来負担比率（分子）の構造'!J$42</f>
        <v>1472</v>
      </c>
      <c r="F65" s="163"/>
      <c r="G65" s="163"/>
      <c r="H65" s="163">
        <f>'将来負担比率（分子）の構造'!K$42</f>
        <v>1349</v>
      </c>
      <c r="I65" s="163"/>
      <c r="J65" s="163"/>
      <c r="K65" s="163">
        <f>'将来負担比率（分子）の構造'!L$42</f>
        <v>1225</v>
      </c>
      <c r="L65" s="163"/>
      <c r="M65" s="163"/>
      <c r="N65" s="163">
        <f>'将来負担比率（分子）の構造'!M$42</f>
        <v>1100</v>
      </c>
      <c r="O65" s="163"/>
      <c r="P65" s="163"/>
    </row>
    <row r="66" spans="1:16" x14ac:dyDescent="0.2">
      <c r="A66" s="163" t="s">
        <v>31</v>
      </c>
      <c r="B66" s="163">
        <f>'将来負担比率（分子）の構造'!I$41</f>
        <v>26674</v>
      </c>
      <c r="C66" s="163"/>
      <c r="D66" s="163"/>
      <c r="E66" s="163">
        <f>'将来負担比率（分子）の構造'!J$41</f>
        <v>27382</v>
      </c>
      <c r="F66" s="163"/>
      <c r="G66" s="163"/>
      <c r="H66" s="163">
        <f>'将来負担比率（分子）の構造'!K$41</f>
        <v>26843</v>
      </c>
      <c r="I66" s="163"/>
      <c r="J66" s="163"/>
      <c r="K66" s="163">
        <f>'将来負担比率（分子）の構造'!L$41</f>
        <v>26569</v>
      </c>
      <c r="L66" s="163"/>
      <c r="M66" s="163"/>
      <c r="N66" s="163">
        <f>'将来負担比率（分子）の構造'!M$41</f>
        <v>26293</v>
      </c>
      <c r="O66" s="163"/>
      <c r="P66" s="163"/>
    </row>
    <row r="67" spans="1:16" x14ac:dyDescent="0.2">
      <c r="A67" s="163" t="s">
        <v>71</v>
      </c>
      <c r="B67" s="163" t="e">
        <f>NA()</f>
        <v>#N/A</v>
      </c>
      <c r="C67" s="163">
        <f>IF(ISNUMBER('将来負担比率（分子）の構造'!I$53), IF('将来負担比率（分子）の構造'!I$53 &lt; 0, 0, '将来負担比率（分子）の構造'!I$53), NA())</f>
        <v>14054</v>
      </c>
      <c r="D67" s="163" t="e">
        <f>NA()</f>
        <v>#N/A</v>
      </c>
      <c r="E67" s="163" t="e">
        <f>NA()</f>
        <v>#N/A</v>
      </c>
      <c r="F67" s="163">
        <f>IF(ISNUMBER('将来負担比率（分子）の構造'!J$53), IF('将来負担比率（分子）の構造'!J$53 &lt; 0, 0, '将来負担比率（分子）の構造'!J$53), NA())</f>
        <v>13577</v>
      </c>
      <c r="G67" s="163" t="e">
        <f>NA()</f>
        <v>#N/A</v>
      </c>
      <c r="H67" s="163" t="e">
        <f>NA()</f>
        <v>#N/A</v>
      </c>
      <c r="I67" s="163">
        <f>IF(ISNUMBER('将来負担比率（分子）の構造'!K$53), IF('将来負担比率（分子）の構造'!K$53 &lt; 0, 0, '将来負担比率（分子）の構造'!K$53), NA())</f>
        <v>13034</v>
      </c>
      <c r="J67" s="163" t="e">
        <f>NA()</f>
        <v>#N/A</v>
      </c>
      <c r="K67" s="163" t="e">
        <f>NA()</f>
        <v>#N/A</v>
      </c>
      <c r="L67" s="163">
        <f>IF(ISNUMBER('将来負担比率（分子）の構造'!L$53), IF('将来負担比率（分子）の構造'!L$53 &lt; 0, 0, '将来負担比率（分子）の構造'!L$53), NA())</f>
        <v>12626</v>
      </c>
      <c r="M67" s="163" t="e">
        <f>NA()</f>
        <v>#N/A</v>
      </c>
      <c r="N67" s="163" t="e">
        <f>NA()</f>
        <v>#N/A</v>
      </c>
      <c r="O67" s="163">
        <f>IF(ISNUMBER('将来負担比率（分子）の構造'!M$53), IF('将来負担比率（分子）の構造'!M$53 &lt; 0, 0, '将来負担比率（分子）の構造'!M$53), NA())</f>
        <v>13126</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3393</v>
      </c>
      <c r="C72" s="167">
        <f>基金残高に係る経年分析!G55</f>
        <v>3607</v>
      </c>
      <c r="D72" s="167">
        <f>基金残高に係る経年分析!H55</f>
        <v>3370</v>
      </c>
    </row>
    <row r="73" spans="1:16" x14ac:dyDescent="0.2">
      <c r="A73" s="166" t="s">
        <v>74</v>
      </c>
      <c r="B73" s="167">
        <f>基金残高に係る経年分析!F56</f>
        <v>444</v>
      </c>
      <c r="C73" s="167">
        <f>基金残高に係る経年分析!G56</f>
        <v>532</v>
      </c>
      <c r="D73" s="167">
        <f>基金残高に係る経年分析!H56</f>
        <v>610</v>
      </c>
    </row>
    <row r="74" spans="1:16" x14ac:dyDescent="0.2">
      <c r="A74" s="166" t="s">
        <v>75</v>
      </c>
      <c r="B74" s="167">
        <f>基金残高に係る経年分析!F57</f>
        <v>813</v>
      </c>
      <c r="C74" s="167">
        <f>基金残高に係る経年分析!G57</f>
        <v>1124</v>
      </c>
      <c r="D74" s="167">
        <f>基金残高に係る経年分析!H57</f>
        <v>1091</v>
      </c>
    </row>
  </sheetData>
  <sheetProtection algorithmName="SHA-512" hashValue="cn7x10Biq4btbmfQHOyj9U+gNo8Mrsu/7GrNcyceqpTxPSrDgF7BBoEq8TmSj+10PcJriWJ3NzhdVJLE7NVXzg==" saltValue="7GV8T4NMPE6LrA2kewup7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12461948</v>
      </c>
      <c r="S5" s="613"/>
      <c r="T5" s="613"/>
      <c r="U5" s="613"/>
      <c r="V5" s="613"/>
      <c r="W5" s="613"/>
      <c r="X5" s="613"/>
      <c r="Y5" s="614"/>
      <c r="Z5" s="615">
        <v>35.9</v>
      </c>
      <c r="AA5" s="615"/>
      <c r="AB5" s="615"/>
      <c r="AC5" s="615"/>
      <c r="AD5" s="616">
        <v>11686433</v>
      </c>
      <c r="AE5" s="616"/>
      <c r="AF5" s="616"/>
      <c r="AG5" s="616"/>
      <c r="AH5" s="616"/>
      <c r="AI5" s="616"/>
      <c r="AJ5" s="616"/>
      <c r="AK5" s="616"/>
      <c r="AL5" s="617">
        <v>63.2</v>
      </c>
      <c r="AM5" s="618"/>
      <c r="AN5" s="618"/>
      <c r="AO5" s="619"/>
      <c r="AP5" s="609" t="s">
        <v>216</v>
      </c>
      <c r="AQ5" s="610"/>
      <c r="AR5" s="610"/>
      <c r="AS5" s="610"/>
      <c r="AT5" s="610"/>
      <c r="AU5" s="610"/>
      <c r="AV5" s="610"/>
      <c r="AW5" s="610"/>
      <c r="AX5" s="610"/>
      <c r="AY5" s="610"/>
      <c r="AZ5" s="610"/>
      <c r="BA5" s="610"/>
      <c r="BB5" s="610"/>
      <c r="BC5" s="610"/>
      <c r="BD5" s="610"/>
      <c r="BE5" s="610"/>
      <c r="BF5" s="611"/>
      <c r="BG5" s="623">
        <v>11686433</v>
      </c>
      <c r="BH5" s="624"/>
      <c r="BI5" s="624"/>
      <c r="BJ5" s="624"/>
      <c r="BK5" s="624"/>
      <c r="BL5" s="624"/>
      <c r="BM5" s="624"/>
      <c r="BN5" s="625"/>
      <c r="BO5" s="626">
        <v>93.8</v>
      </c>
      <c r="BP5" s="626"/>
      <c r="BQ5" s="626"/>
      <c r="BR5" s="626"/>
      <c r="BS5" s="627">
        <v>270845</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257408</v>
      </c>
      <c r="S6" s="624"/>
      <c r="T6" s="624"/>
      <c r="U6" s="624"/>
      <c r="V6" s="624"/>
      <c r="W6" s="624"/>
      <c r="X6" s="624"/>
      <c r="Y6" s="625"/>
      <c r="Z6" s="626">
        <v>0.7</v>
      </c>
      <c r="AA6" s="626"/>
      <c r="AB6" s="626"/>
      <c r="AC6" s="626"/>
      <c r="AD6" s="627">
        <v>257408</v>
      </c>
      <c r="AE6" s="627"/>
      <c r="AF6" s="627"/>
      <c r="AG6" s="627"/>
      <c r="AH6" s="627"/>
      <c r="AI6" s="627"/>
      <c r="AJ6" s="627"/>
      <c r="AK6" s="627"/>
      <c r="AL6" s="628">
        <v>1.4</v>
      </c>
      <c r="AM6" s="629"/>
      <c r="AN6" s="629"/>
      <c r="AO6" s="630"/>
      <c r="AP6" s="620" t="s">
        <v>221</v>
      </c>
      <c r="AQ6" s="621"/>
      <c r="AR6" s="621"/>
      <c r="AS6" s="621"/>
      <c r="AT6" s="621"/>
      <c r="AU6" s="621"/>
      <c r="AV6" s="621"/>
      <c r="AW6" s="621"/>
      <c r="AX6" s="621"/>
      <c r="AY6" s="621"/>
      <c r="AZ6" s="621"/>
      <c r="BA6" s="621"/>
      <c r="BB6" s="621"/>
      <c r="BC6" s="621"/>
      <c r="BD6" s="621"/>
      <c r="BE6" s="621"/>
      <c r="BF6" s="622"/>
      <c r="BG6" s="623">
        <v>11686433</v>
      </c>
      <c r="BH6" s="624"/>
      <c r="BI6" s="624"/>
      <c r="BJ6" s="624"/>
      <c r="BK6" s="624"/>
      <c r="BL6" s="624"/>
      <c r="BM6" s="624"/>
      <c r="BN6" s="625"/>
      <c r="BO6" s="626">
        <v>93.8</v>
      </c>
      <c r="BP6" s="626"/>
      <c r="BQ6" s="626"/>
      <c r="BR6" s="626"/>
      <c r="BS6" s="627">
        <v>270845</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217350</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217350</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4332</v>
      </c>
      <c r="S7" s="624"/>
      <c r="T7" s="624"/>
      <c r="U7" s="624"/>
      <c r="V7" s="624"/>
      <c r="W7" s="624"/>
      <c r="X7" s="624"/>
      <c r="Y7" s="625"/>
      <c r="Z7" s="626">
        <v>0</v>
      </c>
      <c r="AA7" s="626"/>
      <c r="AB7" s="626"/>
      <c r="AC7" s="626"/>
      <c r="AD7" s="627">
        <v>4332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4911833</v>
      </c>
      <c r="BH7" s="624"/>
      <c r="BI7" s="624"/>
      <c r="BJ7" s="624"/>
      <c r="BK7" s="624"/>
      <c r="BL7" s="624"/>
      <c r="BM7" s="624"/>
      <c r="BN7" s="625"/>
      <c r="BO7" s="626">
        <v>39.4</v>
      </c>
      <c r="BP7" s="626"/>
      <c r="BQ7" s="626"/>
      <c r="BR7" s="626"/>
      <c r="BS7" s="627">
        <v>270845</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3249614</v>
      </c>
      <c r="CS7" s="624"/>
      <c r="CT7" s="624"/>
      <c r="CU7" s="624"/>
      <c r="CV7" s="624"/>
      <c r="CW7" s="624"/>
      <c r="CX7" s="624"/>
      <c r="CY7" s="625"/>
      <c r="CZ7" s="626">
        <v>10</v>
      </c>
      <c r="DA7" s="626"/>
      <c r="DB7" s="626"/>
      <c r="DC7" s="626"/>
      <c r="DD7" s="632">
        <v>182421</v>
      </c>
      <c r="DE7" s="624"/>
      <c r="DF7" s="624"/>
      <c r="DG7" s="624"/>
      <c r="DH7" s="624"/>
      <c r="DI7" s="624"/>
      <c r="DJ7" s="624"/>
      <c r="DK7" s="624"/>
      <c r="DL7" s="624"/>
      <c r="DM7" s="624"/>
      <c r="DN7" s="624"/>
      <c r="DO7" s="624"/>
      <c r="DP7" s="625"/>
      <c r="DQ7" s="632">
        <v>2450950</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85965</v>
      </c>
      <c r="S8" s="624"/>
      <c r="T8" s="624"/>
      <c r="U8" s="624"/>
      <c r="V8" s="624"/>
      <c r="W8" s="624"/>
      <c r="X8" s="624"/>
      <c r="Y8" s="625"/>
      <c r="Z8" s="626">
        <v>0.2</v>
      </c>
      <c r="AA8" s="626"/>
      <c r="AB8" s="626"/>
      <c r="AC8" s="626"/>
      <c r="AD8" s="627">
        <v>85965</v>
      </c>
      <c r="AE8" s="627"/>
      <c r="AF8" s="627"/>
      <c r="AG8" s="627"/>
      <c r="AH8" s="627"/>
      <c r="AI8" s="627"/>
      <c r="AJ8" s="627"/>
      <c r="AK8" s="627"/>
      <c r="AL8" s="628">
        <v>0.5</v>
      </c>
      <c r="AM8" s="629"/>
      <c r="AN8" s="629"/>
      <c r="AO8" s="630"/>
      <c r="AP8" s="620" t="s">
        <v>227</v>
      </c>
      <c r="AQ8" s="621"/>
      <c r="AR8" s="621"/>
      <c r="AS8" s="621"/>
      <c r="AT8" s="621"/>
      <c r="AU8" s="621"/>
      <c r="AV8" s="621"/>
      <c r="AW8" s="621"/>
      <c r="AX8" s="621"/>
      <c r="AY8" s="621"/>
      <c r="AZ8" s="621"/>
      <c r="BA8" s="621"/>
      <c r="BB8" s="621"/>
      <c r="BC8" s="621"/>
      <c r="BD8" s="621"/>
      <c r="BE8" s="621"/>
      <c r="BF8" s="622"/>
      <c r="BG8" s="623">
        <v>119045</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13335606</v>
      </c>
      <c r="CS8" s="624"/>
      <c r="CT8" s="624"/>
      <c r="CU8" s="624"/>
      <c r="CV8" s="624"/>
      <c r="CW8" s="624"/>
      <c r="CX8" s="624"/>
      <c r="CY8" s="625"/>
      <c r="CZ8" s="626">
        <v>41.1</v>
      </c>
      <c r="DA8" s="626"/>
      <c r="DB8" s="626"/>
      <c r="DC8" s="626"/>
      <c r="DD8" s="632">
        <v>822413</v>
      </c>
      <c r="DE8" s="624"/>
      <c r="DF8" s="624"/>
      <c r="DG8" s="624"/>
      <c r="DH8" s="624"/>
      <c r="DI8" s="624"/>
      <c r="DJ8" s="624"/>
      <c r="DK8" s="624"/>
      <c r="DL8" s="624"/>
      <c r="DM8" s="624"/>
      <c r="DN8" s="624"/>
      <c r="DO8" s="624"/>
      <c r="DP8" s="625"/>
      <c r="DQ8" s="632">
        <v>6929985</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116044</v>
      </c>
      <c r="S9" s="624"/>
      <c r="T9" s="624"/>
      <c r="U9" s="624"/>
      <c r="V9" s="624"/>
      <c r="W9" s="624"/>
      <c r="X9" s="624"/>
      <c r="Y9" s="625"/>
      <c r="Z9" s="626">
        <v>0.3</v>
      </c>
      <c r="AA9" s="626"/>
      <c r="AB9" s="626"/>
      <c r="AC9" s="626"/>
      <c r="AD9" s="627">
        <v>116044</v>
      </c>
      <c r="AE9" s="627"/>
      <c r="AF9" s="627"/>
      <c r="AG9" s="627"/>
      <c r="AH9" s="627"/>
      <c r="AI9" s="627"/>
      <c r="AJ9" s="627"/>
      <c r="AK9" s="627"/>
      <c r="AL9" s="628">
        <v>0.6</v>
      </c>
      <c r="AM9" s="629"/>
      <c r="AN9" s="629"/>
      <c r="AO9" s="630"/>
      <c r="AP9" s="620" t="s">
        <v>230</v>
      </c>
      <c r="AQ9" s="621"/>
      <c r="AR9" s="621"/>
      <c r="AS9" s="621"/>
      <c r="AT9" s="621"/>
      <c r="AU9" s="621"/>
      <c r="AV9" s="621"/>
      <c r="AW9" s="621"/>
      <c r="AX9" s="621"/>
      <c r="AY9" s="621"/>
      <c r="AZ9" s="621"/>
      <c r="BA9" s="621"/>
      <c r="BB9" s="621"/>
      <c r="BC9" s="621"/>
      <c r="BD9" s="621"/>
      <c r="BE9" s="621"/>
      <c r="BF9" s="622"/>
      <c r="BG9" s="623">
        <v>3721119</v>
      </c>
      <c r="BH9" s="624"/>
      <c r="BI9" s="624"/>
      <c r="BJ9" s="624"/>
      <c r="BK9" s="624"/>
      <c r="BL9" s="624"/>
      <c r="BM9" s="624"/>
      <c r="BN9" s="625"/>
      <c r="BO9" s="626">
        <v>29.9</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3451334</v>
      </c>
      <c r="CS9" s="624"/>
      <c r="CT9" s="624"/>
      <c r="CU9" s="624"/>
      <c r="CV9" s="624"/>
      <c r="CW9" s="624"/>
      <c r="CX9" s="624"/>
      <c r="CY9" s="625"/>
      <c r="CZ9" s="626">
        <v>10.6</v>
      </c>
      <c r="DA9" s="626"/>
      <c r="DB9" s="626"/>
      <c r="DC9" s="626"/>
      <c r="DD9" s="632">
        <v>70466</v>
      </c>
      <c r="DE9" s="624"/>
      <c r="DF9" s="624"/>
      <c r="DG9" s="624"/>
      <c r="DH9" s="624"/>
      <c r="DI9" s="624"/>
      <c r="DJ9" s="624"/>
      <c r="DK9" s="624"/>
      <c r="DL9" s="624"/>
      <c r="DM9" s="624"/>
      <c r="DN9" s="624"/>
      <c r="DO9" s="624"/>
      <c r="DP9" s="625"/>
      <c r="DQ9" s="632">
        <v>3218645</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289351</v>
      </c>
      <c r="BH10" s="624"/>
      <c r="BI10" s="624"/>
      <c r="BJ10" s="624"/>
      <c r="BK10" s="624"/>
      <c r="BL10" s="624"/>
      <c r="BM10" s="624"/>
      <c r="BN10" s="625"/>
      <c r="BO10" s="626">
        <v>2.2999999999999998</v>
      </c>
      <c r="BP10" s="626"/>
      <c r="BQ10" s="626"/>
      <c r="BR10" s="626"/>
      <c r="BS10" s="627">
        <v>48157</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38890</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30074</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2004533</v>
      </c>
      <c r="S11" s="624"/>
      <c r="T11" s="624"/>
      <c r="U11" s="624"/>
      <c r="V11" s="624"/>
      <c r="W11" s="624"/>
      <c r="X11" s="624"/>
      <c r="Y11" s="625"/>
      <c r="Z11" s="628">
        <v>5.8</v>
      </c>
      <c r="AA11" s="629"/>
      <c r="AB11" s="629"/>
      <c r="AC11" s="635"/>
      <c r="AD11" s="632">
        <v>2004533</v>
      </c>
      <c r="AE11" s="624"/>
      <c r="AF11" s="624"/>
      <c r="AG11" s="624"/>
      <c r="AH11" s="624"/>
      <c r="AI11" s="624"/>
      <c r="AJ11" s="624"/>
      <c r="AK11" s="625"/>
      <c r="AL11" s="628">
        <v>10.8</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782318</v>
      </c>
      <c r="BH11" s="624"/>
      <c r="BI11" s="624"/>
      <c r="BJ11" s="624"/>
      <c r="BK11" s="624"/>
      <c r="BL11" s="624"/>
      <c r="BM11" s="624"/>
      <c r="BN11" s="625"/>
      <c r="BO11" s="626">
        <v>6.3</v>
      </c>
      <c r="BP11" s="626"/>
      <c r="BQ11" s="626"/>
      <c r="BR11" s="626"/>
      <c r="BS11" s="627">
        <v>222688</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354509</v>
      </c>
      <c r="CS11" s="624"/>
      <c r="CT11" s="624"/>
      <c r="CU11" s="624"/>
      <c r="CV11" s="624"/>
      <c r="CW11" s="624"/>
      <c r="CX11" s="624"/>
      <c r="CY11" s="625"/>
      <c r="CZ11" s="626">
        <v>1.1000000000000001</v>
      </c>
      <c r="DA11" s="626"/>
      <c r="DB11" s="626"/>
      <c r="DC11" s="626"/>
      <c r="DD11" s="632">
        <v>110804</v>
      </c>
      <c r="DE11" s="624"/>
      <c r="DF11" s="624"/>
      <c r="DG11" s="624"/>
      <c r="DH11" s="624"/>
      <c r="DI11" s="624"/>
      <c r="DJ11" s="624"/>
      <c r="DK11" s="624"/>
      <c r="DL11" s="624"/>
      <c r="DM11" s="624"/>
      <c r="DN11" s="624"/>
      <c r="DO11" s="624"/>
      <c r="DP11" s="625"/>
      <c r="DQ11" s="632">
        <v>279179</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5936296</v>
      </c>
      <c r="BH12" s="624"/>
      <c r="BI12" s="624"/>
      <c r="BJ12" s="624"/>
      <c r="BK12" s="624"/>
      <c r="BL12" s="624"/>
      <c r="BM12" s="624"/>
      <c r="BN12" s="625"/>
      <c r="BO12" s="626">
        <v>47.6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1342562</v>
      </c>
      <c r="CS12" s="624"/>
      <c r="CT12" s="624"/>
      <c r="CU12" s="624"/>
      <c r="CV12" s="624"/>
      <c r="CW12" s="624"/>
      <c r="CX12" s="624"/>
      <c r="CY12" s="625"/>
      <c r="CZ12" s="626">
        <v>4.0999999999999996</v>
      </c>
      <c r="DA12" s="626"/>
      <c r="DB12" s="626"/>
      <c r="DC12" s="626"/>
      <c r="DD12" s="632">
        <v>124581</v>
      </c>
      <c r="DE12" s="624"/>
      <c r="DF12" s="624"/>
      <c r="DG12" s="624"/>
      <c r="DH12" s="624"/>
      <c r="DI12" s="624"/>
      <c r="DJ12" s="624"/>
      <c r="DK12" s="624"/>
      <c r="DL12" s="624"/>
      <c r="DM12" s="624"/>
      <c r="DN12" s="624"/>
      <c r="DO12" s="624"/>
      <c r="DP12" s="625"/>
      <c r="DQ12" s="632">
        <v>416521</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5923819</v>
      </c>
      <c r="BH13" s="624"/>
      <c r="BI13" s="624"/>
      <c r="BJ13" s="624"/>
      <c r="BK13" s="624"/>
      <c r="BL13" s="624"/>
      <c r="BM13" s="624"/>
      <c r="BN13" s="625"/>
      <c r="BO13" s="626">
        <v>47.5</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2935826</v>
      </c>
      <c r="CS13" s="624"/>
      <c r="CT13" s="624"/>
      <c r="CU13" s="624"/>
      <c r="CV13" s="624"/>
      <c r="CW13" s="624"/>
      <c r="CX13" s="624"/>
      <c r="CY13" s="625"/>
      <c r="CZ13" s="626">
        <v>9</v>
      </c>
      <c r="DA13" s="626"/>
      <c r="DB13" s="626"/>
      <c r="DC13" s="626"/>
      <c r="DD13" s="632">
        <v>1455341</v>
      </c>
      <c r="DE13" s="624"/>
      <c r="DF13" s="624"/>
      <c r="DG13" s="624"/>
      <c r="DH13" s="624"/>
      <c r="DI13" s="624"/>
      <c r="DJ13" s="624"/>
      <c r="DK13" s="624"/>
      <c r="DL13" s="624"/>
      <c r="DM13" s="624"/>
      <c r="DN13" s="624"/>
      <c r="DO13" s="624"/>
      <c r="DP13" s="625"/>
      <c r="DQ13" s="632">
        <v>1576513</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266967</v>
      </c>
      <c r="BH14" s="624"/>
      <c r="BI14" s="624"/>
      <c r="BJ14" s="624"/>
      <c r="BK14" s="624"/>
      <c r="BL14" s="624"/>
      <c r="BM14" s="624"/>
      <c r="BN14" s="625"/>
      <c r="BO14" s="626">
        <v>2.1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997806</v>
      </c>
      <c r="CS14" s="624"/>
      <c r="CT14" s="624"/>
      <c r="CU14" s="624"/>
      <c r="CV14" s="624"/>
      <c r="CW14" s="624"/>
      <c r="CX14" s="624"/>
      <c r="CY14" s="625"/>
      <c r="CZ14" s="626">
        <v>3.1</v>
      </c>
      <c r="DA14" s="626"/>
      <c r="DB14" s="626"/>
      <c r="DC14" s="626"/>
      <c r="DD14" s="632">
        <v>1298</v>
      </c>
      <c r="DE14" s="624"/>
      <c r="DF14" s="624"/>
      <c r="DG14" s="624"/>
      <c r="DH14" s="624"/>
      <c r="DI14" s="624"/>
      <c r="DJ14" s="624"/>
      <c r="DK14" s="624"/>
      <c r="DL14" s="624"/>
      <c r="DM14" s="624"/>
      <c r="DN14" s="624"/>
      <c r="DO14" s="624"/>
      <c r="DP14" s="625"/>
      <c r="DQ14" s="632">
        <v>993337</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37867</v>
      </c>
      <c r="S15" s="624"/>
      <c r="T15" s="624"/>
      <c r="U15" s="624"/>
      <c r="V15" s="624"/>
      <c r="W15" s="624"/>
      <c r="X15" s="624"/>
      <c r="Y15" s="625"/>
      <c r="Z15" s="626">
        <v>0.1</v>
      </c>
      <c r="AA15" s="626"/>
      <c r="AB15" s="626"/>
      <c r="AC15" s="626"/>
      <c r="AD15" s="627">
        <v>37867</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571337</v>
      </c>
      <c r="BH15" s="624"/>
      <c r="BI15" s="624"/>
      <c r="BJ15" s="624"/>
      <c r="BK15" s="624"/>
      <c r="BL15" s="624"/>
      <c r="BM15" s="624"/>
      <c r="BN15" s="625"/>
      <c r="BO15" s="626">
        <v>4.5999999999999996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4307243</v>
      </c>
      <c r="CS15" s="624"/>
      <c r="CT15" s="624"/>
      <c r="CU15" s="624"/>
      <c r="CV15" s="624"/>
      <c r="CW15" s="624"/>
      <c r="CX15" s="624"/>
      <c r="CY15" s="625"/>
      <c r="CZ15" s="626">
        <v>13.3</v>
      </c>
      <c r="DA15" s="626"/>
      <c r="DB15" s="626"/>
      <c r="DC15" s="626"/>
      <c r="DD15" s="632">
        <v>1142082</v>
      </c>
      <c r="DE15" s="624"/>
      <c r="DF15" s="624"/>
      <c r="DG15" s="624"/>
      <c r="DH15" s="624"/>
      <c r="DI15" s="624"/>
      <c r="DJ15" s="624"/>
      <c r="DK15" s="624"/>
      <c r="DL15" s="624"/>
      <c r="DM15" s="624"/>
      <c r="DN15" s="624"/>
      <c r="DO15" s="624"/>
      <c r="DP15" s="625"/>
      <c r="DQ15" s="632">
        <v>2898906</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224970</v>
      </c>
      <c r="S16" s="624"/>
      <c r="T16" s="624"/>
      <c r="U16" s="624"/>
      <c r="V16" s="624"/>
      <c r="W16" s="624"/>
      <c r="X16" s="624"/>
      <c r="Y16" s="625"/>
      <c r="Z16" s="626">
        <v>0.6</v>
      </c>
      <c r="AA16" s="626"/>
      <c r="AB16" s="626"/>
      <c r="AC16" s="626"/>
      <c r="AD16" s="627">
        <v>224970</v>
      </c>
      <c r="AE16" s="627"/>
      <c r="AF16" s="627"/>
      <c r="AG16" s="627"/>
      <c r="AH16" s="627"/>
      <c r="AI16" s="627"/>
      <c r="AJ16" s="627"/>
      <c r="AK16" s="627"/>
      <c r="AL16" s="628">
        <v>1.2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407328</v>
      </c>
      <c r="S17" s="624"/>
      <c r="T17" s="624"/>
      <c r="U17" s="624"/>
      <c r="V17" s="624"/>
      <c r="W17" s="624"/>
      <c r="X17" s="624"/>
      <c r="Y17" s="625"/>
      <c r="Z17" s="626">
        <v>1.2</v>
      </c>
      <c r="AA17" s="626"/>
      <c r="AB17" s="626"/>
      <c r="AC17" s="626"/>
      <c r="AD17" s="627">
        <v>407328</v>
      </c>
      <c r="AE17" s="627"/>
      <c r="AF17" s="627"/>
      <c r="AG17" s="627"/>
      <c r="AH17" s="627"/>
      <c r="AI17" s="627"/>
      <c r="AJ17" s="627"/>
      <c r="AK17" s="627"/>
      <c r="AL17" s="628">
        <v>2.2000000000000002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2214322</v>
      </c>
      <c r="CS17" s="624"/>
      <c r="CT17" s="624"/>
      <c r="CU17" s="624"/>
      <c r="CV17" s="624"/>
      <c r="CW17" s="624"/>
      <c r="CX17" s="624"/>
      <c r="CY17" s="625"/>
      <c r="CZ17" s="626">
        <v>6.8</v>
      </c>
      <c r="DA17" s="626"/>
      <c r="DB17" s="626"/>
      <c r="DC17" s="626"/>
      <c r="DD17" s="632" t="s">
        <v>122</v>
      </c>
      <c r="DE17" s="624"/>
      <c r="DF17" s="624"/>
      <c r="DG17" s="624"/>
      <c r="DH17" s="624"/>
      <c r="DI17" s="624"/>
      <c r="DJ17" s="624"/>
      <c r="DK17" s="624"/>
      <c r="DL17" s="624"/>
      <c r="DM17" s="624"/>
      <c r="DN17" s="624"/>
      <c r="DO17" s="624"/>
      <c r="DP17" s="625"/>
      <c r="DQ17" s="632">
        <v>2189679</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75261</v>
      </c>
      <c r="S18" s="624"/>
      <c r="T18" s="624"/>
      <c r="U18" s="624"/>
      <c r="V18" s="624"/>
      <c r="W18" s="624"/>
      <c r="X18" s="624"/>
      <c r="Y18" s="625"/>
      <c r="Z18" s="626">
        <v>0.2</v>
      </c>
      <c r="AA18" s="626"/>
      <c r="AB18" s="626"/>
      <c r="AC18" s="626"/>
      <c r="AD18" s="627">
        <v>75261</v>
      </c>
      <c r="AE18" s="627"/>
      <c r="AF18" s="627"/>
      <c r="AG18" s="627"/>
      <c r="AH18" s="627"/>
      <c r="AI18" s="627"/>
      <c r="AJ18" s="627"/>
      <c r="AK18" s="627"/>
      <c r="AL18" s="628">
        <v>0.4</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327996</v>
      </c>
      <c r="S19" s="624"/>
      <c r="T19" s="624"/>
      <c r="U19" s="624"/>
      <c r="V19" s="624"/>
      <c r="W19" s="624"/>
      <c r="X19" s="624"/>
      <c r="Y19" s="625"/>
      <c r="Z19" s="626">
        <v>0.9</v>
      </c>
      <c r="AA19" s="626"/>
      <c r="AB19" s="626"/>
      <c r="AC19" s="626"/>
      <c r="AD19" s="627">
        <v>327996</v>
      </c>
      <c r="AE19" s="627"/>
      <c r="AF19" s="627"/>
      <c r="AG19" s="627"/>
      <c r="AH19" s="627"/>
      <c r="AI19" s="627"/>
      <c r="AJ19" s="627"/>
      <c r="AK19" s="627"/>
      <c r="AL19" s="628">
        <v>1.8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775515</v>
      </c>
      <c r="BH19" s="624"/>
      <c r="BI19" s="624"/>
      <c r="BJ19" s="624"/>
      <c r="BK19" s="624"/>
      <c r="BL19" s="624"/>
      <c r="BM19" s="624"/>
      <c r="BN19" s="625"/>
      <c r="BO19" s="626">
        <v>6.2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4071</v>
      </c>
      <c r="S20" s="624"/>
      <c r="T20" s="624"/>
      <c r="U20" s="624"/>
      <c r="V20" s="624"/>
      <c r="W20" s="624"/>
      <c r="X20" s="624"/>
      <c r="Y20" s="625"/>
      <c r="Z20" s="626">
        <v>0</v>
      </c>
      <c r="AA20" s="626"/>
      <c r="AB20" s="626"/>
      <c r="AC20" s="626"/>
      <c r="AD20" s="627">
        <v>4071</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775515</v>
      </c>
      <c r="BH20" s="624"/>
      <c r="BI20" s="624"/>
      <c r="BJ20" s="624"/>
      <c r="BK20" s="624"/>
      <c r="BL20" s="624"/>
      <c r="BM20" s="624"/>
      <c r="BN20" s="625"/>
      <c r="BO20" s="626">
        <v>6.2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32445062</v>
      </c>
      <c r="CS20" s="624"/>
      <c r="CT20" s="624"/>
      <c r="CU20" s="624"/>
      <c r="CV20" s="624"/>
      <c r="CW20" s="624"/>
      <c r="CX20" s="624"/>
      <c r="CY20" s="625"/>
      <c r="CZ20" s="626">
        <v>100</v>
      </c>
      <c r="DA20" s="626"/>
      <c r="DB20" s="626"/>
      <c r="DC20" s="626"/>
      <c r="DD20" s="632">
        <v>3909406</v>
      </c>
      <c r="DE20" s="624"/>
      <c r="DF20" s="624"/>
      <c r="DG20" s="624"/>
      <c r="DH20" s="624"/>
      <c r="DI20" s="624"/>
      <c r="DJ20" s="624"/>
      <c r="DK20" s="624"/>
      <c r="DL20" s="624"/>
      <c r="DM20" s="624"/>
      <c r="DN20" s="624"/>
      <c r="DO20" s="624"/>
      <c r="DP20" s="625"/>
      <c r="DQ20" s="632">
        <v>21201139</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3934234</v>
      </c>
      <c r="S21" s="624"/>
      <c r="T21" s="624"/>
      <c r="U21" s="624"/>
      <c r="V21" s="624"/>
      <c r="W21" s="624"/>
      <c r="X21" s="624"/>
      <c r="Y21" s="625"/>
      <c r="Z21" s="626">
        <v>11.3</v>
      </c>
      <c r="AA21" s="626"/>
      <c r="AB21" s="626"/>
      <c r="AC21" s="626"/>
      <c r="AD21" s="627">
        <v>3547302</v>
      </c>
      <c r="AE21" s="627"/>
      <c r="AF21" s="627"/>
      <c r="AG21" s="627"/>
      <c r="AH21" s="627"/>
      <c r="AI21" s="627"/>
      <c r="AJ21" s="627"/>
      <c r="AK21" s="627"/>
      <c r="AL21" s="628">
        <v>19.2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3547302</v>
      </c>
      <c r="S22" s="624"/>
      <c r="T22" s="624"/>
      <c r="U22" s="624"/>
      <c r="V22" s="624"/>
      <c r="W22" s="624"/>
      <c r="X22" s="624"/>
      <c r="Y22" s="625"/>
      <c r="Z22" s="626">
        <v>10.199999999999999</v>
      </c>
      <c r="AA22" s="626"/>
      <c r="AB22" s="626"/>
      <c r="AC22" s="626"/>
      <c r="AD22" s="627">
        <v>3547302</v>
      </c>
      <c r="AE22" s="627"/>
      <c r="AF22" s="627"/>
      <c r="AG22" s="627"/>
      <c r="AH22" s="627"/>
      <c r="AI22" s="627"/>
      <c r="AJ22" s="627"/>
      <c r="AK22" s="627"/>
      <c r="AL22" s="628">
        <v>19.2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386932</v>
      </c>
      <c r="S23" s="624"/>
      <c r="T23" s="624"/>
      <c r="U23" s="624"/>
      <c r="V23" s="624"/>
      <c r="W23" s="624"/>
      <c r="X23" s="624"/>
      <c r="Y23" s="625"/>
      <c r="Z23" s="626">
        <v>1.1000000000000001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775515</v>
      </c>
      <c r="BH23" s="624"/>
      <c r="BI23" s="624"/>
      <c r="BJ23" s="624"/>
      <c r="BK23" s="624"/>
      <c r="BL23" s="624"/>
      <c r="BM23" s="624"/>
      <c r="BN23" s="625"/>
      <c r="BO23" s="626">
        <v>6.2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15278512</v>
      </c>
      <c r="CS24" s="613"/>
      <c r="CT24" s="613"/>
      <c r="CU24" s="613"/>
      <c r="CV24" s="613"/>
      <c r="CW24" s="613"/>
      <c r="CX24" s="613"/>
      <c r="CY24" s="614"/>
      <c r="CZ24" s="617">
        <v>47.1</v>
      </c>
      <c r="DA24" s="618"/>
      <c r="DB24" s="618"/>
      <c r="DC24" s="634"/>
      <c r="DD24" s="655">
        <v>10206960</v>
      </c>
      <c r="DE24" s="613"/>
      <c r="DF24" s="613"/>
      <c r="DG24" s="613"/>
      <c r="DH24" s="613"/>
      <c r="DI24" s="613"/>
      <c r="DJ24" s="613"/>
      <c r="DK24" s="614"/>
      <c r="DL24" s="655">
        <v>9261735</v>
      </c>
      <c r="DM24" s="613"/>
      <c r="DN24" s="613"/>
      <c r="DO24" s="613"/>
      <c r="DP24" s="613"/>
      <c r="DQ24" s="613"/>
      <c r="DR24" s="613"/>
      <c r="DS24" s="613"/>
      <c r="DT24" s="613"/>
      <c r="DU24" s="613"/>
      <c r="DV24" s="614"/>
      <c r="DW24" s="617">
        <v>49.8</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19534629</v>
      </c>
      <c r="S25" s="624"/>
      <c r="T25" s="624"/>
      <c r="U25" s="624"/>
      <c r="V25" s="624"/>
      <c r="W25" s="624"/>
      <c r="X25" s="624"/>
      <c r="Y25" s="625"/>
      <c r="Z25" s="626">
        <v>56.3</v>
      </c>
      <c r="AA25" s="626"/>
      <c r="AB25" s="626"/>
      <c r="AC25" s="626"/>
      <c r="AD25" s="627">
        <v>18372182</v>
      </c>
      <c r="AE25" s="627"/>
      <c r="AF25" s="627"/>
      <c r="AG25" s="627"/>
      <c r="AH25" s="627"/>
      <c r="AI25" s="627"/>
      <c r="AJ25" s="627"/>
      <c r="AK25" s="627"/>
      <c r="AL25" s="628">
        <v>99.4</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5522769</v>
      </c>
      <c r="CS25" s="644"/>
      <c r="CT25" s="644"/>
      <c r="CU25" s="644"/>
      <c r="CV25" s="644"/>
      <c r="CW25" s="644"/>
      <c r="CX25" s="644"/>
      <c r="CY25" s="645"/>
      <c r="CZ25" s="628">
        <v>17</v>
      </c>
      <c r="DA25" s="656"/>
      <c r="DB25" s="656"/>
      <c r="DC25" s="658"/>
      <c r="DD25" s="632">
        <v>5178264</v>
      </c>
      <c r="DE25" s="644"/>
      <c r="DF25" s="644"/>
      <c r="DG25" s="644"/>
      <c r="DH25" s="644"/>
      <c r="DI25" s="644"/>
      <c r="DJ25" s="644"/>
      <c r="DK25" s="645"/>
      <c r="DL25" s="632">
        <v>5130652</v>
      </c>
      <c r="DM25" s="644"/>
      <c r="DN25" s="644"/>
      <c r="DO25" s="644"/>
      <c r="DP25" s="644"/>
      <c r="DQ25" s="644"/>
      <c r="DR25" s="644"/>
      <c r="DS25" s="644"/>
      <c r="DT25" s="644"/>
      <c r="DU25" s="644"/>
      <c r="DV25" s="645"/>
      <c r="DW25" s="628">
        <v>27.6</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v>10431</v>
      </c>
      <c r="S26" s="624"/>
      <c r="T26" s="624"/>
      <c r="U26" s="624"/>
      <c r="V26" s="624"/>
      <c r="W26" s="624"/>
      <c r="X26" s="624"/>
      <c r="Y26" s="625"/>
      <c r="Z26" s="626">
        <v>0</v>
      </c>
      <c r="AA26" s="626"/>
      <c r="AB26" s="626"/>
      <c r="AC26" s="626"/>
      <c r="AD26" s="627">
        <v>10431</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3256899</v>
      </c>
      <c r="CS26" s="624"/>
      <c r="CT26" s="624"/>
      <c r="CU26" s="624"/>
      <c r="CV26" s="624"/>
      <c r="CW26" s="624"/>
      <c r="CX26" s="624"/>
      <c r="CY26" s="625"/>
      <c r="CZ26" s="628">
        <v>10</v>
      </c>
      <c r="DA26" s="656"/>
      <c r="DB26" s="656"/>
      <c r="DC26" s="658"/>
      <c r="DD26" s="632">
        <v>3048218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108425</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12461948</v>
      </c>
      <c r="BH27" s="624"/>
      <c r="BI27" s="624"/>
      <c r="BJ27" s="624"/>
      <c r="BK27" s="624"/>
      <c r="BL27" s="624"/>
      <c r="BM27" s="624"/>
      <c r="BN27" s="625"/>
      <c r="BO27" s="626">
        <v>100</v>
      </c>
      <c r="BP27" s="626"/>
      <c r="BQ27" s="626"/>
      <c r="BR27" s="626"/>
      <c r="BS27" s="627">
        <v>270845</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7541421</v>
      </c>
      <c r="CS27" s="644"/>
      <c r="CT27" s="644"/>
      <c r="CU27" s="644"/>
      <c r="CV27" s="644"/>
      <c r="CW27" s="644"/>
      <c r="CX27" s="644"/>
      <c r="CY27" s="645"/>
      <c r="CZ27" s="628">
        <v>23.2</v>
      </c>
      <c r="DA27" s="656"/>
      <c r="DB27" s="656"/>
      <c r="DC27" s="658"/>
      <c r="DD27" s="632">
        <v>2839017</v>
      </c>
      <c r="DE27" s="644"/>
      <c r="DF27" s="644"/>
      <c r="DG27" s="644"/>
      <c r="DH27" s="644"/>
      <c r="DI27" s="644"/>
      <c r="DJ27" s="644"/>
      <c r="DK27" s="645"/>
      <c r="DL27" s="632">
        <v>1941404</v>
      </c>
      <c r="DM27" s="644"/>
      <c r="DN27" s="644"/>
      <c r="DO27" s="644"/>
      <c r="DP27" s="644"/>
      <c r="DQ27" s="644"/>
      <c r="DR27" s="644"/>
      <c r="DS27" s="644"/>
      <c r="DT27" s="644"/>
      <c r="DU27" s="644"/>
      <c r="DV27" s="645"/>
      <c r="DW27" s="628">
        <v>10.4</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368132</v>
      </c>
      <c r="S28" s="624"/>
      <c r="T28" s="624"/>
      <c r="U28" s="624"/>
      <c r="V28" s="624"/>
      <c r="W28" s="624"/>
      <c r="X28" s="624"/>
      <c r="Y28" s="625"/>
      <c r="Z28" s="626">
        <v>1.1000000000000001</v>
      </c>
      <c r="AA28" s="626"/>
      <c r="AB28" s="626"/>
      <c r="AC28" s="626"/>
      <c r="AD28" s="627">
        <v>17125</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2214322</v>
      </c>
      <c r="CS28" s="624"/>
      <c r="CT28" s="624"/>
      <c r="CU28" s="624"/>
      <c r="CV28" s="624"/>
      <c r="CW28" s="624"/>
      <c r="CX28" s="624"/>
      <c r="CY28" s="625"/>
      <c r="CZ28" s="628">
        <v>6.8</v>
      </c>
      <c r="DA28" s="656"/>
      <c r="DB28" s="656"/>
      <c r="DC28" s="658"/>
      <c r="DD28" s="632">
        <v>2189679</v>
      </c>
      <c r="DE28" s="624"/>
      <c r="DF28" s="624"/>
      <c r="DG28" s="624"/>
      <c r="DH28" s="624"/>
      <c r="DI28" s="624"/>
      <c r="DJ28" s="624"/>
      <c r="DK28" s="625"/>
      <c r="DL28" s="632">
        <v>2189679</v>
      </c>
      <c r="DM28" s="624"/>
      <c r="DN28" s="624"/>
      <c r="DO28" s="624"/>
      <c r="DP28" s="624"/>
      <c r="DQ28" s="624"/>
      <c r="DR28" s="624"/>
      <c r="DS28" s="624"/>
      <c r="DT28" s="624"/>
      <c r="DU28" s="624"/>
      <c r="DV28" s="625"/>
      <c r="DW28" s="628">
        <v>11.8</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41507</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2213647</v>
      </c>
      <c r="CS29" s="644"/>
      <c r="CT29" s="644"/>
      <c r="CU29" s="644"/>
      <c r="CV29" s="644"/>
      <c r="CW29" s="644"/>
      <c r="CX29" s="644"/>
      <c r="CY29" s="645"/>
      <c r="CZ29" s="628">
        <v>6.8</v>
      </c>
      <c r="DA29" s="656"/>
      <c r="DB29" s="656"/>
      <c r="DC29" s="658"/>
      <c r="DD29" s="632">
        <v>2189004</v>
      </c>
      <c r="DE29" s="644"/>
      <c r="DF29" s="644"/>
      <c r="DG29" s="644"/>
      <c r="DH29" s="644"/>
      <c r="DI29" s="644"/>
      <c r="DJ29" s="644"/>
      <c r="DK29" s="645"/>
      <c r="DL29" s="632">
        <v>2189004</v>
      </c>
      <c r="DM29" s="644"/>
      <c r="DN29" s="644"/>
      <c r="DO29" s="644"/>
      <c r="DP29" s="644"/>
      <c r="DQ29" s="644"/>
      <c r="DR29" s="644"/>
      <c r="DS29" s="644"/>
      <c r="DT29" s="644"/>
      <c r="DU29" s="644"/>
      <c r="DV29" s="645"/>
      <c r="DW29" s="628">
        <v>11.8</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5839372</v>
      </c>
      <c r="S30" s="624"/>
      <c r="T30" s="624"/>
      <c r="U30" s="624"/>
      <c r="V30" s="624"/>
      <c r="W30" s="624"/>
      <c r="X30" s="624"/>
      <c r="Y30" s="625"/>
      <c r="Z30" s="626">
        <v>16.8</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2112419</v>
      </c>
      <c r="CS30" s="624"/>
      <c r="CT30" s="624"/>
      <c r="CU30" s="624"/>
      <c r="CV30" s="624"/>
      <c r="CW30" s="624"/>
      <c r="CX30" s="624"/>
      <c r="CY30" s="625"/>
      <c r="CZ30" s="628">
        <v>6.5</v>
      </c>
      <c r="DA30" s="656"/>
      <c r="DB30" s="656"/>
      <c r="DC30" s="658"/>
      <c r="DD30" s="632">
        <v>2089225</v>
      </c>
      <c r="DE30" s="624"/>
      <c r="DF30" s="624"/>
      <c r="DG30" s="624"/>
      <c r="DH30" s="624"/>
      <c r="DI30" s="624"/>
      <c r="DJ30" s="624"/>
      <c r="DK30" s="625"/>
      <c r="DL30" s="632">
        <v>2089225</v>
      </c>
      <c r="DM30" s="624"/>
      <c r="DN30" s="624"/>
      <c r="DO30" s="624"/>
      <c r="DP30" s="624"/>
      <c r="DQ30" s="624"/>
      <c r="DR30" s="624"/>
      <c r="DS30" s="624"/>
      <c r="DT30" s="624"/>
      <c r="DU30" s="624"/>
      <c r="DV30" s="625"/>
      <c r="DW30" s="628">
        <v>11.2</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99.2</v>
      </c>
      <c r="BH31" s="667"/>
      <c r="BI31" s="667"/>
      <c r="BJ31" s="667"/>
      <c r="BK31" s="667"/>
      <c r="BL31" s="667"/>
      <c r="BM31" s="618">
        <v>97.4</v>
      </c>
      <c r="BN31" s="667"/>
      <c r="BO31" s="667"/>
      <c r="BP31" s="667"/>
      <c r="BQ31" s="668"/>
      <c r="BR31" s="670">
        <v>99.2</v>
      </c>
      <c r="BS31" s="667"/>
      <c r="BT31" s="667"/>
      <c r="BU31" s="667"/>
      <c r="BV31" s="667"/>
      <c r="BW31" s="667"/>
      <c r="BX31" s="618">
        <v>97.3</v>
      </c>
      <c r="BY31" s="667"/>
      <c r="BZ31" s="667"/>
      <c r="CA31" s="667"/>
      <c r="CB31" s="668"/>
      <c r="CD31" s="663"/>
      <c r="CE31" s="664"/>
      <c r="CF31" s="620" t="s">
        <v>300</v>
      </c>
      <c r="CG31" s="621"/>
      <c r="CH31" s="621"/>
      <c r="CI31" s="621"/>
      <c r="CJ31" s="621"/>
      <c r="CK31" s="621"/>
      <c r="CL31" s="621"/>
      <c r="CM31" s="621"/>
      <c r="CN31" s="621"/>
      <c r="CO31" s="621"/>
      <c r="CP31" s="621"/>
      <c r="CQ31" s="622"/>
      <c r="CR31" s="623">
        <v>101228</v>
      </c>
      <c r="CS31" s="644"/>
      <c r="CT31" s="644"/>
      <c r="CU31" s="644"/>
      <c r="CV31" s="644"/>
      <c r="CW31" s="644"/>
      <c r="CX31" s="644"/>
      <c r="CY31" s="645"/>
      <c r="CZ31" s="628">
        <v>0.3</v>
      </c>
      <c r="DA31" s="656"/>
      <c r="DB31" s="656"/>
      <c r="DC31" s="658"/>
      <c r="DD31" s="632">
        <v>99779</v>
      </c>
      <c r="DE31" s="644"/>
      <c r="DF31" s="644"/>
      <c r="DG31" s="644"/>
      <c r="DH31" s="644"/>
      <c r="DI31" s="644"/>
      <c r="DJ31" s="644"/>
      <c r="DK31" s="645"/>
      <c r="DL31" s="632">
        <v>99779</v>
      </c>
      <c r="DM31" s="644"/>
      <c r="DN31" s="644"/>
      <c r="DO31" s="644"/>
      <c r="DP31" s="644"/>
      <c r="DQ31" s="644"/>
      <c r="DR31" s="644"/>
      <c r="DS31" s="644"/>
      <c r="DT31" s="644"/>
      <c r="DU31" s="644"/>
      <c r="DV31" s="645"/>
      <c r="DW31" s="628">
        <v>0.5</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2327864</v>
      </c>
      <c r="S32" s="624"/>
      <c r="T32" s="624"/>
      <c r="U32" s="624"/>
      <c r="V32" s="624"/>
      <c r="W32" s="624"/>
      <c r="X32" s="624"/>
      <c r="Y32" s="625"/>
      <c r="Z32" s="626">
        <v>6.7</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99.1</v>
      </c>
      <c r="BH32" s="644"/>
      <c r="BI32" s="644"/>
      <c r="BJ32" s="644"/>
      <c r="BK32" s="644"/>
      <c r="BL32" s="644"/>
      <c r="BM32" s="629">
        <v>96.9</v>
      </c>
      <c r="BN32" s="644"/>
      <c r="BO32" s="644"/>
      <c r="BP32" s="644"/>
      <c r="BQ32" s="669"/>
      <c r="BR32" s="680">
        <v>98.9</v>
      </c>
      <c r="BS32" s="644"/>
      <c r="BT32" s="644"/>
      <c r="BU32" s="644"/>
      <c r="BV32" s="644"/>
      <c r="BW32" s="644"/>
      <c r="BX32" s="629">
        <v>96.7</v>
      </c>
      <c r="BY32" s="644"/>
      <c r="BZ32" s="644"/>
      <c r="CA32" s="644"/>
      <c r="CB32" s="669"/>
      <c r="CD32" s="665"/>
      <c r="CE32" s="666"/>
      <c r="CF32" s="620" t="s">
        <v>304</v>
      </c>
      <c r="CG32" s="621"/>
      <c r="CH32" s="621"/>
      <c r="CI32" s="621"/>
      <c r="CJ32" s="621"/>
      <c r="CK32" s="621"/>
      <c r="CL32" s="621"/>
      <c r="CM32" s="621"/>
      <c r="CN32" s="621"/>
      <c r="CO32" s="621"/>
      <c r="CP32" s="621"/>
      <c r="CQ32" s="622"/>
      <c r="CR32" s="623">
        <v>675</v>
      </c>
      <c r="CS32" s="624"/>
      <c r="CT32" s="624"/>
      <c r="CU32" s="624"/>
      <c r="CV32" s="624"/>
      <c r="CW32" s="624"/>
      <c r="CX32" s="624"/>
      <c r="CY32" s="625"/>
      <c r="CZ32" s="628">
        <v>0</v>
      </c>
      <c r="DA32" s="656"/>
      <c r="DB32" s="656"/>
      <c r="DC32" s="658"/>
      <c r="DD32" s="632">
        <v>675</v>
      </c>
      <c r="DE32" s="624"/>
      <c r="DF32" s="624"/>
      <c r="DG32" s="624"/>
      <c r="DH32" s="624"/>
      <c r="DI32" s="624"/>
      <c r="DJ32" s="624"/>
      <c r="DK32" s="625"/>
      <c r="DL32" s="632">
        <v>675</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71500</v>
      </c>
      <c r="S33" s="624"/>
      <c r="T33" s="624"/>
      <c r="U33" s="624"/>
      <c r="V33" s="624"/>
      <c r="W33" s="624"/>
      <c r="X33" s="624"/>
      <c r="Y33" s="625"/>
      <c r="Z33" s="626">
        <v>0.2</v>
      </c>
      <c r="AA33" s="626"/>
      <c r="AB33" s="626"/>
      <c r="AC33" s="626"/>
      <c r="AD33" s="627">
        <v>40915</v>
      </c>
      <c r="AE33" s="627"/>
      <c r="AF33" s="627"/>
      <c r="AG33" s="627"/>
      <c r="AH33" s="627"/>
      <c r="AI33" s="627"/>
      <c r="AJ33" s="627"/>
      <c r="AK33" s="627"/>
      <c r="AL33" s="628">
        <v>0.2</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99.3</v>
      </c>
      <c r="BH33" s="682"/>
      <c r="BI33" s="682"/>
      <c r="BJ33" s="682"/>
      <c r="BK33" s="682"/>
      <c r="BL33" s="682"/>
      <c r="BM33" s="683">
        <v>97.7</v>
      </c>
      <c r="BN33" s="682"/>
      <c r="BO33" s="682"/>
      <c r="BP33" s="682"/>
      <c r="BQ33" s="684"/>
      <c r="BR33" s="681">
        <v>99.3</v>
      </c>
      <c r="BS33" s="682"/>
      <c r="BT33" s="682"/>
      <c r="BU33" s="682"/>
      <c r="BV33" s="682"/>
      <c r="BW33" s="682"/>
      <c r="BX33" s="683">
        <v>97.6</v>
      </c>
      <c r="BY33" s="682"/>
      <c r="BZ33" s="682"/>
      <c r="CA33" s="682"/>
      <c r="CB33" s="684"/>
      <c r="CD33" s="620" t="s">
        <v>307</v>
      </c>
      <c r="CE33" s="621"/>
      <c r="CF33" s="621"/>
      <c r="CG33" s="621"/>
      <c r="CH33" s="621"/>
      <c r="CI33" s="621"/>
      <c r="CJ33" s="621"/>
      <c r="CK33" s="621"/>
      <c r="CL33" s="621"/>
      <c r="CM33" s="621"/>
      <c r="CN33" s="621"/>
      <c r="CO33" s="621"/>
      <c r="CP33" s="621"/>
      <c r="CQ33" s="622"/>
      <c r="CR33" s="623">
        <v>13257144</v>
      </c>
      <c r="CS33" s="644"/>
      <c r="CT33" s="644"/>
      <c r="CU33" s="644"/>
      <c r="CV33" s="644"/>
      <c r="CW33" s="644"/>
      <c r="CX33" s="644"/>
      <c r="CY33" s="645"/>
      <c r="CZ33" s="628">
        <v>40.9</v>
      </c>
      <c r="DA33" s="656"/>
      <c r="DB33" s="656"/>
      <c r="DC33" s="658"/>
      <c r="DD33" s="632">
        <v>10154175</v>
      </c>
      <c r="DE33" s="644"/>
      <c r="DF33" s="644"/>
      <c r="DG33" s="644"/>
      <c r="DH33" s="644"/>
      <c r="DI33" s="644"/>
      <c r="DJ33" s="644"/>
      <c r="DK33" s="645"/>
      <c r="DL33" s="632">
        <v>8769846</v>
      </c>
      <c r="DM33" s="644"/>
      <c r="DN33" s="644"/>
      <c r="DO33" s="644"/>
      <c r="DP33" s="644"/>
      <c r="DQ33" s="644"/>
      <c r="DR33" s="644"/>
      <c r="DS33" s="644"/>
      <c r="DT33" s="644"/>
      <c r="DU33" s="644"/>
      <c r="DV33" s="645"/>
      <c r="DW33" s="628">
        <v>47.2</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206998</v>
      </c>
      <c r="S34" s="624"/>
      <c r="T34" s="624"/>
      <c r="U34" s="624"/>
      <c r="V34" s="624"/>
      <c r="W34" s="624"/>
      <c r="X34" s="624"/>
      <c r="Y34" s="625"/>
      <c r="Z34" s="626">
        <v>0.6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4612239</v>
      </c>
      <c r="CS34" s="624"/>
      <c r="CT34" s="624"/>
      <c r="CU34" s="624"/>
      <c r="CV34" s="624"/>
      <c r="CW34" s="624"/>
      <c r="CX34" s="624"/>
      <c r="CY34" s="625"/>
      <c r="CZ34" s="628">
        <v>14.2</v>
      </c>
      <c r="DA34" s="656"/>
      <c r="DB34" s="656"/>
      <c r="DC34" s="658"/>
      <c r="DD34" s="632">
        <v>3469031</v>
      </c>
      <c r="DE34" s="624"/>
      <c r="DF34" s="624"/>
      <c r="DG34" s="624"/>
      <c r="DH34" s="624"/>
      <c r="DI34" s="624"/>
      <c r="DJ34" s="624"/>
      <c r="DK34" s="625"/>
      <c r="DL34" s="632">
        <v>3001568</v>
      </c>
      <c r="DM34" s="624"/>
      <c r="DN34" s="624"/>
      <c r="DO34" s="624"/>
      <c r="DP34" s="624"/>
      <c r="DQ34" s="624"/>
      <c r="DR34" s="624"/>
      <c r="DS34" s="624"/>
      <c r="DT34" s="624"/>
      <c r="DU34" s="624"/>
      <c r="DV34" s="625"/>
      <c r="DW34" s="628">
        <v>16.2</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2543438</v>
      </c>
      <c r="S35" s="624"/>
      <c r="T35" s="624"/>
      <c r="U35" s="624"/>
      <c r="V35" s="624"/>
      <c r="W35" s="624"/>
      <c r="X35" s="624"/>
      <c r="Y35" s="625"/>
      <c r="Z35" s="626">
        <v>7.3</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264450</v>
      </c>
      <c r="CS35" s="644"/>
      <c r="CT35" s="644"/>
      <c r="CU35" s="644"/>
      <c r="CV35" s="644"/>
      <c r="CW35" s="644"/>
      <c r="CX35" s="644"/>
      <c r="CY35" s="645"/>
      <c r="CZ35" s="628">
        <v>0.8</v>
      </c>
      <c r="DA35" s="656"/>
      <c r="DB35" s="656"/>
      <c r="DC35" s="658"/>
      <c r="DD35" s="632">
        <v>217732</v>
      </c>
      <c r="DE35" s="644"/>
      <c r="DF35" s="644"/>
      <c r="DG35" s="644"/>
      <c r="DH35" s="644"/>
      <c r="DI35" s="644"/>
      <c r="DJ35" s="644"/>
      <c r="DK35" s="645"/>
      <c r="DL35" s="632">
        <v>217674</v>
      </c>
      <c r="DM35" s="644"/>
      <c r="DN35" s="644"/>
      <c r="DO35" s="644"/>
      <c r="DP35" s="644"/>
      <c r="DQ35" s="644"/>
      <c r="DR35" s="644"/>
      <c r="DS35" s="644"/>
      <c r="DT35" s="644"/>
      <c r="DU35" s="644"/>
      <c r="DV35" s="645"/>
      <c r="DW35" s="628">
        <v>1.2</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603928</v>
      </c>
      <c r="S36" s="624"/>
      <c r="T36" s="624"/>
      <c r="U36" s="624"/>
      <c r="V36" s="624"/>
      <c r="W36" s="624"/>
      <c r="X36" s="624"/>
      <c r="Y36" s="625"/>
      <c r="Z36" s="626">
        <v>1.7</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4043567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67550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4421227</v>
      </c>
      <c r="CS36" s="624"/>
      <c r="CT36" s="624"/>
      <c r="CU36" s="624"/>
      <c r="CV36" s="624"/>
      <c r="CW36" s="624"/>
      <c r="CX36" s="624"/>
      <c r="CY36" s="625"/>
      <c r="CZ36" s="628">
        <v>13.6</v>
      </c>
      <c r="DA36" s="656"/>
      <c r="DB36" s="656"/>
      <c r="DC36" s="658"/>
      <c r="DD36" s="632">
        <v>3927001</v>
      </c>
      <c r="DE36" s="624"/>
      <c r="DF36" s="624"/>
      <c r="DG36" s="624"/>
      <c r="DH36" s="624"/>
      <c r="DI36" s="624"/>
      <c r="DJ36" s="624"/>
      <c r="DK36" s="625"/>
      <c r="DL36" s="632">
        <v>3328790</v>
      </c>
      <c r="DM36" s="624"/>
      <c r="DN36" s="624"/>
      <c r="DO36" s="624"/>
      <c r="DP36" s="624"/>
      <c r="DQ36" s="624"/>
      <c r="DR36" s="624"/>
      <c r="DS36" s="624"/>
      <c r="DT36" s="624"/>
      <c r="DU36" s="624"/>
      <c r="DV36" s="625"/>
      <c r="DW36" s="628">
        <v>17.899999999999999</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1214692</v>
      </c>
      <c r="S37" s="624"/>
      <c r="T37" s="624"/>
      <c r="U37" s="624"/>
      <c r="V37" s="624"/>
      <c r="W37" s="624"/>
      <c r="X37" s="624"/>
      <c r="Y37" s="625"/>
      <c r="Z37" s="626">
        <v>3.5</v>
      </c>
      <c r="AA37" s="626"/>
      <c r="AB37" s="626"/>
      <c r="AC37" s="626"/>
      <c r="AD37" s="627">
        <v>43448</v>
      </c>
      <c r="AE37" s="627"/>
      <c r="AF37" s="627"/>
      <c r="AG37" s="627"/>
      <c r="AH37" s="627"/>
      <c r="AI37" s="627"/>
      <c r="AJ37" s="627"/>
      <c r="AK37" s="627"/>
      <c r="AL37" s="628">
        <v>0.2</v>
      </c>
      <c r="AM37" s="629"/>
      <c r="AN37" s="629"/>
      <c r="AO37" s="630"/>
      <c r="AQ37" s="686" t="s">
        <v>319</v>
      </c>
      <c r="AR37" s="687"/>
      <c r="AS37" s="687"/>
      <c r="AT37" s="687"/>
      <c r="AU37" s="687"/>
      <c r="AV37" s="687"/>
      <c r="AW37" s="687"/>
      <c r="AX37" s="687"/>
      <c r="AY37" s="688"/>
      <c r="AZ37" s="623">
        <v>931823</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62408</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1984529</v>
      </c>
      <c r="CS37" s="644"/>
      <c r="CT37" s="644"/>
      <c r="CU37" s="644"/>
      <c r="CV37" s="644"/>
      <c r="CW37" s="644"/>
      <c r="CX37" s="644"/>
      <c r="CY37" s="645"/>
      <c r="CZ37" s="628">
        <v>6.1</v>
      </c>
      <c r="DA37" s="656"/>
      <c r="DB37" s="656"/>
      <c r="DC37" s="658"/>
      <c r="DD37" s="632">
        <v>1984529</v>
      </c>
      <c r="DE37" s="644"/>
      <c r="DF37" s="644"/>
      <c r="DG37" s="644"/>
      <c r="DH37" s="644"/>
      <c r="DI37" s="644"/>
      <c r="DJ37" s="644"/>
      <c r="DK37" s="645"/>
      <c r="DL37" s="632">
        <v>1976510</v>
      </c>
      <c r="DM37" s="644"/>
      <c r="DN37" s="644"/>
      <c r="DO37" s="644"/>
      <c r="DP37" s="644"/>
      <c r="DQ37" s="644"/>
      <c r="DR37" s="644"/>
      <c r="DS37" s="644"/>
      <c r="DT37" s="644"/>
      <c r="DU37" s="644"/>
      <c r="DV37" s="645"/>
      <c r="DW37" s="628">
        <v>10.6</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1836300</v>
      </c>
      <c r="S38" s="624"/>
      <c r="T38" s="624"/>
      <c r="U38" s="624"/>
      <c r="V38" s="624"/>
      <c r="W38" s="624"/>
      <c r="X38" s="624"/>
      <c r="Y38" s="625"/>
      <c r="Z38" s="626">
        <v>5.3</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467000</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9701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2644744</v>
      </c>
      <c r="CS38" s="624"/>
      <c r="CT38" s="624"/>
      <c r="CU38" s="624"/>
      <c r="CV38" s="624"/>
      <c r="CW38" s="624"/>
      <c r="CX38" s="624"/>
      <c r="CY38" s="625"/>
      <c r="CZ38" s="628">
        <v>8.1999999999999993</v>
      </c>
      <c r="DA38" s="656"/>
      <c r="DB38" s="656"/>
      <c r="DC38" s="658"/>
      <c r="DD38" s="632">
        <v>2075288</v>
      </c>
      <c r="DE38" s="624"/>
      <c r="DF38" s="624"/>
      <c r="DG38" s="624"/>
      <c r="DH38" s="624"/>
      <c r="DI38" s="624"/>
      <c r="DJ38" s="624"/>
      <c r="DK38" s="625"/>
      <c r="DL38" s="632">
        <v>2022285</v>
      </c>
      <c r="DM38" s="624"/>
      <c r="DN38" s="624"/>
      <c r="DO38" s="624"/>
      <c r="DP38" s="624"/>
      <c r="DQ38" s="624"/>
      <c r="DR38" s="624"/>
      <c r="DS38" s="624"/>
      <c r="DT38" s="624"/>
      <c r="DU38" s="624"/>
      <c r="DV38" s="625"/>
      <c r="DW38" s="628">
        <v>10.9</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14422</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644123</v>
      </c>
      <c r="CS39" s="644"/>
      <c r="CT39" s="644"/>
      <c r="CU39" s="644"/>
      <c r="CV39" s="644"/>
      <c r="CW39" s="644"/>
      <c r="CX39" s="644"/>
      <c r="CY39" s="645"/>
      <c r="CZ39" s="628">
        <v>2</v>
      </c>
      <c r="DA39" s="656"/>
      <c r="DB39" s="656"/>
      <c r="DC39" s="658"/>
      <c r="DD39" s="632">
        <v>171254</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96800</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106</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670361</v>
      </c>
      <c r="CS40" s="624"/>
      <c r="CT40" s="624"/>
      <c r="CU40" s="624"/>
      <c r="CV40" s="624"/>
      <c r="CW40" s="624"/>
      <c r="CX40" s="624"/>
      <c r="CY40" s="625"/>
      <c r="CZ40" s="628">
        <v>2.1</v>
      </c>
      <c r="DA40" s="656"/>
      <c r="DB40" s="656"/>
      <c r="DC40" s="658"/>
      <c r="DD40" s="632">
        <v>293869</v>
      </c>
      <c r="DE40" s="624"/>
      <c r="DF40" s="624"/>
      <c r="DG40" s="624"/>
      <c r="DH40" s="624"/>
      <c r="DI40" s="624"/>
      <c r="DJ40" s="624"/>
      <c r="DK40" s="625"/>
      <c r="DL40" s="632">
        <v>199529</v>
      </c>
      <c r="DM40" s="624"/>
      <c r="DN40" s="624"/>
      <c r="DO40" s="624"/>
      <c r="DP40" s="624"/>
      <c r="DQ40" s="624"/>
      <c r="DR40" s="624"/>
      <c r="DS40" s="624"/>
      <c r="DT40" s="624"/>
      <c r="DU40" s="624"/>
      <c r="DV40" s="625"/>
      <c r="DW40" s="628">
        <v>1.1000000000000001</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34707216</v>
      </c>
      <c r="S41" s="696"/>
      <c r="T41" s="696"/>
      <c r="U41" s="696"/>
      <c r="V41" s="696"/>
      <c r="W41" s="696"/>
      <c r="X41" s="696"/>
      <c r="Y41" s="700"/>
      <c r="Z41" s="701">
        <v>100</v>
      </c>
      <c r="AA41" s="701"/>
      <c r="AB41" s="701"/>
      <c r="AC41" s="701"/>
      <c r="AD41" s="702">
        <v>18484101</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616919</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2027825</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345</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3909406</v>
      </c>
      <c r="CS42" s="644"/>
      <c r="CT42" s="644"/>
      <c r="CU42" s="644"/>
      <c r="CV42" s="644"/>
      <c r="CW42" s="644"/>
      <c r="CX42" s="644"/>
      <c r="CY42" s="645"/>
      <c r="CZ42" s="628">
        <v>12</v>
      </c>
      <c r="DA42" s="656"/>
      <c r="DB42" s="656"/>
      <c r="DC42" s="658"/>
      <c r="DD42" s="632">
        <v>840004</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213290</v>
      </c>
      <c r="CS43" s="644"/>
      <c r="CT43" s="644"/>
      <c r="CU43" s="644"/>
      <c r="CV43" s="644"/>
      <c r="CW43" s="644"/>
      <c r="CX43" s="644"/>
      <c r="CY43" s="645"/>
      <c r="CZ43" s="628">
        <v>0.7</v>
      </c>
      <c r="DA43" s="656"/>
      <c r="DB43" s="656"/>
      <c r="DC43" s="658"/>
      <c r="DD43" s="632">
        <v>212364</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3909406</v>
      </c>
      <c r="CS44" s="624"/>
      <c r="CT44" s="624"/>
      <c r="CU44" s="624"/>
      <c r="CV44" s="624"/>
      <c r="CW44" s="624"/>
      <c r="CX44" s="624"/>
      <c r="CY44" s="625"/>
      <c r="CZ44" s="628">
        <v>12</v>
      </c>
      <c r="DA44" s="629"/>
      <c r="DB44" s="629"/>
      <c r="DC44" s="635"/>
      <c r="DD44" s="632">
        <v>840004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1962209</v>
      </c>
      <c r="CS45" s="644"/>
      <c r="CT45" s="644"/>
      <c r="CU45" s="644"/>
      <c r="CV45" s="644"/>
      <c r="CW45" s="644"/>
      <c r="CX45" s="644"/>
      <c r="CY45" s="645"/>
      <c r="CZ45" s="628">
        <v>6</v>
      </c>
      <c r="DA45" s="656"/>
      <c r="DB45" s="656"/>
      <c r="DC45" s="658"/>
      <c r="DD45" s="632">
        <v>99132</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1931357</v>
      </c>
      <c r="CS46" s="624"/>
      <c r="CT46" s="624"/>
      <c r="CU46" s="624"/>
      <c r="CV46" s="624"/>
      <c r="CW46" s="624"/>
      <c r="CX46" s="624"/>
      <c r="CY46" s="625"/>
      <c r="CZ46" s="628">
        <v>6</v>
      </c>
      <c r="DA46" s="629"/>
      <c r="DB46" s="629"/>
      <c r="DC46" s="635"/>
      <c r="DD46" s="632">
        <v>739932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t="s">
        <v>122</v>
      </c>
      <c r="CS47" s="644"/>
      <c r="CT47" s="644"/>
      <c r="CU47" s="644"/>
      <c r="CV47" s="644"/>
      <c r="CW47" s="644"/>
      <c r="CX47" s="644"/>
      <c r="CY47" s="645"/>
      <c r="CZ47" s="628" t="s">
        <v>122</v>
      </c>
      <c r="DA47" s="656"/>
      <c r="DB47" s="656"/>
      <c r="DC47" s="658"/>
      <c r="DD47" s="632" t="s">
        <v>122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6" t="s">
        <v>351</v>
      </c>
      <c r="CE49" s="647"/>
      <c r="CF49" s="647"/>
      <c r="CG49" s="647"/>
      <c r="CH49" s="647"/>
      <c r="CI49" s="647"/>
      <c r="CJ49" s="647"/>
      <c r="CK49" s="647"/>
      <c r="CL49" s="647"/>
      <c r="CM49" s="647"/>
      <c r="CN49" s="647"/>
      <c r="CO49" s="647"/>
      <c r="CP49" s="647"/>
      <c r="CQ49" s="648"/>
      <c r="CR49" s="695">
        <v>32445062</v>
      </c>
      <c r="CS49" s="682"/>
      <c r="CT49" s="682"/>
      <c r="CU49" s="682"/>
      <c r="CV49" s="682"/>
      <c r="CW49" s="682"/>
      <c r="CX49" s="682"/>
      <c r="CY49" s="711"/>
      <c r="CZ49" s="703">
        <v>100</v>
      </c>
      <c r="DA49" s="712"/>
      <c r="DB49" s="712"/>
      <c r="DC49" s="713"/>
      <c r="DD49" s="714">
        <v>21201139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C4AhwmmEIQF5bFfs7ZYCEOffX4sDOh/Thmlo1IXq/+hSkYJW7DBTdJov4TkkcXGiKRbta9VaRk+PDJimFA1xwA==" saltValue="Qaqe+9sgeWDLrjGa8nxeV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34803</v>
      </c>
      <c r="R7" s="753"/>
      <c r="S7" s="753"/>
      <c r="T7" s="753"/>
      <c r="U7" s="753"/>
      <c r="V7" s="753">
        <v>32541</v>
      </c>
      <c r="W7" s="753"/>
      <c r="X7" s="753"/>
      <c r="Y7" s="753"/>
      <c r="Z7" s="753"/>
      <c r="AA7" s="753">
        <v>2262</v>
      </c>
      <c r="AB7" s="753"/>
      <c r="AC7" s="753"/>
      <c r="AD7" s="753"/>
      <c r="AE7" s="754"/>
      <c r="AF7" s="755">
        <v>2224</v>
      </c>
      <c r="AG7" s="756"/>
      <c r="AH7" s="756"/>
      <c r="AI7" s="756"/>
      <c r="AJ7" s="757"/>
      <c r="AK7" s="758">
        <v>2152</v>
      </c>
      <c r="AL7" s="759"/>
      <c r="AM7" s="759"/>
      <c r="AN7" s="759"/>
      <c r="AO7" s="759"/>
      <c r="AP7" s="759">
        <v>26293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34707</v>
      </c>
      <c r="R23" s="793"/>
      <c r="S23" s="793"/>
      <c r="T23" s="793"/>
      <c r="U23" s="793"/>
      <c r="V23" s="793">
        <v>32445</v>
      </c>
      <c r="W23" s="793"/>
      <c r="X23" s="793"/>
      <c r="Y23" s="793"/>
      <c r="Z23" s="793"/>
      <c r="AA23" s="793">
        <v>2262</v>
      </c>
      <c r="AB23" s="793"/>
      <c r="AC23" s="793"/>
      <c r="AD23" s="793"/>
      <c r="AE23" s="794"/>
      <c r="AF23" s="795">
        <v>2224</v>
      </c>
      <c r="AG23" s="793"/>
      <c r="AH23" s="793"/>
      <c r="AI23" s="793"/>
      <c r="AJ23" s="796"/>
      <c r="AK23" s="797"/>
      <c r="AL23" s="798"/>
      <c r="AM23" s="798"/>
      <c r="AN23" s="798"/>
      <c r="AO23" s="798"/>
      <c r="AP23" s="793">
        <v>26293</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7426</v>
      </c>
      <c r="R28" s="823"/>
      <c r="S28" s="823"/>
      <c r="T28" s="823"/>
      <c r="U28" s="823"/>
      <c r="V28" s="823">
        <v>7358</v>
      </c>
      <c r="W28" s="823"/>
      <c r="X28" s="823"/>
      <c r="Y28" s="823"/>
      <c r="Z28" s="823"/>
      <c r="AA28" s="823">
        <v>68</v>
      </c>
      <c r="AB28" s="823"/>
      <c r="AC28" s="823"/>
      <c r="AD28" s="823"/>
      <c r="AE28" s="824"/>
      <c r="AF28" s="825">
        <v>68</v>
      </c>
      <c r="AG28" s="823"/>
      <c r="AH28" s="823"/>
      <c r="AI28" s="823"/>
      <c r="AJ28" s="826"/>
      <c r="AK28" s="827">
        <v>718</v>
      </c>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7026</v>
      </c>
      <c r="R29" s="784"/>
      <c r="S29" s="784"/>
      <c r="T29" s="784"/>
      <c r="U29" s="784"/>
      <c r="V29" s="784">
        <v>6752</v>
      </c>
      <c r="W29" s="784"/>
      <c r="X29" s="784"/>
      <c r="Y29" s="784"/>
      <c r="Z29" s="784"/>
      <c r="AA29" s="784">
        <v>274</v>
      </c>
      <c r="AB29" s="784"/>
      <c r="AC29" s="784"/>
      <c r="AD29" s="784"/>
      <c r="AE29" s="785"/>
      <c r="AF29" s="786">
        <v>274</v>
      </c>
      <c r="AG29" s="787"/>
      <c r="AH29" s="787"/>
      <c r="AI29" s="787"/>
      <c r="AJ29" s="788"/>
      <c r="AK29" s="834">
        <v>1097</v>
      </c>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1267</v>
      </c>
      <c r="R30" s="784"/>
      <c r="S30" s="784"/>
      <c r="T30" s="784"/>
      <c r="U30" s="784"/>
      <c r="V30" s="784">
        <v>1261</v>
      </c>
      <c r="W30" s="784"/>
      <c r="X30" s="784"/>
      <c r="Y30" s="784"/>
      <c r="Z30" s="784"/>
      <c r="AA30" s="784">
        <v>6</v>
      </c>
      <c r="AB30" s="784"/>
      <c r="AC30" s="784"/>
      <c r="AD30" s="784"/>
      <c r="AE30" s="785"/>
      <c r="AF30" s="786">
        <v>6</v>
      </c>
      <c r="AG30" s="787"/>
      <c r="AH30" s="787"/>
      <c r="AI30" s="787"/>
      <c r="AJ30" s="788"/>
      <c r="AK30" s="834">
        <v>276</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1509</v>
      </c>
      <c r="R31" s="784"/>
      <c r="S31" s="784"/>
      <c r="T31" s="784"/>
      <c r="U31" s="784"/>
      <c r="V31" s="784">
        <v>1364</v>
      </c>
      <c r="W31" s="784"/>
      <c r="X31" s="784"/>
      <c r="Y31" s="784"/>
      <c r="Z31" s="784"/>
      <c r="AA31" s="784">
        <v>145</v>
      </c>
      <c r="AB31" s="784"/>
      <c r="AC31" s="784"/>
      <c r="AD31" s="784"/>
      <c r="AE31" s="785"/>
      <c r="AF31" s="786">
        <v>455</v>
      </c>
      <c r="AG31" s="787"/>
      <c r="AH31" s="787"/>
      <c r="AI31" s="787"/>
      <c r="AJ31" s="788"/>
      <c r="AK31" s="834">
        <v>467</v>
      </c>
      <c r="AL31" s="830"/>
      <c r="AM31" s="830"/>
      <c r="AN31" s="830"/>
      <c r="AO31" s="830"/>
      <c r="AP31" s="830">
        <v>5772</v>
      </c>
      <c r="AQ31" s="830"/>
      <c r="AR31" s="830"/>
      <c r="AS31" s="830"/>
      <c r="AT31" s="830"/>
      <c r="AU31" s="830">
        <v>3810</v>
      </c>
      <c r="AV31" s="830"/>
      <c r="AW31" s="830"/>
      <c r="AX31" s="830"/>
      <c r="AY31" s="830"/>
      <c r="AZ31" s="831"/>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393</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803</v>
      </c>
      <c r="AG63" s="844"/>
      <c r="AH63" s="844"/>
      <c r="AI63" s="844"/>
      <c r="AJ63" s="845"/>
      <c r="AK63" s="846"/>
      <c r="AL63" s="841"/>
      <c r="AM63" s="841"/>
      <c r="AN63" s="841"/>
      <c r="AO63" s="841"/>
      <c r="AP63" s="844">
        <v>5772</v>
      </c>
      <c r="AQ63" s="844"/>
      <c r="AR63" s="844"/>
      <c r="AS63" s="844"/>
      <c r="AT63" s="844"/>
      <c r="AU63" s="844">
        <v>3810</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396</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397</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545</v>
      </c>
      <c r="C68" s="870"/>
      <c r="D68" s="870"/>
      <c r="E68" s="870"/>
      <c r="F68" s="870"/>
      <c r="G68" s="870"/>
      <c r="H68" s="870"/>
      <c r="I68" s="870"/>
      <c r="J68" s="870"/>
      <c r="K68" s="870"/>
      <c r="L68" s="870"/>
      <c r="M68" s="870"/>
      <c r="N68" s="870"/>
      <c r="O68" s="870"/>
      <c r="P68" s="871"/>
      <c r="Q68" s="872">
        <v>2522</v>
      </c>
      <c r="R68" s="866"/>
      <c r="S68" s="866"/>
      <c r="T68" s="866"/>
      <c r="U68" s="866"/>
      <c r="V68" s="866">
        <v>2449</v>
      </c>
      <c r="W68" s="866"/>
      <c r="X68" s="866"/>
      <c r="Y68" s="866"/>
      <c r="Z68" s="866"/>
      <c r="AA68" s="866">
        <v>73</v>
      </c>
      <c r="AB68" s="866"/>
      <c r="AC68" s="866"/>
      <c r="AD68" s="866"/>
      <c r="AE68" s="866"/>
      <c r="AF68" s="866">
        <v>73</v>
      </c>
      <c r="AG68" s="866"/>
      <c r="AH68" s="866"/>
      <c r="AI68" s="866"/>
      <c r="AJ68" s="866"/>
      <c r="AK68" s="866">
        <v>70</v>
      </c>
      <c r="AL68" s="866"/>
      <c r="AM68" s="866"/>
      <c r="AN68" s="866"/>
      <c r="AO68" s="866"/>
      <c r="AP68" s="866">
        <v>2706</v>
      </c>
      <c r="AQ68" s="866"/>
      <c r="AR68" s="866"/>
      <c r="AS68" s="866"/>
      <c r="AT68" s="866"/>
      <c r="AU68" s="866">
        <v>1341</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546</v>
      </c>
      <c r="C69" s="874"/>
      <c r="D69" s="874"/>
      <c r="E69" s="874"/>
      <c r="F69" s="874"/>
      <c r="G69" s="874"/>
      <c r="H69" s="874"/>
      <c r="I69" s="874"/>
      <c r="J69" s="874"/>
      <c r="K69" s="874"/>
      <c r="L69" s="874"/>
      <c r="M69" s="874"/>
      <c r="N69" s="874"/>
      <c r="O69" s="874"/>
      <c r="P69" s="875"/>
      <c r="Q69" s="876">
        <v>9440</v>
      </c>
      <c r="R69" s="830"/>
      <c r="S69" s="830"/>
      <c r="T69" s="830"/>
      <c r="U69" s="830"/>
      <c r="V69" s="830">
        <v>10260</v>
      </c>
      <c r="W69" s="830"/>
      <c r="X69" s="830"/>
      <c r="Y69" s="830"/>
      <c r="Z69" s="830"/>
      <c r="AA69" s="830">
        <v>-819</v>
      </c>
      <c r="AB69" s="830"/>
      <c r="AC69" s="830"/>
      <c r="AD69" s="830"/>
      <c r="AE69" s="830"/>
      <c r="AF69" s="830">
        <v>3578</v>
      </c>
      <c r="AG69" s="830"/>
      <c r="AH69" s="830"/>
      <c r="AI69" s="830"/>
      <c r="AJ69" s="830"/>
      <c r="AK69" s="830">
        <v>873</v>
      </c>
      <c r="AL69" s="830"/>
      <c r="AM69" s="830"/>
      <c r="AN69" s="830"/>
      <c r="AO69" s="830"/>
      <c r="AP69" s="830">
        <v>6429</v>
      </c>
      <c r="AQ69" s="830"/>
      <c r="AR69" s="830"/>
      <c r="AS69" s="830"/>
      <c r="AT69" s="830"/>
      <c r="AU69" s="830">
        <v>3247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547</v>
      </c>
      <c r="C70" s="874"/>
      <c r="D70" s="874"/>
      <c r="E70" s="874"/>
      <c r="F70" s="874"/>
      <c r="G70" s="874"/>
      <c r="H70" s="874"/>
      <c r="I70" s="874"/>
      <c r="J70" s="874"/>
      <c r="K70" s="874"/>
      <c r="L70" s="874"/>
      <c r="M70" s="874"/>
      <c r="N70" s="874"/>
      <c r="O70" s="874"/>
      <c r="P70" s="875"/>
      <c r="Q70" s="876">
        <v>1629</v>
      </c>
      <c r="R70" s="830"/>
      <c r="S70" s="830"/>
      <c r="T70" s="830"/>
      <c r="U70" s="830"/>
      <c r="V70" s="830">
        <v>1577</v>
      </c>
      <c r="W70" s="830"/>
      <c r="X70" s="830"/>
      <c r="Y70" s="830"/>
      <c r="Z70" s="830"/>
      <c r="AA70" s="830">
        <v>52</v>
      </c>
      <c r="AB70" s="830"/>
      <c r="AC70" s="830"/>
      <c r="AD70" s="830"/>
      <c r="AE70" s="830"/>
      <c r="AF70" s="830">
        <v>52</v>
      </c>
      <c r="AG70" s="830"/>
      <c r="AH70" s="830"/>
      <c r="AI70" s="830"/>
      <c r="AJ70" s="830"/>
      <c r="AK70" s="830">
        <v>45</v>
      </c>
      <c r="AL70" s="830"/>
      <c r="AM70" s="830"/>
      <c r="AN70" s="830"/>
      <c r="AO70" s="830"/>
      <c r="AP70" s="830">
        <v>4162</v>
      </c>
      <c r="AQ70" s="830"/>
      <c r="AR70" s="830"/>
      <c r="AS70" s="830"/>
      <c r="AT70" s="830"/>
      <c r="AU70" s="830">
        <v>2951</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548</v>
      </c>
      <c r="C71" s="874"/>
      <c r="D71" s="874"/>
      <c r="E71" s="874"/>
      <c r="F71" s="874"/>
      <c r="G71" s="874"/>
      <c r="H71" s="874"/>
      <c r="I71" s="874"/>
      <c r="J71" s="874"/>
      <c r="K71" s="874"/>
      <c r="L71" s="874"/>
      <c r="M71" s="874"/>
      <c r="N71" s="874"/>
      <c r="O71" s="874"/>
      <c r="P71" s="875"/>
      <c r="Q71" s="876">
        <v>103</v>
      </c>
      <c r="R71" s="830"/>
      <c r="S71" s="830"/>
      <c r="T71" s="830"/>
      <c r="U71" s="830"/>
      <c r="V71" s="830">
        <v>91</v>
      </c>
      <c r="W71" s="830"/>
      <c r="X71" s="830"/>
      <c r="Y71" s="830"/>
      <c r="Z71" s="830"/>
      <c r="AA71" s="830">
        <v>11</v>
      </c>
      <c r="AB71" s="830"/>
      <c r="AC71" s="830"/>
      <c r="AD71" s="830"/>
      <c r="AE71" s="830"/>
      <c r="AF71" s="830">
        <v>11</v>
      </c>
      <c r="AG71" s="830"/>
      <c r="AH71" s="830"/>
      <c r="AI71" s="830"/>
      <c r="AJ71" s="830"/>
      <c r="AK71" s="830" t="s">
        <v>552</v>
      </c>
      <c r="AL71" s="830"/>
      <c r="AM71" s="830"/>
      <c r="AN71" s="830"/>
      <c r="AO71" s="830"/>
      <c r="AP71" s="830" t="s">
        <v>552</v>
      </c>
      <c r="AQ71" s="830"/>
      <c r="AR71" s="830"/>
      <c r="AS71" s="830"/>
      <c r="AT71" s="830"/>
      <c r="AU71" s="830" t="s">
        <v>552</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549</v>
      </c>
      <c r="C72" s="874"/>
      <c r="D72" s="874"/>
      <c r="E72" s="874"/>
      <c r="F72" s="874"/>
      <c r="G72" s="874"/>
      <c r="H72" s="874"/>
      <c r="I72" s="874"/>
      <c r="J72" s="874"/>
      <c r="K72" s="874"/>
      <c r="L72" s="874"/>
      <c r="M72" s="874"/>
      <c r="N72" s="874"/>
      <c r="O72" s="874"/>
      <c r="P72" s="875"/>
      <c r="Q72" s="876">
        <v>276838</v>
      </c>
      <c r="R72" s="830"/>
      <c r="S72" s="830"/>
      <c r="T72" s="830"/>
      <c r="U72" s="830"/>
      <c r="V72" s="830">
        <v>269931</v>
      </c>
      <c r="W72" s="830"/>
      <c r="X72" s="830"/>
      <c r="Y72" s="830"/>
      <c r="Z72" s="830"/>
      <c r="AA72" s="830">
        <v>6907</v>
      </c>
      <c r="AB72" s="830"/>
      <c r="AC72" s="830"/>
      <c r="AD72" s="830"/>
      <c r="AE72" s="830"/>
      <c r="AF72" s="830">
        <v>6907</v>
      </c>
      <c r="AG72" s="830"/>
      <c r="AH72" s="830"/>
      <c r="AI72" s="830"/>
      <c r="AJ72" s="830"/>
      <c r="AK72" s="830">
        <v>2277</v>
      </c>
      <c r="AL72" s="830"/>
      <c r="AM72" s="830"/>
      <c r="AN72" s="830"/>
      <c r="AO72" s="830"/>
      <c r="AP72" s="830" t="s">
        <v>552</v>
      </c>
      <c r="AQ72" s="830"/>
      <c r="AR72" s="830"/>
      <c r="AS72" s="830"/>
      <c r="AT72" s="830"/>
      <c r="AU72" s="830" t="s">
        <v>552</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550</v>
      </c>
      <c r="C73" s="874"/>
      <c r="D73" s="874"/>
      <c r="E73" s="874"/>
      <c r="F73" s="874"/>
      <c r="G73" s="874"/>
      <c r="H73" s="874"/>
      <c r="I73" s="874"/>
      <c r="J73" s="874"/>
      <c r="K73" s="874"/>
      <c r="L73" s="874"/>
      <c r="M73" s="874"/>
      <c r="N73" s="874"/>
      <c r="O73" s="874"/>
      <c r="P73" s="875"/>
      <c r="Q73" s="876">
        <v>227</v>
      </c>
      <c r="R73" s="830"/>
      <c r="S73" s="830"/>
      <c r="T73" s="830"/>
      <c r="U73" s="830"/>
      <c r="V73" s="830">
        <v>199</v>
      </c>
      <c r="W73" s="830"/>
      <c r="X73" s="830"/>
      <c r="Y73" s="830"/>
      <c r="Z73" s="830"/>
      <c r="AA73" s="830">
        <v>28</v>
      </c>
      <c r="AB73" s="830"/>
      <c r="AC73" s="830"/>
      <c r="AD73" s="830"/>
      <c r="AE73" s="830"/>
      <c r="AF73" s="830">
        <v>28</v>
      </c>
      <c r="AG73" s="830"/>
      <c r="AH73" s="830"/>
      <c r="AI73" s="830"/>
      <c r="AJ73" s="830"/>
      <c r="AK73" s="830">
        <v>75</v>
      </c>
      <c r="AL73" s="830"/>
      <c r="AM73" s="830"/>
      <c r="AN73" s="830"/>
      <c r="AO73" s="830"/>
      <c r="AP73" s="830" t="s">
        <v>552</v>
      </c>
      <c r="AQ73" s="830"/>
      <c r="AR73" s="830"/>
      <c r="AS73" s="830"/>
      <c r="AT73" s="830"/>
      <c r="AU73" s="830" t="s">
        <v>552</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551</v>
      </c>
      <c r="C74" s="874"/>
      <c r="D74" s="874"/>
      <c r="E74" s="874"/>
      <c r="F74" s="874"/>
      <c r="G74" s="874"/>
      <c r="H74" s="874"/>
      <c r="I74" s="874"/>
      <c r="J74" s="874"/>
      <c r="K74" s="874"/>
      <c r="L74" s="874"/>
      <c r="M74" s="874"/>
      <c r="N74" s="874"/>
      <c r="O74" s="874"/>
      <c r="P74" s="875"/>
      <c r="Q74" s="876">
        <v>10336</v>
      </c>
      <c r="R74" s="830"/>
      <c r="S74" s="830"/>
      <c r="T74" s="830"/>
      <c r="U74" s="830"/>
      <c r="V74" s="830">
        <v>8903</v>
      </c>
      <c r="W74" s="830"/>
      <c r="X74" s="830"/>
      <c r="Y74" s="830"/>
      <c r="Z74" s="830"/>
      <c r="AA74" s="830">
        <v>1433</v>
      </c>
      <c r="AB74" s="830"/>
      <c r="AC74" s="830"/>
      <c r="AD74" s="830"/>
      <c r="AE74" s="830"/>
      <c r="AF74" s="830">
        <v>5026</v>
      </c>
      <c r="AG74" s="830"/>
      <c r="AH74" s="830"/>
      <c r="AI74" s="830"/>
      <c r="AJ74" s="830"/>
      <c r="AK74" s="830">
        <v>26</v>
      </c>
      <c r="AL74" s="830"/>
      <c r="AM74" s="830"/>
      <c r="AN74" s="830"/>
      <c r="AO74" s="830"/>
      <c r="AP74" s="830">
        <v>27292</v>
      </c>
      <c r="AQ74" s="830"/>
      <c r="AR74" s="830"/>
      <c r="AS74" s="830"/>
      <c r="AT74" s="830"/>
      <c r="AU74" s="830" t="s">
        <v>552</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398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15675</v>
      </c>
      <c r="AG88" s="844"/>
      <c r="AH88" s="844"/>
      <c r="AI88" s="844"/>
      <c r="AJ88" s="844"/>
      <c r="AK88" s="841"/>
      <c r="AL88" s="841"/>
      <c r="AM88" s="841"/>
      <c r="AN88" s="841"/>
      <c r="AO88" s="841"/>
      <c r="AP88" s="844">
        <v>40589</v>
      </c>
      <c r="AQ88" s="844"/>
      <c r="AR88" s="844"/>
      <c r="AS88" s="844"/>
      <c r="AT88" s="844"/>
      <c r="AU88" s="844">
        <v>7539</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399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407</v>
      </c>
      <c r="AB109" s="893"/>
      <c r="AC109" s="893"/>
      <c r="AD109" s="893"/>
      <c r="AE109" s="894"/>
      <c r="AF109" s="892" t="s">
        <v>408</v>
      </c>
      <c r="AG109" s="893"/>
      <c r="AH109" s="893"/>
      <c r="AI109" s="893"/>
      <c r="AJ109" s="894"/>
      <c r="AK109" s="892" t="s">
        <v>294</v>
      </c>
      <c r="AL109" s="893"/>
      <c r="AM109" s="893"/>
      <c r="AN109" s="893"/>
      <c r="AO109" s="894"/>
      <c r="AP109" s="892" t="s">
        <v>409</v>
      </c>
      <c r="AQ109" s="893"/>
      <c r="AR109" s="893"/>
      <c r="AS109" s="893"/>
      <c r="AT109" s="895"/>
      <c r="AU109" s="912" t="s">
        <v>406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407</v>
      </c>
      <c r="BR109" s="893"/>
      <c r="BS109" s="893"/>
      <c r="BT109" s="893"/>
      <c r="BU109" s="894"/>
      <c r="BV109" s="892" t="s">
        <v>408</v>
      </c>
      <c r="BW109" s="893"/>
      <c r="BX109" s="893"/>
      <c r="BY109" s="893"/>
      <c r="BZ109" s="894"/>
      <c r="CA109" s="892" t="s">
        <v>294</v>
      </c>
      <c r="CB109" s="893"/>
      <c r="CC109" s="893"/>
      <c r="CD109" s="893"/>
      <c r="CE109" s="894"/>
      <c r="CF109" s="913" t="s">
        <v>409</v>
      </c>
      <c r="CG109" s="913"/>
      <c r="CH109" s="913"/>
      <c r="CI109" s="913"/>
      <c r="CJ109" s="913"/>
      <c r="CK109" s="892" t="s">
        <v>410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407</v>
      </c>
      <c r="DH109" s="893"/>
      <c r="DI109" s="893"/>
      <c r="DJ109" s="893"/>
      <c r="DK109" s="894"/>
      <c r="DL109" s="892" t="s">
        <v>408</v>
      </c>
      <c r="DM109" s="893"/>
      <c r="DN109" s="893"/>
      <c r="DO109" s="893"/>
      <c r="DP109" s="894"/>
      <c r="DQ109" s="892" t="s">
        <v>294</v>
      </c>
      <c r="DR109" s="893"/>
      <c r="DS109" s="893"/>
      <c r="DT109" s="893"/>
      <c r="DU109" s="894"/>
      <c r="DV109" s="892" t="s">
        <v>409</v>
      </c>
      <c r="DW109" s="893"/>
      <c r="DX109" s="893"/>
      <c r="DY109" s="893"/>
      <c r="DZ109" s="895"/>
    </row>
    <row r="110" spans="1:131" s="218" customFormat="1" ht="26.25" customHeight="1" x14ac:dyDescent="0.2">
      <c r="A110" s="896" t="s">
        <v>411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2156497</v>
      </c>
      <c r="AB110" s="900"/>
      <c r="AC110" s="900"/>
      <c r="AD110" s="900"/>
      <c r="AE110" s="901"/>
      <c r="AF110" s="902">
        <v>2193121</v>
      </c>
      <c r="AG110" s="900"/>
      <c r="AH110" s="900"/>
      <c r="AI110" s="900"/>
      <c r="AJ110" s="901"/>
      <c r="AK110" s="902">
        <v>2213647</v>
      </c>
      <c r="AL110" s="900"/>
      <c r="AM110" s="900"/>
      <c r="AN110" s="900"/>
      <c r="AO110" s="901"/>
      <c r="AP110" s="903">
        <v>13.8</v>
      </c>
      <c r="AQ110" s="904"/>
      <c r="AR110" s="904"/>
      <c r="AS110" s="904"/>
      <c r="AT110" s="905"/>
      <c r="AU110" s="906" t="s">
        <v>69</v>
      </c>
      <c r="AV110" s="907"/>
      <c r="AW110" s="907"/>
      <c r="AX110" s="907"/>
      <c r="AY110" s="907"/>
      <c r="AZ110" s="929" t="s">
        <v>412</v>
      </c>
      <c r="BA110" s="897"/>
      <c r="BB110" s="897"/>
      <c r="BC110" s="897"/>
      <c r="BD110" s="897"/>
      <c r="BE110" s="897"/>
      <c r="BF110" s="897"/>
      <c r="BG110" s="897"/>
      <c r="BH110" s="897"/>
      <c r="BI110" s="897"/>
      <c r="BJ110" s="897"/>
      <c r="BK110" s="897"/>
      <c r="BL110" s="897"/>
      <c r="BM110" s="897"/>
      <c r="BN110" s="897"/>
      <c r="BO110" s="897"/>
      <c r="BP110" s="898"/>
      <c r="BQ110" s="930">
        <v>26843035</v>
      </c>
      <c r="BR110" s="931"/>
      <c r="BS110" s="931"/>
      <c r="BT110" s="931"/>
      <c r="BU110" s="931"/>
      <c r="BV110" s="931">
        <v>26569380</v>
      </c>
      <c r="BW110" s="931"/>
      <c r="BX110" s="931"/>
      <c r="BY110" s="931"/>
      <c r="BZ110" s="931"/>
      <c r="CA110" s="931">
        <v>26293261</v>
      </c>
      <c r="CB110" s="931"/>
      <c r="CC110" s="931"/>
      <c r="CD110" s="931"/>
      <c r="CE110" s="931"/>
      <c r="CF110" s="944">
        <v>164.2</v>
      </c>
      <c r="CG110" s="945"/>
      <c r="CH110" s="945"/>
      <c r="CI110" s="945"/>
      <c r="CJ110" s="945"/>
      <c r="CK110" s="946" t="s">
        <v>413</v>
      </c>
      <c r="CL110" s="947"/>
      <c r="CM110" s="929" t="s">
        <v>414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1349267</v>
      </c>
      <c r="DH110" s="931"/>
      <c r="DI110" s="931"/>
      <c r="DJ110" s="931"/>
      <c r="DK110" s="931"/>
      <c r="DL110" s="931">
        <v>1225309</v>
      </c>
      <c r="DM110" s="931"/>
      <c r="DN110" s="931"/>
      <c r="DO110" s="931"/>
      <c r="DP110" s="931"/>
      <c r="DQ110" s="931">
        <v>1100171</v>
      </c>
      <c r="DR110" s="931"/>
      <c r="DS110" s="931"/>
      <c r="DT110" s="931"/>
      <c r="DU110" s="931"/>
      <c r="DV110" s="932">
        <v>6.9</v>
      </c>
      <c r="DW110" s="932"/>
      <c r="DX110" s="932"/>
      <c r="DY110" s="932"/>
      <c r="DZ110" s="933"/>
    </row>
    <row r="111" spans="1:131" s="218" customFormat="1" ht="26.25" customHeight="1" x14ac:dyDescent="0.2">
      <c r="A111" s="934" t="s">
        <v>415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416</v>
      </c>
      <c r="BA111" s="923"/>
      <c r="BB111" s="923"/>
      <c r="BC111" s="923"/>
      <c r="BD111" s="923"/>
      <c r="BE111" s="923"/>
      <c r="BF111" s="923"/>
      <c r="BG111" s="923"/>
      <c r="BH111" s="923"/>
      <c r="BI111" s="923"/>
      <c r="BJ111" s="923"/>
      <c r="BK111" s="923"/>
      <c r="BL111" s="923"/>
      <c r="BM111" s="923"/>
      <c r="BN111" s="923"/>
      <c r="BO111" s="923"/>
      <c r="BP111" s="924"/>
      <c r="BQ111" s="925">
        <v>1349267</v>
      </c>
      <c r="BR111" s="926"/>
      <c r="BS111" s="926"/>
      <c r="BT111" s="926"/>
      <c r="BU111" s="926"/>
      <c r="BV111" s="926">
        <v>1225309</v>
      </c>
      <c r="BW111" s="926"/>
      <c r="BX111" s="926"/>
      <c r="BY111" s="926"/>
      <c r="BZ111" s="926"/>
      <c r="CA111" s="926">
        <v>1100171</v>
      </c>
      <c r="CB111" s="926"/>
      <c r="CC111" s="926"/>
      <c r="CD111" s="926"/>
      <c r="CE111" s="926"/>
      <c r="CF111" s="920">
        <v>6.9</v>
      </c>
      <c r="CG111" s="921"/>
      <c r="CH111" s="921"/>
      <c r="CI111" s="921"/>
      <c r="CJ111" s="921"/>
      <c r="CK111" s="948"/>
      <c r="CL111" s="949"/>
      <c r="CM111" s="922" t="s">
        <v>417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418</v>
      </c>
      <c r="B112" s="953"/>
      <c r="C112" s="923" t="s">
        <v>419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420</v>
      </c>
      <c r="BA112" s="923"/>
      <c r="BB112" s="923"/>
      <c r="BC112" s="923"/>
      <c r="BD112" s="923"/>
      <c r="BE112" s="923"/>
      <c r="BF112" s="923"/>
      <c r="BG112" s="923"/>
      <c r="BH112" s="923"/>
      <c r="BI112" s="923"/>
      <c r="BJ112" s="923"/>
      <c r="BK112" s="923"/>
      <c r="BL112" s="923"/>
      <c r="BM112" s="923"/>
      <c r="BN112" s="923"/>
      <c r="BO112" s="923"/>
      <c r="BP112" s="924"/>
      <c r="BQ112" s="925">
        <v>3647763</v>
      </c>
      <c r="BR112" s="926"/>
      <c r="BS112" s="926"/>
      <c r="BT112" s="926"/>
      <c r="BU112" s="926"/>
      <c r="BV112" s="926">
        <v>3767291</v>
      </c>
      <c r="BW112" s="926"/>
      <c r="BX112" s="926"/>
      <c r="BY112" s="926"/>
      <c r="BZ112" s="926"/>
      <c r="CA112" s="926">
        <v>3809539</v>
      </c>
      <c r="CB112" s="926"/>
      <c r="CC112" s="926"/>
      <c r="CD112" s="926"/>
      <c r="CE112" s="926"/>
      <c r="CF112" s="920">
        <v>23.8</v>
      </c>
      <c r="CG112" s="921"/>
      <c r="CH112" s="921"/>
      <c r="CI112" s="921"/>
      <c r="CJ112" s="921"/>
      <c r="CK112" s="948"/>
      <c r="CL112" s="949"/>
      <c r="CM112" s="922" t="s">
        <v>421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362987</v>
      </c>
      <c r="AB113" s="938"/>
      <c r="AC113" s="938"/>
      <c r="AD113" s="938"/>
      <c r="AE113" s="939"/>
      <c r="AF113" s="940">
        <v>342883</v>
      </c>
      <c r="AG113" s="938"/>
      <c r="AH113" s="938"/>
      <c r="AI113" s="938"/>
      <c r="AJ113" s="939"/>
      <c r="AK113" s="940">
        <v>333881</v>
      </c>
      <c r="AL113" s="938"/>
      <c r="AM113" s="938"/>
      <c r="AN113" s="938"/>
      <c r="AO113" s="939"/>
      <c r="AP113" s="941">
        <v>2.1</v>
      </c>
      <c r="AQ113" s="942"/>
      <c r="AR113" s="942"/>
      <c r="AS113" s="942"/>
      <c r="AT113" s="943"/>
      <c r="AU113" s="908"/>
      <c r="AV113" s="909"/>
      <c r="AW113" s="909"/>
      <c r="AX113" s="909"/>
      <c r="AY113" s="909"/>
      <c r="AZ113" s="922" t="s">
        <v>423</v>
      </c>
      <c r="BA113" s="923"/>
      <c r="BB113" s="923"/>
      <c r="BC113" s="923"/>
      <c r="BD113" s="923"/>
      <c r="BE113" s="923"/>
      <c r="BF113" s="923"/>
      <c r="BG113" s="923"/>
      <c r="BH113" s="923"/>
      <c r="BI113" s="923"/>
      <c r="BJ113" s="923"/>
      <c r="BK113" s="923"/>
      <c r="BL113" s="923"/>
      <c r="BM113" s="923"/>
      <c r="BN113" s="923"/>
      <c r="BO113" s="923"/>
      <c r="BP113" s="924"/>
      <c r="BQ113" s="925">
        <v>8350221</v>
      </c>
      <c r="BR113" s="926"/>
      <c r="BS113" s="926"/>
      <c r="BT113" s="926"/>
      <c r="BU113" s="926"/>
      <c r="BV113" s="926">
        <v>8097835</v>
      </c>
      <c r="BW113" s="926"/>
      <c r="BX113" s="926"/>
      <c r="BY113" s="926"/>
      <c r="BZ113" s="926"/>
      <c r="CA113" s="926">
        <v>7539125</v>
      </c>
      <c r="CB113" s="926"/>
      <c r="CC113" s="926"/>
      <c r="CD113" s="926"/>
      <c r="CE113" s="926"/>
      <c r="CF113" s="920">
        <v>47.1</v>
      </c>
      <c r="CG113" s="921"/>
      <c r="CH113" s="921"/>
      <c r="CI113" s="921"/>
      <c r="CJ113" s="921"/>
      <c r="CK113" s="948"/>
      <c r="CL113" s="949"/>
      <c r="CM113" s="922" t="s">
        <v>424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654244</v>
      </c>
      <c r="AB114" s="959"/>
      <c r="AC114" s="959"/>
      <c r="AD114" s="959"/>
      <c r="AE114" s="960"/>
      <c r="AF114" s="961">
        <v>672308</v>
      </c>
      <c r="AG114" s="959"/>
      <c r="AH114" s="959"/>
      <c r="AI114" s="959"/>
      <c r="AJ114" s="960"/>
      <c r="AK114" s="961">
        <v>744440</v>
      </c>
      <c r="AL114" s="959"/>
      <c r="AM114" s="959"/>
      <c r="AN114" s="959"/>
      <c r="AO114" s="960"/>
      <c r="AP114" s="962">
        <v>4.5999999999999996</v>
      </c>
      <c r="AQ114" s="963"/>
      <c r="AR114" s="963"/>
      <c r="AS114" s="963"/>
      <c r="AT114" s="964"/>
      <c r="AU114" s="908"/>
      <c r="AV114" s="909"/>
      <c r="AW114" s="909"/>
      <c r="AX114" s="909"/>
      <c r="AY114" s="909"/>
      <c r="AZ114" s="922" t="s">
        <v>426</v>
      </c>
      <c r="BA114" s="923"/>
      <c r="BB114" s="923"/>
      <c r="BC114" s="923"/>
      <c r="BD114" s="923"/>
      <c r="BE114" s="923"/>
      <c r="BF114" s="923"/>
      <c r="BG114" s="923"/>
      <c r="BH114" s="923"/>
      <c r="BI114" s="923"/>
      <c r="BJ114" s="923"/>
      <c r="BK114" s="923"/>
      <c r="BL114" s="923"/>
      <c r="BM114" s="923"/>
      <c r="BN114" s="923"/>
      <c r="BO114" s="923"/>
      <c r="BP114" s="924"/>
      <c r="BQ114" s="925">
        <v>3843009</v>
      </c>
      <c r="BR114" s="926"/>
      <c r="BS114" s="926"/>
      <c r="BT114" s="926"/>
      <c r="BU114" s="926"/>
      <c r="BV114" s="926">
        <v>3922183</v>
      </c>
      <c r="BW114" s="926"/>
      <c r="BX114" s="926"/>
      <c r="BY114" s="926"/>
      <c r="BZ114" s="926"/>
      <c r="CA114" s="926">
        <v>4003200</v>
      </c>
      <c r="CB114" s="926"/>
      <c r="CC114" s="926"/>
      <c r="CD114" s="926"/>
      <c r="CE114" s="926"/>
      <c r="CF114" s="920">
        <v>25</v>
      </c>
      <c r="CG114" s="921"/>
      <c r="CH114" s="921"/>
      <c r="CI114" s="921"/>
      <c r="CJ114" s="921"/>
      <c r="CK114" s="948"/>
      <c r="CL114" s="949"/>
      <c r="CM114" s="922" t="s">
        <v>427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428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135231</v>
      </c>
      <c r="AB115" s="938"/>
      <c r="AC115" s="938"/>
      <c r="AD115" s="938"/>
      <c r="AE115" s="939"/>
      <c r="AF115" s="940">
        <v>135312</v>
      </c>
      <c r="AG115" s="938"/>
      <c r="AH115" s="938"/>
      <c r="AI115" s="938"/>
      <c r="AJ115" s="939"/>
      <c r="AK115" s="940">
        <v>135400</v>
      </c>
      <c r="AL115" s="938"/>
      <c r="AM115" s="938"/>
      <c r="AN115" s="938"/>
      <c r="AO115" s="939"/>
      <c r="AP115" s="941">
        <v>0.8</v>
      </c>
      <c r="AQ115" s="942"/>
      <c r="AR115" s="942"/>
      <c r="AS115" s="942"/>
      <c r="AT115" s="943"/>
      <c r="AU115" s="908"/>
      <c r="AV115" s="909"/>
      <c r="AW115" s="909"/>
      <c r="AX115" s="909"/>
      <c r="AY115" s="909"/>
      <c r="AZ115" s="922" t="s">
        <v>429</v>
      </c>
      <c r="BA115" s="923"/>
      <c r="BB115" s="923"/>
      <c r="BC115" s="923"/>
      <c r="BD115" s="923"/>
      <c r="BE115" s="923"/>
      <c r="BF115" s="923"/>
      <c r="BG115" s="923"/>
      <c r="BH115" s="923"/>
      <c r="BI115" s="923"/>
      <c r="BJ115" s="923"/>
      <c r="BK115" s="923"/>
      <c r="BL115" s="923"/>
      <c r="BM115" s="923"/>
      <c r="BN115" s="923"/>
      <c r="BO115" s="923"/>
      <c r="BP115" s="924"/>
      <c r="BQ115" s="925">
        <v>3203</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1290</v>
      </c>
      <c r="AB116" s="959"/>
      <c r="AC116" s="959"/>
      <c r="AD116" s="959"/>
      <c r="AE116" s="960"/>
      <c r="AF116" s="961">
        <v>2461</v>
      </c>
      <c r="AG116" s="959"/>
      <c r="AH116" s="959"/>
      <c r="AI116" s="959"/>
      <c r="AJ116" s="960"/>
      <c r="AK116" s="961">
        <v>675</v>
      </c>
      <c r="AL116" s="959"/>
      <c r="AM116" s="959"/>
      <c r="AN116" s="959"/>
      <c r="AO116" s="960"/>
      <c r="AP116" s="962">
        <v>0</v>
      </c>
      <c r="AQ116" s="963"/>
      <c r="AR116" s="963"/>
      <c r="AS116" s="963"/>
      <c r="AT116" s="964"/>
      <c r="AU116" s="908"/>
      <c r="AV116" s="909"/>
      <c r="AW116" s="909"/>
      <c r="AX116" s="909"/>
      <c r="AY116" s="909"/>
      <c r="AZ116" s="967" t="s">
        <v>432</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434</v>
      </c>
      <c r="Z117" s="894"/>
      <c r="AA117" s="978">
        <v>3310249</v>
      </c>
      <c r="AB117" s="979"/>
      <c r="AC117" s="979"/>
      <c r="AD117" s="979"/>
      <c r="AE117" s="980"/>
      <c r="AF117" s="981">
        <v>3346085</v>
      </c>
      <c r="AG117" s="979"/>
      <c r="AH117" s="979"/>
      <c r="AI117" s="979"/>
      <c r="AJ117" s="980"/>
      <c r="AK117" s="981">
        <v>3428043</v>
      </c>
      <c r="AL117" s="979"/>
      <c r="AM117" s="979"/>
      <c r="AN117" s="979"/>
      <c r="AO117" s="980"/>
      <c r="AP117" s="982"/>
      <c r="AQ117" s="983"/>
      <c r="AR117" s="983"/>
      <c r="AS117" s="983"/>
      <c r="AT117" s="984"/>
      <c r="AU117" s="908"/>
      <c r="AV117" s="909"/>
      <c r="AW117" s="909"/>
      <c r="AX117" s="909"/>
      <c r="AY117" s="909"/>
      <c r="AZ117" s="974" t="s">
        <v>435</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407</v>
      </c>
      <c r="AB118" s="893"/>
      <c r="AC118" s="893"/>
      <c r="AD118" s="893"/>
      <c r="AE118" s="894"/>
      <c r="AF118" s="892" t="s">
        <v>408</v>
      </c>
      <c r="AG118" s="893"/>
      <c r="AH118" s="893"/>
      <c r="AI118" s="893"/>
      <c r="AJ118" s="894"/>
      <c r="AK118" s="892" t="s">
        <v>294</v>
      </c>
      <c r="AL118" s="893"/>
      <c r="AM118" s="893"/>
      <c r="AN118" s="893"/>
      <c r="AO118" s="894"/>
      <c r="AP118" s="970" t="s">
        <v>409</v>
      </c>
      <c r="AQ118" s="971"/>
      <c r="AR118" s="971"/>
      <c r="AS118" s="971"/>
      <c r="AT118" s="972"/>
      <c r="AU118" s="908"/>
      <c r="AV118" s="909"/>
      <c r="AW118" s="909"/>
      <c r="AX118" s="909"/>
      <c r="AY118" s="909"/>
      <c r="AZ118" s="973" t="s">
        <v>437</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413</v>
      </c>
      <c r="B119" s="947"/>
      <c r="C119" s="929" t="s">
        <v>414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135231</v>
      </c>
      <c r="AB119" s="900"/>
      <c r="AC119" s="900"/>
      <c r="AD119" s="900"/>
      <c r="AE119" s="901"/>
      <c r="AF119" s="902">
        <v>135312</v>
      </c>
      <c r="AG119" s="900"/>
      <c r="AH119" s="900"/>
      <c r="AI119" s="900"/>
      <c r="AJ119" s="901"/>
      <c r="AK119" s="902">
        <v>135400</v>
      </c>
      <c r="AL119" s="900"/>
      <c r="AM119" s="900"/>
      <c r="AN119" s="900"/>
      <c r="AO119" s="901"/>
      <c r="AP119" s="903">
        <v>0.8</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439</v>
      </c>
      <c r="BP119" s="1005"/>
      <c r="BQ119" s="999">
        <v>44036498</v>
      </c>
      <c r="BR119" s="1000"/>
      <c r="BS119" s="1000"/>
      <c r="BT119" s="1000"/>
      <c r="BU119" s="1000"/>
      <c r="BV119" s="1000">
        <v>43581998</v>
      </c>
      <c r="BW119" s="1000"/>
      <c r="BX119" s="1000"/>
      <c r="BY119" s="1000"/>
      <c r="BZ119" s="1000"/>
      <c r="CA119" s="1000">
        <v>42745296</v>
      </c>
      <c r="CB119" s="1000"/>
      <c r="CC119" s="1000"/>
      <c r="CD119" s="1000"/>
      <c r="CE119" s="1000"/>
      <c r="CF119" s="1001"/>
      <c r="CG119" s="1002"/>
      <c r="CH119" s="1002"/>
      <c r="CI119" s="1002"/>
      <c r="CJ119" s="1003"/>
      <c r="CK119" s="950"/>
      <c r="CL119" s="951"/>
      <c r="CM119" s="973" t="s">
        <v>440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441</v>
      </c>
      <c r="AV120" s="992"/>
      <c r="AW120" s="992"/>
      <c r="AX120" s="992"/>
      <c r="AY120" s="993"/>
      <c r="AZ120" s="929" t="s">
        <v>442</v>
      </c>
      <c r="BA120" s="897"/>
      <c r="BB120" s="897"/>
      <c r="BC120" s="897"/>
      <c r="BD120" s="897"/>
      <c r="BE120" s="897"/>
      <c r="BF120" s="897"/>
      <c r="BG120" s="897"/>
      <c r="BH120" s="897"/>
      <c r="BI120" s="897"/>
      <c r="BJ120" s="897"/>
      <c r="BK120" s="897"/>
      <c r="BL120" s="897"/>
      <c r="BM120" s="897"/>
      <c r="BN120" s="897"/>
      <c r="BO120" s="897"/>
      <c r="BP120" s="898"/>
      <c r="BQ120" s="930">
        <v>5691344</v>
      </c>
      <c r="BR120" s="931"/>
      <c r="BS120" s="931"/>
      <c r="BT120" s="931"/>
      <c r="BU120" s="931"/>
      <c r="BV120" s="931">
        <v>6199735</v>
      </c>
      <c r="BW120" s="931"/>
      <c r="BX120" s="931"/>
      <c r="BY120" s="931"/>
      <c r="BZ120" s="931"/>
      <c r="CA120" s="931">
        <v>6067871</v>
      </c>
      <c r="CB120" s="931"/>
      <c r="CC120" s="931"/>
      <c r="CD120" s="931"/>
      <c r="CE120" s="931"/>
      <c r="CF120" s="944">
        <v>37.9</v>
      </c>
      <c r="CG120" s="945"/>
      <c r="CH120" s="945"/>
      <c r="CI120" s="945"/>
      <c r="CJ120" s="945"/>
      <c r="CK120" s="1006" t="s">
        <v>443</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v>3647763</v>
      </c>
      <c r="DH120" s="931"/>
      <c r="DI120" s="931"/>
      <c r="DJ120" s="931"/>
      <c r="DK120" s="931"/>
      <c r="DL120" s="931">
        <v>3767291</v>
      </c>
      <c r="DM120" s="931"/>
      <c r="DN120" s="931"/>
      <c r="DO120" s="931"/>
      <c r="DP120" s="931"/>
      <c r="DQ120" s="931">
        <v>3809539</v>
      </c>
      <c r="DR120" s="931"/>
      <c r="DS120" s="931"/>
      <c r="DT120" s="931"/>
      <c r="DU120" s="931"/>
      <c r="DV120" s="932">
        <v>23.8</v>
      </c>
      <c r="DW120" s="932"/>
      <c r="DX120" s="932"/>
      <c r="DY120" s="932"/>
      <c r="DZ120" s="933"/>
    </row>
    <row r="121" spans="1:130" s="218" customFormat="1" ht="26.25" customHeight="1" x14ac:dyDescent="0.2">
      <c r="A121" s="1057"/>
      <c r="B121" s="949"/>
      <c r="C121" s="974" t="s">
        <v>444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445</v>
      </c>
      <c r="BA121" s="923"/>
      <c r="BB121" s="923"/>
      <c r="BC121" s="923"/>
      <c r="BD121" s="923"/>
      <c r="BE121" s="923"/>
      <c r="BF121" s="923"/>
      <c r="BG121" s="923"/>
      <c r="BH121" s="923"/>
      <c r="BI121" s="923"/>
      <c r="BJ121" s="923"/>
      <c r="BK121" s="923"/>
      <c r="BL121" s="923"/>
      <c r="BM121" s="923"/>
      <c r="BN121" s="923"/>
      <c r="BO121" s="923"/>
      <c r="BP121" s="924"/>
      <c r="BQ121" s="925">
        <v>2336645</v>
      </c>
      <c r="BR121" s="926"/>
      <c r="BS121" s="926"/>
      <c r="BT121" s="926"/>
      <c r="BU121" s="926"/>
      <c r="BV121" s="926">
        <v>2439622</v>
      </c>
      <c r="BW121" s="926"/>
      <c r="BX121" s="926"/>
      <c r="BY121" s="926"/>
      <c r="BZ121" s="926"/>
      <c r="CA121" s="926">
        <v>2312112</v>
      </c>
      <c r="CB121" s="926"/>
      <c r="CC121" s="926"/>
      <c r="CD121" s="926"/>
      <c r="CE121" s="926"/>
      <c r="CF121" s="920">
        <v>14.4</v>
      </c>
      <c r="CG121" s="921"/>
      <c r="CH121" s="921"/>
      <c r="CI121" s="921"/>
      <c r="CJ121" s="921"/>
      <c r="CK121" s="1009"/>
      <c r="CL121" s="1010"/>
      <c r="CM121" s="1010"/>
      <c r="CN121" s="1010"/>
      <c r="CO121" s="1011"/>
      <c r="CP121" s="1019" t="s">
        <v>389</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2">
      <c r="A122" s="1057"/>
      <c r="B122" s="949"/>
      <c r="C122" s="922" t="s">
        <v>427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446</v>
      </c>
      <c r="BA122" s="965"/>
      <c r="BB122" s="965"/>
      <c r="BC122" s="965"/>
      <c r="BD122" s="965"/>
      <c r="BE122" s="965"/>
      <c r="BF122" s="965"/>
      <c r="BG122" s="965"/>
      <c r="BH122" s="965"/>
      <c r="BI122" s="965"/>
      <c r="BJ122" s="965"/>
      <c r="BK122" s="965"/>
      <c r="BL122" s="965"/>
      <c r="BM122" s="965"/>
      <c r="BN122" s="965"/>
      <c r="BO122" s="965"/>
      <c r="BP122" s="966"/>
      <c r="BQ122" s="999">
        <v>22974878</v>
      </c>
      <c r="BR122" s="1000"/>
      <c r="BS122" s="1000"/>
      <c r="BT122" s="1000"/>
      <c r="BU122" s="1000"/>
      <c r="BV122" s="1000">
        <v>22317050</v>
      </c>
      <c r="BW122" s="1000"/>
      <c r="BX122" s="1000"/>
      <c r="BY122" s="1000"/>
      <c r="BZ122" s="1000"/>
      <c r="CA122" s="1000">
        <v>21239211</v>
      </c>
      <c r="CB122" s="1000"/>
      <c r="CC122" s="1000"/>
      <c r="CD122" s="1000"/>
      <c r="CE122" s="1000"/>
      <c r="CF122" s="1017">
        <v>132.6</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447</v>
      </c>
      <c r="BP123" s="1005"/>
      <c r="BQ123" s="1063">
        <v>31002867</v>
      </c>
      <c r="BR123" s="1064"/>
      <c r="BS123" s="1064"/>
      <c r="BT123" s="1064"/>
      <c r="BU123" s="1064"/>
      <c r="BV123" s="1064">
        <v>30956407</v>
      </c>
      <c r="BW123" s="1064"/>
      <c r="BX123" s="1064"/>
      <c r="BY123" s="1064"/>
      <c r="BZ123" s="1064"/>
      <c r="CA123" s="1064">
        <v>29619194</v>
      </c>
      <c r="CB123" s="1064"/>
      <c r="CC123" s="1064"/>
      <c r="CD123" s="1064"/>
      <c r="CE123" s="1064"/>
      <c r="CF123" s="1001"/>
      <c r="CG123" s="1002"/>
      <c r="CH123" s="1002"/>
      <c r="CI123" s="1002"/>
      <c r="CJ123" s="1003"/>
      <c r="CK123" s="1009"/>
      <c r="CL123" s="1010"/>
      <c r="CM123" s="1010"/>
      <c r="CN123" s="1010"/>
      <c r="CO123" s="1011"/>
      <c r="CP123" s="1019" t="s">
        <v>388</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85.3</v>
      </c>
      <c r="BR124" s="1027"/>
      <c r="BS124" s="1027"/>
      <c r="BT124" s="1027"/>
      <c r="BU124" s="1027"/>
      <c r="BV124" s="1027">
        <v>81.3</v>
      </c>
      <c r="BW124" s="1027"/>
      <c r="BX124" s="1027"/>
      <c r="BY124" s="1027"/>
      <c r="BZ124" s="1027"/>
      <c r="CA124" s="1027">
        <v>81.900000000000006</v>
      </c>
      <c r="CB124" s="1027"/>
      <c r="CC124" s="1027"/>
      <c r="CD124" s="1027"/>
      <c r="CE124" s="1027"/>
      <c r="CF124" s="1028"/>
      <c r="CG124" s="1029"/>
      <c r="CH124" s="1029"/>
      <c r="CI124" s="1029"/>
      <c r="CJ124" s="1030"/>
      <c r="CK124" s="1012"/>
      <c r="CL124" s="1012"/>
      <c r="CM124" s="1012"/>
      <c r="CN124" s="1012"/>
      <c r="CO124" s="1013"/>
      <c r="CP124" s="1019" t="s">
        <v>449</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438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450</v>
      </c>
      <c r="CL125" s="1007"/>
      <c r="CM125" s="1007"/>
      <c r="CN125" s="1007"/>
      <c r="CO125" s="1008"/>
      <c r="CP125" s="929" t="s">
        <v>451</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452</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454</v>
      </c>
      <c r="AY127" s="1032"/>
      <c r="AZ127" s="1032"/>
      <c r="BA127" s="1032"/>
      <c r="BB127" s="1032"/>
      <c r="BC127" s="1032"/>
      <c r="BD127" s="1032"/>
      <c r="BE127" s="1033"/>
      <c r="BF127" s="1034" t="s">
        <v>455</v>
      </c>
      <c r="BG127" s="1032"/>
      <c r="BH127" s="1032"/>
      <c r="BI127" s="1032"/>
      <c r="BJ127" s="1032"/>
      <c r="BK127" s="1032"/>
      <c r="BL127" s="1033"/>
      <c r="BM127" s="1034" t="s">
        <v>456</v>
      </c>
      <c r="BN127" s="1032"/>
      <c r="BO127" s="1032"/>
      <c r="BP127" s="1032"/>
      <c r="BQ127" s="1032"/>
      <c r="BR127" s="1032"/>
      <c r="BS127" s="1033"/>
      <c r="BT127" s="1034" t="s">
        <v>457</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458</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459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460</v>
      </c>
      <c r="X128" s="1043"/>
      <c r="Y128" s="1043"/>
      <c r="Z128" s="1044"/>
      <c r="AA128" s="1045">
        <v>544820</v>
      </c>
      <c r="AB128" s="1046"/>
      <c r="AC128" s="1046"/>
      <c r="AD128" s="1046"/>
      <c r="AE128" s="1047"/>
      <c r="AF128" s="1048">
        <v>536178</v>
      </c>
      <c r="AG128" s="1046"/>
      <c r="AH128" s="1046"/>
      <c r="AI128" s="1046"/>
      <c r="AJ128" s="1047"/>
      <c r="AK128" s="1048">
        <v>524885</v>
      </c>
      <c r="AL128" s="1046"/>
      <c r="AM128" s="1046"/>
      <c r="AN128" s="1046"/>
      <c r="AO128" s="1047"/>
      <c r="AP128" s="1049"/>
      <c r="AQ128" s="1050"/>
      <c r="AR128" s="1050"/>
      <c r="AS128" s="1050"/>
      <c r="AT128" s="1051"/>
      <c r="AU128" s="220"/>
      <c r="AV128" s="220"/>
      <c r="AW128" s="220"/>
      <c r="AX128" s="896" t="s">
        <v>461</v>
      </c>
      <c r="AY128" s="897"/>
      <c r="AZ128" s="897"/>
      <c r="BA128" s="897"/>
      <c r="BB128" s="897"/>
      <c r="BC128" s="897"/>
      <c r="BD128" s="897"/>
      <c r="BE128" s="898"/>
      <c r="BF128" s="1052" t="s">
        <v>122</v>
      </c>
      <c r="BG128" s="1053"/>
      <c r="BH128" s="1053"/>
      <c r="BI128" s="1053"/>
      <c r="BJ128" s="1053"/>
      <c r="BK128" s="1053"/>
      <c r="BL128" s="1054"/>
      <c r="BM128" s="1052">
        <v>12.6</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462</v>
      </c>
      <c r="CQ128" s="726"/>
      <c r="CR128" s="726"/>
      <c r="CS128" s="726"/>
      <c r="CT128" s="726"/>
      <c r="CU128" s="726"/>
      <c r="CV128" s="726"/>
      <c r="CW128" s="726"/>
      <c r="CX128" s="726"/>
      <c r="CY128" s="726"/>
      <c r="CZ128" s="726"/>
      <c r="DA128" s="726"/>
      <c r="DB128" s="726"/>
      <c r="DC128" s="726"/>
      <c r="DD128" s="726"/>
      <c r="DE128" s="726"/>
      <c r="DF128" s="1036"/>
      <c r="DG128" s="1037">
        <v>3203</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463</v>
      </c>
      <c r="X129" s="1071"/>
      <c r="Y129" s="1071"/>
      <c r="Z129" s="1072"/>
      <c r="AA129" s="958">
        <v>17164719</v>
      </c>
      <c r="AB129" s="959"/>
      <c r="AC129" s="959"/>
      <c r="AD129" s="959"/>
      <c r="AE129" s="960"/>
      <c r="AF129" s="961">
        <v>17417632</v>
      </c>
      <c r="AG129" s="959"/>
      <c r="AH129" s="959"/>
      <c r="AI129" s="959"/>
      <c r="AJ129" s="960"/>
      <c r="AK129" s="961">
        <v>17892482</v>
      </c>
      <c r="AL129" s="959"/>
      <c r="AM129" s="959"/>
      <c r="AN129" s="959"/>
      <c r="AO129" s="960"/>
      <c r="AP129" s="1073"/>
      <c r="AQ129" s="1074"/>
      <c r="AR129" s="1074"/>
      <c r="AS129" s="1074"/>
      <c r="AT129" s="1075"/>
      <c r="AU129" s="221"/>
      <c r="AV129" s="221"/>
      <c r="AW129" s="221"/>
      <c r="AX129" s="1065" t="s">
        <v>464</v>
      </c>
      <c r="AY129" s="923"/>
      <c r="AZ129" s="923"/>
      <c r="BA129" s="923"/>
      <c r="BB129" s="923"/>
      <c r="BC129" s="923"/>
      <c r="BD129" s="923"/>
      <c r="BE129" s="924"/>
      <c r="BF129" s="1066" t="s">
        <v>122</v>
      </c>
      <c r="BG129" s="1067"/>
      <c r="BH129" s="1067"/>
      <c r="BI129" s="1067"/>
      <c r="BJ129" s="1067"/>
      <c r="BK129" s="1067"/>
      <c r="BL129" s="1068"/>
      <c r="BM129" s="1066">
        <v>17.600000000000001</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466</v>
      </c>
      <c r="X130" s="1071"/>
      <c r="Y130" s="1071"/>
      <c r="Z130" s="1072"/>
      <c r="AA130" s="958">
        <v>1898785</v>
      </c>
      <c r="AB130" s="959"/>
      <c r="AC130" s="959"/>
      <c r="AD130" s="959"/>
      <c r="AE130" s="960"/>
      <c r="AF130" s="961">
        <v>1889550</v>
      </c>
      <c r="AG130" s="959"/>
      <c r="AH130" s="959"/>
      <c r="AI130" s="959"/>
      <c r="AJ130" s="960"/>
      <c r="AK130" s="961">
        <v>1880568</v>
      </c>
      <c r="AL130" s="959"/>
      <c r="AM130" s="959"/>
      <c r="AN130" s="959"/>
      <c r="AO130" s="960"/>
      <c r="AP130" s="1073"/>
      <c r="AQ130" s="1074"/>
      <c r="AR130" s="1074"/>
      <c r="AS130" s="1074"/>
      <c r="AT130" s="1075"/>
      <c r="AU130" s="221"/>
      <c r="AV130" s="221"/>
      <c r="AW130" s="221"/>
      <c r="AX130" s="1065" t="s">
        <v>467</v>
      </c>
      <c r="AY130" s="923"/>
      <c r="AZ130" s="923"/>
      <c r="BA130" s="923"/>
      <c r="BB130" s="923"/>
      <c r="BC130" s="923"/>
      <c r="BD130" s="923"/>
      <c r="BE130" s="924"/>
      <c r="BF130" s="1101">
        <v>5.9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468</v>
      </c>
      <c r="X131" s="1108"/>
      <c r="Y131" s="1108"/>
      <c r="Z131" s="1109"/>
      <c r="AA131" s="1004">
        <v>15265934</v>
      </c>
      <c r="AB131" s="986"/>
      <c r="AC131" s="986"/>
      <c r="AD131" s="986"/>
      <c r="AE131" s="987"/>
      <c r="AF131" s="985">
        <v>15528082</v>
      </c>
      <c r="AG131" s="986"/>
      <c r="AH131" s="986"/>
      <c r="AI131" s="986"/>
      <c r="AJ131" s="987"/>
      <c r="AK131" s="985">
        <v>16011914</v>
      </c>
      <c r="AL131" s="986"/>
      <c r="AM131" s="986"/>
      <c r="AN131" s="986"/>
      <c r="AO131" s="987"/>
      <c r="AP131" s="1110"/>
      <c r="AQ131" s="1111"/>
      <c r="AR131" s="1111"/>
      <c r="AS131" s="1111"/>
      <c r="AT131" s="1112"/>
      <c r="AU131" s="221"/>
      <c r="AV131" s="221"/>
      <c r="AW131" s="221"/>
      <c r="AX131" s="1083" t="s">
        <v>469</v>
      </c>
      <c r="AY131" s="726"/>
      <c r="AZ131" s="726"/>
      <c r="BA131" s="726"/>
      <c r="BB131" s="726"/>
      <c r="BC131" s="726"/>
      <c r="BD131" s="726"/>
      <c r="BE131" s="1036"/>
      <c r="BF131" s="1084">
        <v>81.900000000000006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471</v>
      </c>
      <c r="W132" s="1094"/>
      <c r="X132" s="1094"/>
      <c r="Y132" s="1094"/>
      <c r="Z132" s="1095"/>
      <c r="AA132" s="1096">
        <v>5.6769798690000002</v>
      </c>
      <c r="AB132" s="1097"/>
      <c r="AC132" s="1097"/>
      <c r="AD132" s="1097"/>
      <c r="AE132" s="1098"/>
      <c r="AF132" s="1099">
        <v>5.9270488139999999</v>
      </c>
      <c r="AG132" s="1097"/>
      <c r="AH132" s="1097"/>
      <c r="AI132" s="1097"/>
      <c r="AJ132" s="1098"/>
      <c r="AK132" s="1099">
        <v>6.3864320030000004</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472</v>
      </c>
      <c r="W133" s="1077"/>
      <c r="X133" s="1077"/>
      <c r="Y133" s="1077"/>
      <c r="Z133" s="1078"/>
      <c r="AA133" s="1079">
        <v>5.6</v>
      </c>
      <c r="AB133" s="1080"/>
      <c r="AC133" s="1080"/>
      <c r="AD133" s="1080"/>
      <c r="AE133" s="1081"/>
      <c r="AF133" s="1079">
        <v>5.6</v>
      </c>
      <c r="AG133" s="1080"/>
      <c r="AH133" s="1080"/>
      <c r="AI133" s="1080"/>
      <c r="AJ133" s="1081"/>
      <c r="AK133" s="1079">
        <v>5.9</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QOPGOAdJU9hFq3qhsRcLCGu5+XYKyPo38GBth63SyT7aGhkIsFTLi3zxE76PcVZDSG/dmo8mUFn1zjyy7zG2OA==" saltValue="Sn0i7HVVscoNA8rLooXmu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473</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jqiE40IGc53oUG624XY7RXE+f+izjLUkOuopdNbSP/ndSQpBpSDZeJSM+te1Oo4d7dFJ7/IiX423deK+QFaNyA==" saltValue="YBvpTbI/m6Jd+vXnyCxNt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oi3iHlQwqlfGb68gJXUDTlpbzKiNpS8smjm4bm64FBpYDyDKpPOYFWS5V4fAnodPHUbbZ7Yt9vs2n6JCwwzRQ==" saltValue="v0oupvV1ksYV7SdP+up+C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476</v>
      </c>
      <c r="AP7" s="260"/>
      <c r="AQ7" s="261" t="s">
        <v>477</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478</v>
      </c>
      <c r="AQ8" s="267" t="s">
        <v>479</v>
      </c>
      <c r="AR8" s="268" t="s">
        <v>480</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481</v>
      </c>
      <c r="AL9" s="1117"/>
      <c r="AM9" s="1117"/>
      <c r="AN9" s="1118"/>
      <c r="AO9" s="269">
        <v>5522769</v>
      </c>
      <c r="AP9" s="269">
        <v>74969</v>
      </c>
      <c r="AQ9" s="270">
        <v>80646</v>
      </c>
      <c r="AR9" s="271">
        <v>-7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482</v>
      </c>
      <c r="AL10" s="1117"/>
      <c r="AM10" s="1117"/>
      <c r="AN10" s="1118"/>
      <c r="AO10" s="272">
        <v>805749</v>
      </c>
      <c r="AP10" s="272">
        <v>10938</v>
      </c>
      <c r="AQ10" s="273">
        <v>6637</v>
      </c>
      <c r="AR10" s="274">
        <v>64.8</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483</v>
      </c>
      <c r="AL11" s="1117"/>
      <c r="AM11" s="1117"/>
      <c r="AN11" s="1118"/>
      <c r="AO11" s="272">
        <v>626</v>
      </c>
      <c r="AP11" s="272">
        <v>8</v>
      </c>
      <c r="AQ11" s="273">
        <v>1119</v>
      </c>
      <c r="AR11" s="274">
        <v>-99.3</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484</v>
      </c>
      <c r="AL12" s="1117"/>
      <c r="AM12" s="1117"/>
      <c r="AN12" s="1118"/>
      <c r="AO12" s="272" t="s">
        <v>485</v>
      </c>
      <c r="AP12" s="272" t="s">
        <v>485</v>
      </c>
      <c r="AQ12" s="273">
        <v>8</v>
      </c>
      <c r="AR12" s="274" t="s">
        <v>485</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486</v>
      </c>
      <c r="AL13" s="1117"/>
      <c r="AM13" s="1117"/>
      <c r="AN13" s="1118"/>
      <c r="AO13" s="272">
        <v>209989</v>
      </c>
      <c r="AP13" s="272">
        <v>2851</v>
      </c>
      <c r="AQ13" s="273">
        <v>2502</v>
      </c>
      <c r="AR13" s="274">
        <v>13.9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487</v>
      </c>
      <c r="AL14" s="1117"/>
      <c r="AM14" s="1117"/>
      <c r="AN14" s="1118"/>
      <c r="AO14" s="272">
        <v>213290</v>
      </c>
      <c r="AP14" s="272">
        <v>2895</v>
      </c>
      <c r="AQ14" s="273">
        <v>1863</v>
      </c>
      <c r="AR14" s="274">
        <v>55.4</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488</v>
      </c>
      <c r="AL15" s="1120"/>
      <c r="AM15" s="1120"/>
      <c r="AN15" s="1121"/>
      <c r="AO15" s="272">
        <v>-282831</v>
      </c>
      <c r="AP15" s="272">
        <v>-3839</v>
      </c>
      <c r="AQ15" s="273">
        <v>-4800</v>
      </c>
      <c r="AR15" s="274">
        <v>-20</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6469592</v>
      </c>
      <c r="AP16" s="272">
        <v>87822</v>
      </c>
      <c r="AQ16" s="273">
        <v>87975</v>
      </c>
      <c r="AR16" s="274">
        <v>-0.2</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493</v>
      </c>
      <c r="AL21" s="1123"/>
      <c r="AM21" s="1123"/>
      <c r="AN21" s="1124"/>
      <c r="AO21" s="285">
        <v>7.71</v>
      </c>
      <c r="AP21" s="286">
        <v>7.71</v>
      </c>
      <c r="AQ21" s="287">
        <v>0</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494</v>
      </c>
      <c r="AL22" s="1123"/>
      <c r="AM22" s="1123"/>
      <c r="AN22" s="1124"/>
      <c r="AO22" s="290">
        <v>95.4</v>
      </c>
      <c r="AP22" s="291">
        <v>98.3</v>
      </c>
      <c r="AQ22" s="292">
        <v>-2.9</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476</v>
      </c>
      <c r="AP30" s="260"/>
      <c r="AQ30" s="261" t="s">
        <v>477</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478</v>
      </c>
      <c r="AQ31" s="267" t="s">
        <v>479</v>
      </c>
      <c r="AR31" s="268" t="s">
        <v>480</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498</v>
      </c>
      <c r="AL32" s="1131"/>
      <c r="AM32" s="1131"/>
      <c r="AN32" s="1132"/>
      <c r="AO32" s="300">
        <v>2213647</v>
      </c>
      <c r="AP32" s="300">
        <v>30049</v>
      </c>
      <c r="AQ32" s="301">
        <v>41451</v>
      </c>
      <c r="AR32" s="302">
        <v>-27.5</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499</v>
      </c>
      <c r="AL33" s="1131"/>
      <c r="AM33" s="1131"/>
      <c r="AN33" s="1132"/>
      <c r="AO33" s="300" t="s">
        <v>485</v>
      </c>
      <c r="AP33" s="300" t="s">
        <v>485</v>
      </c>
      <c r="AQ33" s="301" t="s">
        <v>485</v>
      </c>
      <c r="AR33" s="302" t="s">
        <v>485</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500</v>
      </c>
      <c r="AL34" s="1131"/>
      <c r="AM34" s="1131"/>
      <c r="AN34" s="1132"/>
      <c r="AO34" s="300" t="s">
        <v>485</v>
      </c>
      <c r="AP34" s="300" t="s">
        <v>485</v>
      </c>
      <c r="AQ34" s="301">
        <v>35</v>
      </c>
      <c r="AR34" s="302" t="s">
        <v>485</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501</v>
      </c>
      <c r="AL35" s="1131"/>
      <c r="AM35" s="1131"/>
      <c r="AN35" s="1132"/>
      <c r="AO35" s="300">
        <v>333881</v>
      </c>
      <c r="AP35" s="300">
        <v>4532</v>
      </c>
      <c r="AQ35" s="301">
        <v>11775</v>
      </c>
      <c r="AR35" s="302">
        <v>-61.5</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502</v>
      </c>
      <c r="AL36" s="1131"/>
      <c r="AM36" s="1131"/>
      <c r="AN36" s="1132"/>
      <c r="AO36" s="300">
        <v>744440</v>
      </c>
      <c r="AP36" s="300">
        <v>10105</v>
      </c>
      <c r="AQ36" s="301">
        <v>2188</v>
      </c>
      <c r="AR36" s="302">
        <v>361.8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503</v>
      </c>
      <c r="AL37" s="1131"/>
      <c r="AM37" s="1131"/>
      <c r="AN37" s="1132"/>
      <c r="AO37" s="300">
        <v>135400</v>
      </c>
      <c r="AP37" s="300">
        <v>1838</v>
      </c>
      <c r="AQ37" s="301">
        <v>531</v>
      </c>
      <c r="AR37" s="302">
        <v>246.1</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504</v>
      </c>
      <c r="AL38" s="1134"/>
      <c r="AM38" s="1134"/>
      <c r="AN38" s="1135"/>
      <c r="AO38" s="303">
        <v>675</v>
      </c>
      <c r="AP38" s="303">
        <v>9</v>
      </c>
      <c r="AQ38" s="304">
        <v>1</v>
      </c>
      <c r="AR38" s="292">
        <v>800</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505</v>
      </c>
      <c r="AL39" s="1134"/>
      <c r="AM39" s="1134"/>
      <c r="AN39" s="1135"/>
      <c r="AO39" s="300">
        <v>-524885</v>
      </c>
      <c r="AP39" s="300">
        <v>-7125</v>
      </c>
      <c r="AQ39" s="301">
        <v>-5414</v>
      </c>
      <c r="AR39" s="302">
        <v>31.6</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506</v>
      </c>
      <c r="AL40" s="1131"/>
      <c r="AM40" s="1131"/>
      <c r="AN40" s="1132"/>
      <c r="AO40" s="300">
        <v>-1880568</v>
      </c>
      <c r="AP40" s="300">
        <v>-25528</v>
      </c>
      <c r="AQ40" s="301">
        <v>-35360</v>
      </c>
      <c r="AR40" s="302">
        <v>-27.8</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1022590</v>
      </c>
      <c r="AP41" s="300">
        <v>13881</v>
      </c>
      <c r="AQ41" s="301">
        <v>15207</v>
      </c>
      <c r="AR41" s="302">
        <v>-8.6999999999999993</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476</v>
      </c>
      <c r="AN49" s="1127" t="s">
        <v>509</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510</v>
      </c>
      <c r="AO50" s="317" t="s">
        <v>511</v>
      </c>
      <c r="AP50" s="318" t="s">
        <v>512</v>
      </c>
      <c r="AQ50" s="319" t="s">
        <v>513</v>
      </c>
      <c r="AR50" s="320" t="s">
        <v>514</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4494266</v>
      </c>
      <c r="AN51" s="322">
        <v>59627</v>
      </c>
      <c r="AO51" s="323">
        <v>31.3</v>
      </c>
      <c r="AP51" s="324">
        <v>63812</v>
      </c>
      <c r="AQ51" s="325">
        <v>2.2999999999999998</v>
      </c>
      <c r="AR51" s="326">
        <v>29</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2922827</v>
      </c>
      <c r="AN52" s="330">
        <v>38778</v>
      </c>
      <c r="AO52" s="331">
        <v>34</v>
      </c>
      <c r="AP52" s="332">
        <v>33848</v>
      </c>
      <c r="AQ52" s="333">
        <v>-4.2</v>
      </c>
      <c r="AR52" s="334">
        <v>38.200000000000003</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3164059</v>
      </c>
      <c r="AN53" s="322">
        <v>42221</v>
      </c>
      <c r="AO53" s="323">
        <v>-29.2</v>
      </c>
      <c r="AP53" s="324">
        <v>54225</v>
      </c>
      <c r="AQ53" s="325">
        <v>-15</v>
      </c>
      <c r="AR53" s="326">
        <v>-14.2</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2124053</v>
      </c>
      <c r="AN54" s="330">
        <v>28343</v>
      </c>
      <c r="AO54" s="331">
        <v>-26.9</v>
      </c>
      <c r="AP54" s="332">
        <v>27337</v>
      </c>
      <c r="AQ54" s="333">
        <v>-19.2</v>
      </c>
      <c r="AR54" s="334">
        <v>-7.7</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2904207</v>
      </c>
      <c r="AN55" s="322">
        <v>39021</v>
      </c>
      <c r="AO55" s="323">
        <v>-7.6</v>
      </c>
      <c r="AP55" s="324">
        <v>54016</v>
      </c>
      <c r="AQ55" s="325">
        <v>-0.4</v>
      </c>
      <c r="AR55" s="326">
        <v>-7.2</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1532464</v>
      </c>
      <c r="AN56" s="330">
        <v>20590</v>
      </c>
      <c r="AO56" s="331">
        <v>-27.4</v>
      </c>
      <c r="AP56" s="332">
        <v>28078</v>
      </c>
      <c r="AQ56" s="333">
        <v>2.7</v>
      </c>
      <c r="AR56" s="334">
        <v>-30.1</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3672041</v>
      </c>
      <c r="AN57" s="322">
        <v>49566</v>
      </c>
      <c r="AO57" s="323">
        <v>27</v>
      </c>
      <c r="AP57" s="324">
        <v>52786</v>
      </c>
      <c r="AQ57" s="325">
        <v>-2.2999999999999998</v>
      </c>
      <c r="AR57" s="326">
        <v>29.3</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2225511</v>
      </c>
      <c r="AN58" s="330">
        <v>30040</v>
      </c>
      <c r="AO58" s="331">
        <v>45.9</v>
      </c>
      <c r="AP58" s="332">
        <v>28742</v>
      </c>
      <c r="AQ58" s="333">
        <v>2.4</v>
      </c>
      <c r="AR58" s="334">
        <v>43.5</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3909406</v>
      </c>
      <c r="AN59" s="322">
        <v>53069</v>
      </c>
      <c r="AO59" s="323">
        <v>7.1</v>
      </c>
      <c r="AP59" s="324">
        <v>58465</v>
      </c>
      <c r="AQ59" s="325">
        <v>10.8</v>
      </c>
      <c r="AR59" s="326">
        <v>-3.7</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1931357</v>
      </c>
      <c r="AN60" s="330">
        <v>26217</v>
      </c>
      <c r="AO60" s="331">
        <v>-12.7</v>
      </c>
      <c r="AP60" s="332">
        <v>34452</v>
      </c>
      <c r="AQ60" s="333">
        <v>19.899999999999999</v>
      </c>
      <c r="AR60" s="334">
        <v>-32.6</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3628796</v>
      </c>
      <c r="AN61" s="337">
        <v>48701</v>
      </c>
      <c r="AO61" s="338">
        <v>5.7</v>
      </c>
      <c r="AP61" s="339">
        <v>56661</v>
      </c>
      <c r="AQ61" s="340">
        <v>-0.9</v>
      </c>
      <c r="AR61" s="326">
        <v>6.6</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2147242</v>
      </c>
      <c r="AN62" s="330">
        <v>28794</v>
      </c>
      <c r="AO62" s="331">
        <v>2.6</v>
      </c>
      <c r="AP62" s="332">
        <v>30491</v>
      </c>
      <c r="AQ62" s="333">
        <v>0.3</v>
      </c>
      <c r="AR62" s="334">
        <v>2.2999999999999998</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M/ZqNhYNMRPyr/LZQzXvh47btO0l8Yo3hPlFfwjr4+hqmgS8Cpq1BILP4/G7MMkiwiURc4P7HwneyfnUbrzWiQ==" saltValue="1rBzfuH0BFq1e6KE15gQj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473</v>
      </c>
    </row>
    <row r="121" spans="125:125" ht="13.5" hidden="1" customHeight="1" x14ac:dyDescent="0.2">
      <c r="DU121" s="247"/>
    </row>
  </sheetData>
  <sheetProtection algorithmName="SHA-512" hashValue="RhSkE6UkNgfJKM1eDuWPHItNmq5PMAPM5GDKebZxMLV3ETHKHyAWb+ljgSNCZ8OLFXhQJPQ41wDovwQWWhKojw==" saltValue="nhS4CjgUIOpmFGyPIiAwy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473</v>
      </c>
    </row>
  </sheetData>
  <sheetProtection algorithmName="SHA-512" hashValue="CH9/PPeroYwz5zRlOqCCuFo2QPc5aas4RY4cjCv9IFOILwdMGYKtldHGoKrwL+sLX3lLLRQfdhdfgD/H4XHoBA==" saltValue="VlatpQ9jpvaf/SwS0iMCC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39" t="s">
        <v>3</v>
      </c>
      <c r="D47" s="1139"/>
      <c r="E47" s="1140"/>
      <c r="F47" s="11">
        <v>17.25</v>
      </c>
      <c r="G47" s="12">
        <v>17.39</v>
      </c>
      <c r="H47" s="12">
        <v>19.77</v>
      </c>
      <c r="I47" s="12">
        <v>20.71</v>
      </c>
      <c r="J47" s="13">
        <v>18.829999999999998</v>
      </c>
    </row>
    <row r="48" spans="2:10" ht="57.75" customHeight="1" x14ac:dyDescent="0.2">
      <c r="B48" s="14"/>
      <c r="C48" s="1141" t="s">
        <v>4</v>
      </c>
      <c r="D48" s="1141"/>
      <c r="E48" s="1142"/>
      <c r="F48" s="15">
        <v>12.26</v>
      </c>
      <c r="G48" s="16">
        <v>15.32</v>
      </c>
      <c r="H48" s="16">
        <v>15.8</v>
      </c>
      <c r="I48" s="16">
        <v>12.58</v>
      </c>
      <c r="J48" s="17">
        <v>12.43</v>
      </c>
    </row>
    <row r="49" spans="2:10" ht="57.75" customHeight="1" thickBot="1" x14ac:dyDescent="0.25">
      <c r="B49" s="18"/>
      <c r="C49" s="1143" t="s">
        <v>5</v>
      </c>
      <c r="D49" s="1143"/>
      <c r="E49" s="1144"/>
      <c r="F49" s="19" t="s">
        <v>528</v>
      </c>
      <c r="G49" s="20" t="s">
        <v>529</v>
      </c>
      <c r="H49" s="20" t="s">
        <v>530</v>
      </c>
      <c r="I49" s="20" t="s">
        <v>531</v>
      </c>
      <c r="J49" s="21" t="s">
        <v>532</v>
      </c>
    </row>
    <row r="50" spans="2:10" ht="13.2" x14ac:dyDescent="0.2"/>
  </sheetData>
  <sheetProtection algorithmName="SHA-512" hashValue="iygwSO7KGYtiptb30DFCpY3OMvCqdNJZTvalDPEUp7XlEOcdekPVkLSSCpKlCuLJCQGrB2rxN/wY+d3HjI2djw==" saltValue="exl896Hv8gRbjlq1CmAg5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eb85bf95333b1fe6fd76811390cd836d">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40f18fa7ad25a36c136b823c31e4eefe"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3729F55-3E8D-4EC3-9ADA-44EE75B1E691}"/>
</file>

<file path=customXml/itemProps2.xml><?xml version="1.0" encoding="utf-8"?>
<ds:datastoreItem xmlns:ds="http://schemas.openxmlformats.org/officeDocument/2006/customXml" ds:itemID="{5ED59413-DACF-4ECE-B128-B9C1184F45E1}"/>
</file>

<file path=customXml/itemProps3.xml><?xml version="1.0" encoding="utf-8"?>
<ds:datastoreItem xmlns:ds="http://schemas.openxmlformats.org/officeDocument/2006/customXml" ds:itemID="{9FE8CA97-B9D2-4A9D-9037-A63D87CCC3AC}"/>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2026-03-18T06:53:27Z</cp:lastPrinted>
  <dcterms:created xsi:type="dcterms:W3CDTF">2026-02-23T05:17:44Z</dcterms:created>
  <dcterms:modified xsi:type="dcterms:W3CDTF">2026-03-18T08:35:29Z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ies>
</file>