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0E17F354-2A7B-4D74-9CF0-DB0B107001B2}" xr6:coauthVersionLast="47" xr6:coauthVersionMax="47" xr10:uidLastSave="{00000000-0000-0000-0000-000000000000}"/>
  <bookViews>
    <workbookView xWindow="28680" yWindow="-120" windowWidth="29040" windowHeight="15720" tabRatio="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CO34" i="10" s="1"/>
  <c r="CO35" i="10" s="1"/>
  <c r="CO36" i="10" s="1"/>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BW35" i="10"/>
  <c r="BW36" i="10" s="1"/>
  <c r="BW37" i="10" s="1"/>
  <c r="BE35" i="10"/>
  <c r="BW34" i="10"/>
  <c r="C34" i="10"/>
  <c r="U34" i="10" l="1"/>
  <c r="U35" i="10" s="1"/>
  <c r="U36"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<sst xmlns="http://schemas.openxmlformats.org/spreadsheetml/2006/main" count="1044" uniqueCount="570">
  <si>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</si>
  <si>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</si>
  <si>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</si>
  <si>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</si>
  <si>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</si>
  <si>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</si>
  <si>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</si>
  <si>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</si>
  <si>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</si>
  <si>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</si>
  <si>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</si>
  <si>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</si>
  <si>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</si>
  <si>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</si>
  <si>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</si>
  <si>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</si>
  <si>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</si>
  <si>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</si>
  <si>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</si>
  <si>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</si>
  <si>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</si>
  <si>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</si>
  <si>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</si>
  <si>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</si>
  <si>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</si>
  <si>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</si>
  <si>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</si>
  <si>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</si>
  <si>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</si>
  <si>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</si>
  <si>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</si>
  <si>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</si>
  <si>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</si>
  <si>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</si>
  <si>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</si>
  <si>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</si>
  <si>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</si>
  <si>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</si>
  <si>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</si>
  <si>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</si>
  <si>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</si>
  <si>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</si>
  <si>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</si>
  <si>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</si>
  <si>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</si>
  <si>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</si>
  <si>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</si>
  <si>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</si>
  <si>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</si>
  <si>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</si>
  <si>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</si>
  <si>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</si>
  <si>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</si>
  <si>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</si>
  <si>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</si>
  <si>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</si>
  <si>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</si>
  <si>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</si>
  <si>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</si>
  <si>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</si>
  <si>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</si>
  <si>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</si>
  <si>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</si>
  <si>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</si>
  <si>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</si>
  <si>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</si>
  <si>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</si>
  <si>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</si>
  <si>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</si>
  <si>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</si>
  <si>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</si>
  <si>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</si>
  <si>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</si>
  <si>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</si>
  <si>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</si>
  <si>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</si>
  <si>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</si>
  <si>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</si>
  <si>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</si>
  <si>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</si>
  <si>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</si>
  <si>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</si>
  <si>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</si>
  <si>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</si>
  <si>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</si>
  <si>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</si>
  <si>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</si>
  <si>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</si>
  <si>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</si>
  <si>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</si>
  <si>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</si>
  <si>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</si>
  <si>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</si>
  <si>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</si>
  <si>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桐生市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</si>
  <si>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</si>
  <si>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</si>
  <si>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</si>
  <si>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</si>
  <si>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</si>
  <si>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</si>
  <si>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</si>
  <si>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</si>
  <si>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</si>
  <si>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</si>
  <si>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</si>
  <si>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</si>
  <si>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</si>
  <si>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</si>
  <si>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</si>
  <si>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</si>
  <si>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</si>
  <si>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</si>
  <si>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</si>
  <si>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</si>
  <si>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</si>
  <si>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</si>
  <si>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</si>
  <si>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</si>
  <si>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</si>
  <si>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</si>
  <si>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</si>
  <si>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</si>
  <si>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</si>
  <si>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</si>
  <si>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</si>
  <si>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</si>
  <si>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</si>
  <si>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</si>
  <si>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</si>
  <si>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</si>
  <si>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</si>
  <si>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</si>
  <si>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</si>
  <si>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</si>
  <si>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</si>
  <si>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</si>
  <si>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</si>
  <si>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</si>
  <si>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</si>
  <si>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</si>
  <si>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</si>
  <si>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</si>
  <si>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</si>
  <si>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</si>
  <si>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</si>
  <si>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</si>
  <si>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</si>
  <si>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</si>
  <si>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</si>
  <si>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</si>
  <si>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</si>
  <si>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</si>
  <si>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</si>
  <si>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</si>
  <si>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</si>
  <si>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</si>
  <si>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</si>
  <si>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</si>
  <si>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</si>
  <si>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</si>
  <si>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</si>
  <si>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</si>
  <si>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</si>
  <si>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</si>
  <si>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</si>
  <si>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</si>
  <si>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</si>
  <si>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</si>
  <si>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</si>
  <si>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</si>
  <si>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</si>
  <si>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</si>
  <si>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</si>
  <si>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</si>
  <si>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</si>
  <si>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</si>
  <si>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</si>
  <si>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</si>
  <si>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</si>
  <si>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</si>
  <si>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</si>
  <si>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</si>
  <si>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</si>
  <si>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</si>
  <si>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</si>
  <si>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</si>
  <si>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</si>
  <si>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</si>
  <si>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</si>
  <si>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</si>
  <si>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</si>
  <si>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</si>
  <si>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</si>
  <si>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</si>
  <si>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</si>
  <si>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</si>
  <si>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</si>
  <si>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</si>
  <si>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</si>
  <si>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</si>
  <si>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</si>
  <si>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</si>
  <si>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群馬県桐生市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</si>
  <si>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</si>
  <si>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</si>
  <si>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</si>
  <si>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</si>
  <si>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</si>
  <si>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</si>
  <si>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</si>
  <si>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</si>
  <si>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</si>
  <si>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</si>
  <si>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</si>
  <si>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</si>
  <si>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</si>
  <si>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</si>
  <si>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</si>
  <si>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</si>
  <si>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</si>
  <si>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</si>
  <si>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</si>
  <si>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</si>
  <si>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</si>
  <si>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</si>
  <si>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</si>
  <si>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</si>
  <si>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</si>
  <si>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</si>
  <si>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</si>
  <si>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</si>
  <si>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</si>
  <si>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</si>
  <si>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</si>
  <si>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</si>
  <si>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</si>
  <si>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</si>
  <si>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</si>
  <si>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</si>
  <si>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</si>
  <si>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</si>
  <si>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</si>
  <si>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</si>
  <si>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</si>
  <si>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</si>
  <si>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</si>
  <si>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</si>
  <si>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</si>
  <si>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</si>
  <si>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</si>
  <si>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</si>
  <si>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</si>
  <si>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</si>
  <si>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</si>
  <si>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</si>
  <si>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</si>
  <si>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</si>
  <si>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</si>
  <si>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</si>
  <si>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</si>
  <si>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</si>
  <si>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</si>
  <si>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</si>
  <si>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</si>
  <si>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</si>
  <si>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</si>
  <si>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</si>
  <si>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</si>
  <si>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</si>
  <si>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</si>
  <si>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</si>
  <si>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</si>
  <si>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</si>
  <si>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</si>
  <si>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</si>
  <si>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</si>
  <si>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</si>
  <si>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</si>
  <si>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</si>
  <si>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</si>
  <si>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</si>
  <si>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</si>
  <si>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</si>
  <si>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</si>
  <si>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</si>
  <si>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</si>
  <si>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</si>
  <si>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</si>
  <si>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</si>
  <si>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</si>
  <si>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</si>
  <si>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</si>
  <si>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</si>
  <si>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</si>
  <si>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</si>
  <si>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</si>
  <si>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</si>
  <si>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</si>
  <si>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</si>
  <si>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</si>
  <si>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</si>
  <si>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</si>
  <si>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</si>
  <si>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</si>
  <si>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</si>
  <si>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</si>
  <si>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</si>
  <si>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</si>
  <si>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</si>
  <si>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</si>
  <si>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</si>
  <si>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</si>
  <si>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</si>
  <si>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</si>
  <si>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</si>
  <si>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</si>
  <si>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</si>
  <si>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</si>
  <si>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</si>
  <si>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</si>
  <si>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</si>
  <si>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</si>
  <si>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</si>
  <si>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</si>
  <si>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</si>
  <si>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</si>
  <si>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</si>
  <si>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</si>
  <si>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</si>
  <si>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</si>
  <si>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</si>
  <si>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</si>
  <si>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</si>
  <si>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</si>
  <si>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</si>
  <si>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</si>
  <si>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</si>
  <si>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</si>
  <si>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</si>
  <si>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</si>
  <si>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</si>
  <si>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</si>
  <si>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</si>
  <si>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</si>
  <si>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</si>
  <si>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</si>
  <si>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</si>
  <si>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</si>
  <si>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</si>
  <si>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</si>
  <si>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</si>
  <si>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</si>
  <si>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</si>
  <si>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群馬県桐生市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</si>
  <si>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</si>
  <si>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</si>
  <si>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</si>
  <si>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</si>
  <si>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</si>
  <si>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</si>
  <si>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</si>
  <si>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</si>
  <si>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</si>
  <si>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</si>
  <si>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</si>
  <si>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</si>
  <si>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</si>
  <si>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</si>
  <si>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</si>
  <si>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</si>
  <si>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</si>
  <si>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</si>
  <si>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</si>
  <si>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</si>
  <si>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学校給食共同調理場事業特別会計</t>
    <phoneticPr fontId="5"/>
  </si>
  <si>
    <t>新里温水プール事業特別会計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</si>
  <si>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</si>
  <si>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</si>
  <si>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</si>
  <si>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</si>
  <si>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</si>
  <si>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</si>
  <si>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</si>
  <si>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</si>
  <si>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</si>
  <si>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</si>
  <si>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</si>
  <si>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</si>
  <si>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</si>
  <si>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</si>
  <si>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</si>
  <si>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</si>
  <si>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</si>
  <si>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</si>
  <si>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</si>
  <si>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</si>
  <si>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</si>
  <si>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</si>
  <si>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</si>
  <si>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</si>
  <si>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</si>
  <si>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</si>
  <si>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</si>
  <si>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</si>
  <si>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</si>
  <si>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</si>
  <si>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</si>
  <si>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</si>
  <si>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</si>
  <si>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</si>
  <si>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</si>
  <si>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</si>
  <si>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</si>
  <si>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</si>
  <si>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</si>
  <si>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</si>
  <si>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</si>
  <si>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</si>
  <si>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</si>
  <si>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</si>
  <si>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</si>
  <si>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</si>
  <si>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</si>
  <si>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</si>
  <si>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</si>
  <si>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</si>
  <si>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</si>
  <si>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</si>
  <si>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</si>
  <si>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</si>
  <si>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</si>
  <si>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</si>
  <si>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</si>
  <si>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</si>
  <si>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</si>
  <si>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</si>
  <si>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</si>
  <si>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</si>
  <si>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</si>
  <si>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</si>
  <si>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</si>
  <si>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</si>
  <si>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</si>
  <si>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</si>
  <si>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</si>
  <si>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</si>
  <si>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</si>
  <si>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</si>
  <si>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</si>
  <si>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</si>
  <si>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</si>
  <si>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</si>
  <si>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</si>
  <si>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</si>
  <si>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</si>
  <si>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</si>
  <si>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</si>
  <si>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</si>
  <si>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</si>
  <si>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</si>
  <si>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</si>
  <si>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</si>
  <si>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</si>
  <si>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</si>
  <si>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</si>
  <si>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</si>
  <si>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</si>
  <si>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</si>
  <si>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</si>
  <si>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</si>
  <si>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</si>
  <si>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</si>
  <si>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</si>
  <si>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</si>
  <si>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</si>
  <si>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</si>
  <si>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</si>
  <si>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</si>
  <si>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</si>
  <si>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</si>
  <si>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</si>
  <si>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</si>
  <si>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</si>
  <si>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</si>
  <si>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</si>
  <si>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</si>
  <si>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</si>
  <si>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</si>
  <si>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</si>
  <si>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</si>
  <si>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</si>
  <si>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</si>
  <si>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</si>
  <si>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</si>
  <si>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</si>
  <si>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</si>
  <si>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</si>
  <si>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</si>
  <si>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</si>
  <si>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</si>
  <si>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</si>
  <si>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</si>
  <si>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</si>
  <si>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</si>
  <si>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</si>
  <si>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</si>
  <si>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</si>
  <si>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</si>
  <si>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</si>
  <si>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</si>
  <si>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</si>
  <si>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</si>
  <si>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</si>
  <si>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</si>
  <si>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</si>
  <si>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</si>
  <si>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</si>
  <si>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</si>
  <si>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</si>
  <si>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</si>
  <si>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</si>
  <si>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</si>
  <si>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</si>
  <si>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</si>
  <si>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</si>
  <si>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</si>
  <si>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</si>
  <si>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</si>
  <si>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</si>
  <si>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</si>
  <si>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</si>
  <si>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</si>
  <si>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</si>
  <si>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5.59</t>
  </si>
  <si>
    <t>▲ 6.54</t>
  </si>
  <si>
    <t>▲ 5.72</t>
  </si>
  <si>
    <t>▲ 2.37</t>
  </si>
  <si>
    <t>水道事業会計</t>
  </si>
  <si>
    <t>一般会計</t>
  </si>
  <si>
    <t>下水道事業会計</t>
  </si>
  <si>
    <t>介護保険事業特別会計</t>
  </si>
  <si>
    <t>国民健康保険事業特別会計</t>
  </si>
  <si>
    <t>農業集落排水事業会計</t>
  </si>
  <si>
    <t>発電事業特別会計</t>
  </si>
  <si>
    <t>新里温水プール事業特別会計</t>
  </si>
  <si>
    <t>その他会計（赤字）</t>
  </si>
  <si>
    <t>その他会計（黒字）</t>
  </si>
  <si>
    <t>R02</t>
    <phoneticPr fontId="5"/>
  </si>
  <si>
    <t>R03</t>
    <phoneticPr fontId="5"/>
  </si>
  <si>
    <t>R04</t>
    <phoneticPr fontId="5"/>
  </si>
  <si>
    <t>R05</t>
    <phoneticPr fontId="5"/>
  </si>
  <si>
    <t>R06</t>
    <phoneticPr fontId="5"/>
  </si>
  <si>
    <t>－</t>
  </si>
  <si>
    <t>桐生地域医療企業団</t>
  </si>
  <si>
    <t>群馬県後期高齢者医療広域連合（一般会計）</t>
  </si>
  <si>
    <t>群馬県後期高齢者医療広域連合（後期高齢者医療特別会計）</t>
  </si>
  <si>
    <t>群馬県市町村会館管理組合</t>
  </si>
  <si>
    <t>桐生市スポーツ文化事業団</t>
  </si>
  <si>
    <t>桐生市土地開発公社</t>
  </si>
  <si>
    <t>桐生地域地場産業振興センター</t>
  </si>
  <si>
    <t>　　　　－</t>
  </si>
  <si>
    <t>-</t>
    <phoneticPr fontId="2"/>
  </si>
  <si>
    <t>地域振興基金</t>
    <rPh sb="0" eb="2">
      <t>チイキ</t>
    </rPh>
    <rPh sb="2" eb="4">
      <t>シンコウ</t>
    </rPh>
    <rPh sb="4" eb="6">
      <t>キキン</t>
    </rPh>
    <phoneticPr fontId="5"/>
  </si>
  <si>
    <t>社会福祉施設等運営基金</t>
    <rPh sb="0" eb="2">
      <t>シャカイ</t>
    </rPh>
    <rPh sb="2" eb="4">
      <t>フクシ</t>
    </rPh>
    <rPh sb="4" eb="6">
      <t>シセツ</t>
    </rPh>
    <rPh sb="6" eb="7">
      <t>トウ</t>
    </rPh>
    <rPh sb="7" eb="9">
      <t>ウンエイ</t>
    </rPh>
    <rPh sb="9" eb="11">
      <t>キキン</t>
    </rPh>
    <phoneticPr fontId="5"/>
  </si>
  <si>
    <t>清掃センター管理運営基金</t>
    <rPh sb="0" eb="2">
      <t>セイソウ</t>
    </rPh>
    <rPh sb="6" eb="8">
      <t>カンリ</t>
    </rPh>
    <rPh sb="8" eb="10">
      <t>ウンエイ</t>
    </rPh>
    <rPh sb="10" eb="12">
      <t>キキン</t>
    </rPh>
    <phoneticPr fontId="5"/>
  </si>
  <si>
    <t>庁舎整備基金</t>
    <rPh sb="0" eb="2">
      <t>チョウシャ</t>
    </rPh>
    <rPh sb="2" eb="4">
      <t>セイビ</t>
    </rPh>
    <rPh sb="4" eb="6">
      <t>キキン</t>
    </rPh>
    <phoneticPr fontId="5"/>
  </si>
  <si>
    <t>まちづくり基金</t>
    <rPh sb="5" eb="7">
      <t>キキン</t>
    </rPh>
    <phoneticPr fontId="5"/>
  </si>
  <si>
    <t>群馬県市町村総合事務組合</t>
    <rPh sb="0" eb="3">
      <t>グンマケン</t>
    </rPh>
    <rPh sb="3" eb="6">
      <t>シチョウソン</t>
    </rPh>
    <rPh sb="6" eb="8">
      <t>ソウゴウ</t>
    </rPh>
    <rPh sb="8" eb="10">
      <t>ジム</t>
    </rPh>
    <rPh sb="10" eb="12">
      <t>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</si>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</sst>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E637-4E77-B0F3-E0E17323B7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69696</c:v>
                </c:pt>
                <c:pt idx="1">
                  <c:v>37571</c:v>
                </c:pt>
                <c:pt idx="2">
                  <c:v>59587</c:v>
                </c:pt>
                <c:pt idx="3">
                  <c:v>42190</c:v>
                </c:pt>
                <c:pt idx="4">
                  <c:v>107048</c:v>
                </c:pt>
              </c:numCache>
            </c:numRef>
          </c:val>
          <c:smooth val="0"/>
          <c:extLst>
            <c:ext xmlns:c16="http://schemas.microsoft.com/office/drawing/2014/chart" uri="{C3380CC4-5D6E-409C-BE32-E72D297353CC}">
              <c16:uniqueId val="{00000001-E637-4E77-B0F3-E0E17323B7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8.3699999999999992</c:v>
                </c:pt>
                <c:pt idx="1">
                  <c:v>13.33</c:v>
                </c:pt>
                <c:pt idx="2">
                  <c:v>9.98</c:v>
                </c:pt>
                <c:pt idx="3">
                  <c:v>9.4</c:v>
                </c:pt>
                <c:pt idx="4">
                  <c:v>12.14</c:v>
                </c:pt>
              </c:numCache>
            </c:numRef>
          </c:val>
          <c:extLst>
            <c:ext xmlns:c16="http://schemas.microsoft.com/office/drawing/2014/chart" uri="{C3380CC4-5D6E-409C-BE32-E72D297353CC}">
              <c16:uniqueId val="{00000000-932A-4FE5-B945-2F7C22AA6F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13.08</c:v>
                </c:pt>
                <c:pt idx="1">
                  <c:v>13.34</c:v>
                </c:pt>
                <c:pt idx="2">
                  <c:v>18.18</c:v>
                </c:pt>
                <c:pt idx="3">
                  <c:v>17.79</c:v>
                </c:pt>
                <c:pt idx="4">
                  <c:v>17.059999999999999</c:v>
                </c:pt>
              </c:numCache>
            </c:numRef>
          </c:val>
          <c:extLst>
            <c:ext xmlns:c16="http://schemas.microsoft.com/office/drawing/2014/chart" uri="{C3380CC4-5D6E-409C-BE32-E72D297353CC}">
              <c16:uniqueId val="{00000001-932A-4FE5-B945-2F7C22AA6FC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-5.59</c:v>
                </c:pt>
                <c:pt idx="1">
                  <c:v>1.76</c:v>
                </c:pt>
                <c:pt idx="2">
                  <c:v>-6.54</c:v>
                </c:pt>
                <c:pt idx="3">
                  <c:v>-5.72</c:v>
                </c:pt>
                <c:pt idx="4">
                  <c:v>-2.37</c:v>
                </c:pt>
              </c:numCache>
            </c:numRef>
          </c:val>
          <c:smooth val="0"/>
          <c:extLst>
            <c:ext xmlns:c16="http://schemas.microsoft.com/office/drawing/2014/chart" uri="{C3380CC4-5D6E-409C-BE32-E72D297353CC}">
              <c16:uniqueId val="{00000002-932A-4FE5-B945-2F7C22AA6FC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0.01</c:v>
                </c:pt>
                <c:pt idx="4">
                  <c:v>#N/A</c:v>
                </c:pt>
                <c:pt idx="5">
                  <c:v>0.02</c:v>
                </c:pt>
                <c:pt idx="6">
                  <c:v>#N/A</c:v>
                </c:pt>
                <c:pt idx="7">
                  <c:v>7.0000000000000007E-2</c:v>
                </c:pt>
                <c:pt idx="8">
                  <c:v>#N/A</c:v>
                </c:pt>
                <c:pt idx="9">
                  <c:v>0</c:v>
                </c:pt>
              </c:numCache>
            </c:numRef>
          </c:val>
          <c:extLst>
            <c:ext xmlns:c16="http://schemas.microsoft.com/office/drawing/2014/chart" uri="{C3380CC4-5D6E-409C-BE32-E72D297353CC}">
              <c16:uniqueId val="{00000000-B56E-4A50-A233-CC36576794E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6E-4A50-A233-CC36576794E7}"/>
            </c:ext>
          </c:extLst>
        </c:ser>
        <c:ser>
          <c:idx val="2"/>
          <c:order val="2"/>
          <c:tx>
            <c:strRef>
              <c:f>データシート!$A$29</c:f>
              <c:strCache>
                <c:ptCount val="1"/>
                <c:pt idx="0">
                  <c:v>新里温水プール事業特別会計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0.02</c:v>
                </c:pt>
                <c:pt idx="6">
                  <c:v>#N/A</c:v>
                </c:pt>
                <c:pt idx="7">
                  <c:v>0</c:v>
                </c:pt>
                <c:pt idx="8">
                  <c:v>#N/A</c:v>
                </c:pt>
                <c:pt idx="9">
                  <c:v>0</c:v>
                </c:pt>
              </c:numCache>
            </c:numRef>
          </c:val>
          <c:extLst>
            <c:ext xmlns:c16="http://schemas.microsoft.com/office/drawing/2014/chart" uri="{C3380CC4-5D6E-409C-BE32-E72D297353CC}">
              <c16:uniqueId val="{00000002-B56E-4A50-A233-CC36576794E7}"/>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0.19</c:v>
                </c:pt>
                <c:pt idx="2">
                  <c:v>#N/A</c:v>
                </c:pt>
                <c:pt idx="3">
                  <c:v>0.15</c:v>
                </c:pt>
                <c:pt idx="4">
                  <c:v>#N/A</c:v>
                </c:pt>
                <c:pt idx="5">
                  <c:v>0.04</c:v>
                </c:pt>
                <c:pt idx="6">
                  <c:v>#N/A</c:v>
                </c:pt>
                <c:pt idx="7">
                  <c:v>0.12</c:v>
                </c:pt>
                <c:pt idx="8">
                  <c:v>#N/A</c:v>
                </c:pt>
                <c:pt idx="9">
                  <c:v>0.03</c:v>
                </c:pt>
              </c:numCache>
            </c:numRef>
          </c:val>
          <c:extLst>
            <c:ext xmlns:c16="http://schemas.microsoft.com/office/drawing/2014/chart" uri="{C3380CC4-5D6E-409C-BE32-E72D297353CC}">
              <c16:uniqueId val="{00000003-B56E-4A50-A233-CC36576794E7}"/>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0.09</c:v>
                </c:pt>
              </c:numCache>
            </c:numRef>
          </c:val>
          <c:extLst>
            <c:ext xmlns:c16="http://schemas.microsoft.com/office/drawing/2014/chart" uri="{C3380CC4-5D6E-409C-BE32-E72D297353CC}">
              <c16:uniqueId val="{00000004-B56E-4A50-A233-CC36576794E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c:v>
                </c:pt>
                <c:pt idx="2">
                  <c:v>#N/A</c:v>
                </c:pt>
                <c:pt idx="3">
                  <c:v>0.89</c:v>
                </c:pt>
                <c:pt idx="4">
                  <c:v>#N/A</c:v>
                </c:pt>
                <c:pt idx="5">
                  <c:v>0.24</c:v>
                </c:pt>
                <c:pt idx="6">
                  <c:v>#N/A</c:v>
                </c:pt>
                <c:pt idx="7">
                  <c:v>0.17</c:v>
                </c:pt>
                <c:pt idx="8">
                  <c:v>#N/A</c:v>
                </c:pt>
                <c:pt idx="9">
                  <c:v>0.18</c:v>
                </c:pt>
              </c:numCache>
            </c:numRef>
          </c:val>
          <c:extLst>
            <c:ext xmlns:c16="http://schemas.microsoft.com/office/drawing/2014/chart" uri="{C3380CC4-5D6E-409C-BE32-E72D297353CC}">
              <c16:uniqueId val="{00000005-B56E-4A50-A233-CC36576794E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1.53</c:v>
                </c:pt>
                <c:pt idx="4">
                  <c:v>#N/A</c:v>
                </c:pt>
                <c:pt idx="5">
                  <c:v>1.33</c:v>
                </c:pt>
                <c:pt idx="6">
                  <c:v>#N/A</c:v>
                </c:pt>
                <c:pt idx="7">
                  <c:v>0.95</c:v>
                </c:pt>
                <c:pt idx="8">
                  <c:v>#N/A</c:v>
                </c:pt>
                <c:pt idx="9">
                  <c:v>1.02</c:v>
                </c:pt>
              </c:numCache>
            </c:numRef>
          </c:val>
          <c:extLst>
            <c:ext xmlns:c16="http://schemas.microsoft.com/office/drawing/2014/chart" uri="{C3380CC4-5D6E-409C-BE32-E72D297353CC}">
              <c16:uniqueId val="{00000006-B56E-4A50-A233-CC36576794E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0.31</c:v>
                </c:pt>
                <c:pt idx="2">
                  <c:v>#N/A</c:v>
                </c:pt>
                <c:pt idx="3">
                  <c:v>0.87</c:v>
                </c:pt>
                <c:pt idx="4">
                  <c:v>#N/A</c:v>
                </c:pt>
                <c:pt idx="5">
                  <c:v>1.21</c:v>
                </c:pt>
                <c:pt idx="6">
                  <c:v>#N/A</c:v>
                </c:pt>
                <c:pt idx="7">
                  <c:v>1.57</c:v>
                </c:pt>
                <c:pt idx="8">
                  <c:v>#N/A</c:v>
                </c:pt>
                <c:pt idx="9">
                  <c:v>2.31</c:v>
                </c:pt>
              </c:numCache>
            </c:numRef>
          </c:val>
          <c:extLst>
            <c:ext xmlns:c16="http://schemas.microsoft.com/office/drawing/2014/chart" uri="{C3380CC4-5D6E-409C-BE32-E72D297353CC}">
              <c16:uniqueId val="{00000007-B56E-4A50-A233-CC36576794E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8.3000000000000007</c:v>
                </c:pt>
                <c:pt idx="2">
                  <c:v>#N/A</c:v>
                </c:pt>
                <c:pt idx="3">
                  <c:v>13.32</c:v>
                </c:pt>
                <c:pt idx="4">
                  <c:v>#N/A</c:v>
                </c:pt>
                <c:pt idx="5">
                  <c:v>9.9499999999999993</c:v>
                </c:pt>
                <c:pt idx="6">
                  <c:v>#N/A</c:v>
                </c:pt>
                <c:pt idx="7">
                  <c:v>9.39</c:v>
                </c:pt>
                <c:pt idx="8">
                  <c:v>#N/A</c:v>
                </c:pt>
                <c:pt idx="9">
                  <c:v>12.13</c:v>
                </c:pt>
              </c:numCache>
            </c:numRef>
          </c:val>
          <c:extLst>
            <c:ext xmlns:c16="http://schemas.microsoft.com/office/drawing/2014/chart" uri="{C3380CC4-5D6E-409C-BE32-E72D297353CC}">
              <c16:uniqueId val="{00000008-B56E-4A50-A233-CC36576794E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15.42</c:v>
                </c:pt>
                <c:pt idx="2">
                  <c:v>#N/A</c:v>
                </c:pt>
                <c:pt idx="3">
                  <c:v>15.54</c:v>
                </c:pt>
                <c:pt idx="4">
                  <c:v>#N/A</c:v>
                </c:pt>
                <c:pt idx="5">
                  <c:v>15.49</c:v>
                </c:pt>
                <c:pt idx="6">
                  <c:v>#N/A</c:v>
                </c:pt>
                <c:pt idx="7">
                  <c:v>14.44</c:v>
                </c:pt>
                <c:pt idx="8">
                  <c:v>#N/A</c:v>
                </c:pt>
                <c:pt idx="9">
                  <c:v>13.53</c:v>
                </c:pt>
              </c:numCache>
            </c:numRef>
          </c:val>
          <c:extLst>
            <c:ext xmlns:c16="http://schemas.microsoft.com/office/drawing/2014/chart" uri="{C3380CC4-5D6E-409C-BE32-E72D297353CC}">
              <c16:uniqueId val="{00000009-B56E-4A50-A233-CC36576794E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4063</c:v>
                </c:pt>
                <c:pt idx="5">
                  <c:v>3899</c:v>
                </c:pt>
                <c:pt idx="8">
                  <c:v>3820</c:v>
                </c:pt>
                <c:pt idx="11">
                  <c:v>3939</c:v>
                </c:pt>
                <c:pt idx="14">
                  <c:v>3735</c:v>
                </c:pt>
              </c:numCache>
            </c:numRef>
          </c:val>
          <c:extLst>
            <c:ext xmlns:c16="http://schemas.microsoft.com/office/drawing/2014/chart" uri="{C3380CC4-5D6E-409C-BE32-E72D297353CC}">
              <c16:uniqueId val="{00000000-EE57-4064-B175-B067867BE1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57-4064-B175-B067867BE1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E57-4064-B175-B067867BE1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180</c:v>
                </c:pt>
                <c:pt idx="3">
                  <c:v>177</c:v>
                </c:pt>
                <c:pt idx="6">
                  <c:v>167</c:v>
                </c:pt>
                <c:pt idx="9">
                  <c:v>240</c:v>
                </c:pt>
                <c:pt idx="12">
                  <c:v>245</c:v>
                </c:pt>
              </c:numCache>
            </c:numRef>
          </c:val>
          <c:extLst>
            <c:ext xmlns:c16="http://schemas.microsoft.com/office/drawing/2014/chart" uri="{C3380CC4-5D6E-409C-BE32-E72D297353CC}">
              <c16:uniqueId val="{00000003-EE57-4064-B175-B067867BE1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692</c:v>
                </c:pt>
                <c:pt idx="6">
                  <c:v>692</c:v>
                </c:pt>
                <c:pt idx="9">
                  <c:v>831</c:v>
                </c:pt>
                <c:pt idx="12">
                  <c:v>762</c:v>
                </c:pt>
              </c:numCache>
            </c:numRef>
          </c:val>
          <c:extLst>
            <c:ext xmlns:c16="http://schemas.microsoft.com/office/drawing/2014/chart" uri="{C3380CC4-5D6E-409C-BE32-E72D297353CC}">
              <c16:uniqueId val="{00000004-EE57-4064-B175-B067867BE1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57-4064-B175-B067867BE1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57-4064-B175-B067867BE1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3987</c:v>
                </c:pt>
                <c:pt idx="3">
                  <c:v>4090</c:v>
                </c:pt>
                <c:pt idx="6">
                  <c:v>3995</c:v>
                </c:pt>
                <c:pt idx="9">
                  <c:v>3810</c:v>
                </c:pt>
                <c:pt idx="12">
                  <c:v>3365</c:v>
                </c:pt>
              </c:numCache>
            </c:numRef>
          </c:val>
          <c:extLst>
            <c:ext xmlns:c16="http://schemas.microsoft.com/office/drawing/2014/chart" uri="{C3380CC4-5D6E-409C-BE32-E72D297353CC}">
              <c16:uniqueId val="{00000007-EE57-4064-B175-B067867BE1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913</c:v>
                </c:pt>
                <c:pt idx="2">
                  <c:v>#N/A</c:v>
                </c:pt>
                <c:pt idx="3">
                  <c:v>#N/A</c:v>
                </c:pt>
                <c:pt idx="4">
                  <c:v>1074</c:v>
                </c:pt>
                <c:pt idx="5">
                  <c:v>#N/A</c:v>
                </c:pt>
                <c:pt idx="6">
                  <c:v>#N/A</c:v>
                </c:pt>
                <c:pt idx="7">
                  <c:v>1048</c:v>
                </c:pt>
                <c:pt idx="8">
                  <c:v>#N/A</c:v>
                </c:pt>
                <c:pt idx="9">
                  <c:v>#N/A</c:v>
                </c:pt>
                <c:pt idx="10">
                  <c:v>956</c:v>
                </c:pt>
                <c:pt idx="11">
                  <c:v>#N/A</c:v>
                </c:pt>
                <c:pt idx="12">
                  <c:v>#N/A</c:v>
                </c:pt>
                <c:pt idx="13">
                  <c:v>651</c:v>
                </c:pt>
                <c:pt idx="14">
                  <c:v>#N/A</c:v>
                </c:pt>
              </c:numCache>
            </c:numRef>
          </c:val>
          <c:smooth val="0"/>
          <c:extLst>
            <c:ext xmlns:c16="http://schemas.microsoft.com/office/drawing/2014/chart" uri="{C3380CC4-5D6E-409C-BE32-E72D297353CC}">
              <c16:uniqueId val="{00000008-EE57-4064-B175-B067867BE1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37317</c:v>
                </c:pt>
                <c:pt idx="5">
                  <c:v>36701</c:v>
                </c:pt>
                <c:pt idx="8">
                  <c:v>36812</c:v>
                </c:pt>
                <c:pt idx="11">
                  <c:v>35463</c:v>
                </c:pt>
                <c:pt idx="14">
                  <c:v>39245</c:v>
                </c:pt>
              </c:numCache>
            </c:numRef>
          </c:val>
          <c:extLst>
            <c:ext xmlns:c16="http://schemas.microsoft.com/office/drawing/2014/chart" uri="{C3380CC4-5D6E-409C-BE32-E72D297353CC}">
              <c16:uniqueId val="{00000000-3EC6-4F1A-B733-BE153894AA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4931</c:v>
                </c:pt>
                <c:pt idx="5">
                  <c:v>3883</c:v>
                </c:pt>
                <c:pt idx="8">
                  <c:v>3687</c:v>
                </c:pt>
                <c:pt idx="11">
                  <c:v>4082</c:v>
                </c:pt>
                <c:pt idx="14">
                  <c:v>4319</c:v>
                </c:pt>
              </c:numCache>
            </c:numRef>
          </c:val>
          <c:extLst>
            <c:ext xmlns:c16="http://schemas.microsoft.com/office/drawing/2014/chart" uri="{C3380CC4-5D6E-409C-BE32-E72D297353CC}">
              <c16:uniqueId val="{00000001-3EC6-4F1A-B733-BE153894AA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12218</c:v>
                </c:pt>
                <c:pt idx="5">
                  <c:v>13120</c:v>
                </c:pt>
                <c:pt idx="8">
                  <c:v>15146</c:v>
                </c:pt>
                <c:pt idx="11">
                  <c:v>14707</c:v>
                </c:pt>
                <c:pt idx="14">
                  <c:v>13263</c:v>
                </c:pt>
              </c:numCache>
            </c:numRef>
          </c:val>
          <c:extLst>
            <c:ext xmlns:c16="http://schemas.microsoft.com/office/drawing/2014/chart" uri="{C3380CC4-5D6E-409C-BE32-E72D297353CC}">
              <c16:uniqueId val="{00000002-3EC6-4F1A-B733-BE153894AA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C6-4F1A-B733-BE153894AA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C6-4F1A-B733-BE153894AA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8</c:v>
                </c:pt>
                <c:pt idx="6">
                  <c:v>30</c:v>
                </c:pt>
                <c:pt idx="9">
                  <c:v>9</c:v>
                </c:pt>
                <c:pt idx="12">
                  <c:v>20</c:v>
                </c:pt>
              </c:numCache>
            </c:numRef>
          </c:val>
          <c:extLst>
            <c:ext xmlns:c16="http://schemas.microsoft.com/office/drawing/2014/chart" uri="{C3380CC4-5D6E-409C-BE32-E72D297353CC}">
              <c16:uniqueId val="{00000005-3EC6-4F1A-B733-BE153894AA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6891</c:v>
                </c:pt>
                <c:pt idx="3">
                  <c:v>6866</c:v>
                </c:pt>
                <c:pt idx="6">
                  <c:v>6785</c:v>
                </c:pt>
                <c:pt idx="9">
                  <c:v>7118</c:v>
                </c:pt>
                <c:pt idx="12">
                  <c:v>7186</c:v>
                </c:pt>
              </c:numCache>
            </c:numRef>
          </c:val>
          <c:extLst>
            <c:ext xmlns:c16="http://schemas.microsoft.com/office/drawing/2014/chart" uri="{C3380CC4-5D6E-409C-BE32-E72D297353CC}">
              <c16:uniqueId val="{00000006-3EC6-4F1A-B733-BE153894AA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757</c:v>
                </c:pt>
                <c:pt idx="3">
                  <c:v>1058</c:v>
                </c:pt>
                <c:pt idx="6">
                  <c:v>927</c:v>
                </c:pt>
                <c:pt idx="9">
                  <c:v>774</c:v>
                </c:pt>
                <c:pt idx="12">
                  <c:v>684</c:v>
                </c:pt>
              </c:numCache>
            </c:numRef>
          </c:val>
          <c:extLst>
            <c:ext xmlns:c16="http://schemas.microsoft.com/office/drawing/2014/chart" uri="{C3380CC4-5D6E-409C-BE32-E72D297353CC}">
              <c16:uniqueId val="{00000007-3EC6-4F1A-B733-BE153894AA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8479</c:v>
                </c:pt>
                <c:pt idx="3">
                  <c:v>7231</c:v>
                </c:pt>
                <c:pt idx="6">
                  <c:v>6021</c:v>
                </c:pt>
                <c:pt idx="9">
                  <c:v>6215</c:v>
                </c:pt>
                <c:pt idx="12">
                  <c:v>6429</c:v>
                </c:pt>
              </c:numCache>
            </c:numRef>
          </c:val>
          <c:extLst>
            <c:ext xmlns:c16="http://schemas.microsoft.com/office/drawing/2014/chart" uri="{C3380CC4-5D6E-409C-BE32-E72D297353CC}">
              <c16:uniqueId val="{00000008-3EC6-4F1A-B733-BE153894AA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81</c:v>
                </c:pt>
                <c:pt idx="3">
                  <c:v>68</c:v>
                </c:pt>
                <c:pt idx="6">
                  <c:v>55</c:v>
                </c:pt>
                <c:pt idx="9">
                  <c:v>41</c:v>
                </c:pt>
                <c:pt idx="12">
                  <c:v>28</c:v>
                </c:pt>
              </c:numCache>
            </c:numRef>
          </c:val>
          <c:extLst>
            <c:ext xmlns:c16="http://schemas.microsoft.com/office/drawing/2014/chart" uri="{C3380CC4-5D6E-409C-BE32-E72D297353CC}">
              <c16:uniqueId val="{00000009-3EC6-4F1A-B733-BE153894AA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36397</c:v>
                </c:pt>
                <c:pt idx="3">
                  <c:v>35460</c:v>
                </c:pt>
                <c:pt idx="6">
                  <c:v>36204</c:v>
                </c:pt>
                <c:pt idx="9">
                  <c:v>34616</c:v>
                </c:pt>
                <c:pt idx="12">
                  <c:v>41221</c:v>
                </c:pt>
              </c:numCache>
            </c:numRef>
          </c:val>
          <c:extLst>
            <c:ext xmlns:c16="http://schemas.microsoft.com/office/drawing/2014/chart" uri="{C3380CC4-5D6E-409C-BE32-E72D297353CC}">
              <c16:uniqueId val="{0000000A-3EC6-4F1A-B733-BE153894AA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C6-4F1A-B733-BE153894AA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4711</c:v>
                </c:pt>
                <c:pt idx="1">
                  <c:v>4648</c:v>
                </c:pt>
                <c:pt idx="2">
                  <c:v>4507</c:v>
                </c:pt>
              </c:numCache>
            </c:numRef>
          </c:val>
          <c:extLst>
            <c:ext xmlns:c16="http://schemas.microsoft.com/office/drawing/2014/chart" uri="{C3380CC4-5D6E-409C-BE32-E72D297353CC}">
              <c16:uniqueId val="{00000000-DFE3-4FA5-A772-5453CB4B86E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724</c:v>
                </c:pt>
                <c:pt idx="1">
                  <c:v>832</c:v>
                </c:pt>
                <c:pt idx="2">
                  <c:v>979</c:v>
                </c:pt>
              </c:numCache>
            </c:numRef>
          </c:val>
          <c:extLst>
            <c:ext xmlns:c16="http://schemas.microsoft.com/office/drawing/2014/chart" uri="{C3380CC4-5D6E-409C-BE32-E72D297353CC}">
              <c16:uniqueId val="{00000001-DFE3-4FA5-A772-5453CB4B86E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5917</c:v>
                </c:pt>
                <c:pt idx="1">
                  <c:v>5698</c:v>
                </c:pt>
                <c:pt idx="2">
                  <c:v>7459</c:v>
                </c:pt>
              </c:numCache>
            </c:numRef>
          </c:val>
          <c:extLst>
            <c:ext xmlns:c16="http://schemas.microsoft.com/office/drawing/2014/chart" uri="{C3380CC4-5D6E-409C-BE32-E72D297353CC}">
              <c16:uniqueId val="{00000002-DFE3-4FA5-A772-5453CB4B86E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公債費については、事業精査等により建設地方債の新規借入は抑えられている。</a:t>
          </a:r>
        </a:p>
        <a:p>
          <a:r>
            <a:rPr kumimoji="1" lang="ja-JP" altLang="en-US" sz="1400">
              <a:latin typeface="ＭＳ ゴシック" pitchFamily="49" charset="-128"/>
              <a:ea typeface="ＭＳ ゴシック" pitchFamily="49" charset="-128"/>
            </a:rPr>
            <a:t>　世代間において公債費負担の不均衡が生じることがないよう、適正な起債発行に努めていく。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今後も、世代間で公債費負担の不均衡が生じないよう適正な起債発行に努めていく。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群馬県桐生市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億円、まちづくり基金に約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億円、子ども基金に約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億円、社会福祉施設等運営基金を約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・各基金の設置目的や今後の事業計画等に応じて、適切に基金の積立て及び取崩しを行う。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市民の連帯の強化及び地域振興を図るために必要な経費の財源に充当する。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・まちづくり基金：市有施設建設その他のまちづくりに要する経費の財源に充当する。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新規積立てにつき、令和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・まちづくり基金：市有施設の建替えに関し、取崩・積立を実施し、令和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・社会福祉施設等運営基金：社会福祉施設、社会教育施設等の整備及び円滑な管理運営に資する経費に充てるため、取崩・積立を実施し、令和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市民の連帯の強化及び地域振興を図るために必要な経費に対して、適切かつ計画的に取崩しを行う。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・まちづくり基金：今後の市有施設建設その他のまちづくりについての計画を踏まえ、適切かつ計画的に積立て及び取崩しを行う。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・社会福祉施設等運営基金：社会福祉施設、社会教育施設その他市が設置する施設の整備及び円滑な管理運営に資する経費に対して、適切かつ計画的に積立て及び取崩しを行う。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・清掃センター管理運営基金：清掃センターの管理運営に係る経費や将来的な建替等に備えて、適切かつ計画的に積立て及び取崩しを行う。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・庁舎整備基金：市庁舎の整備に要する経費や今後の庁舎建替等に備えて、適切かつ計画的に積立て及び取崩しを行う。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年度予算執行にあたり、約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憶円の取崩しを行ったことに伴う減。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・年度間財源調整や災害等が発生した際の役割を確保するため、適切かつ計画的に積立て及び取崩しを行う。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千万円取崩したが、臨時財政対策債償還基金費に係る地方交付税を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憶円積立てたことに伴い、約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・今後の償還に応じて、適切かつ計画的に積立て及び取崩しを行う。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前年度と同数値となっており、類似団体内平均値との比較では、</a:t>
          </a:r>
          <a:r>
            <a:rPr kumimoji="1" lang="en-US" altLang="ja-JP" sz="1300">
              <a:latin typeface="ＭＳ Ｐゴシック" panose="020B0600070205080204" pitchFamily="50" charset="-128"/>
              <a:ea typeface="ＭＳ Ｐゴシック" panose="020B0600070205080204" pitchFamily="50" charset="-128"/>
            </a:rPr>
            <a:t>0.20</a:t>
          </a:r>
          <a:r>
            <a:rPr kumimoji="1" lang="ja-JP" altLang="en-US" sz="1300">
              <a:latin typeface="ＭＳ Ｐゴシック" panose="020B0600070205080204" pitchFamily="50" charset="-128"/>
              <a:ea typeface="ＭＳ Ｐゴシック" panose="020B0600070205080204" pitchFamily="50" charset="-128"/>
            </a:rPr>
            <a:t>ポイント低い水準となっている。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主な要因としては、人口減少や地価の下落に加え、市内に大企業が少なく、他市と比較し法人市民税が低いことが挙げられる。</a:t>
          </a:r>
        </a:p>
        <a:p>
          <a:r>
            <a:rPr kumimoji="1" lang="ja-JP" altLang="en-US" sz="1300">
              <a:latin typeface="ＭＳ Ｐゴシック" panose="020B0600070205080204" pitchFamily="50" charset="-128"/>
              <a:ea typeface="ＭＳ Ｐゴシック" panose="020B0600070205080204" pitchFamily="50" charset="-128"/>
            </a:rPr>
            <a:t>　今後も、企業誘致等を積極的に行い、市税収入の増加に努めていく。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昨年度と比べて、歳入では地方消費税交付金が約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億円、地方交付税が約</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億円増であったものの人件費高騰によって約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億円増であったことが主な要因と考えられる。</a:t>
          </a:r>
        </a:p>
        <a:p>
          <a:r>
            <a:rPr kumimoji="1" lang="ja-JP" altLang="en-US" sz="1300">
              <a:latin typeface="ＭＳ Ｐゴシック" panose="020B0600070205080204" pitchFamily="50" charset="-128"/>
              <a:ea typeface="ＭＳ Ｐゴシック" panose="020B0600070205080204" pitchFamily="50" charset="-128"/>
            </a:rPr>
            <a:t>　歳入の根幹である市税収入の増加が見込まれないことから、行政改革や事務事業の見直しを進めることにより、歳出の削減に努める。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150368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4595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130827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73152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2664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64</xdr:row>
      <xdr:rowOff>53848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4056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4081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9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40568"/>
          <a:ext cx="889000" cy="46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22352</xdr:rowOff>
    </xdr:from>
    <xdr:to>
      <xdr:col>19</xdr:col>
      <xdr:colOff>184150</xdr:colOff>
      <xdr:row>64</xdr:row>
      <xdr:rowOff>123952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46245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人件費については、常に削減に努めているものの人件費の高騰により、令和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年度は前年度に比べ金額で約</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億円増加している。</a:t>
          </a:r>
        </a:p>
        <a:p>
          <a:r>
            <a:rPr kumimoji="1" lang="ja-JP" altLang="en-US" sz="1300">
              <a:latin typeface="ＭＳ Ｐゴシック" panose="020B0600070205080204" pitchFamily="50" charset="-128"/>
              <a:ea typeface="ＭＳ Ｐゴシック" panose="020B0600070205080204" pitchFamily="50" charset="-128"/>
            </a:rPr>
            <a:t>　物件費については、常に経費削減に努めているところであるが、人口が減少してきているため、人口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人当たりの人件費・物件費の数値をみると高くなる結果となった。</a:t>
          </a:r>
        </a:p>
        <a:p>
          <a:r>
            <a:rPr kumimoji="1" lang="ja-JP" altLang="en-US" sz="1300">
              <a:latin typeface="ＭＳ Ｐゴシック" panose="020B0600070205080204" pitchFamily="50" charset="-128"/>
              <a:ea typeface="ＭＳ Ｐゴシック" panose="020B0600070205080204" pitchFamily="50" charset="-128"/>
            </a:rPr>
            <a:t>　今後も着実な行政改革を実施するなどして、人件費の削減に努めるとともに、物件費についても経費の節減に努めていく必要がある。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57086</xdr:rowOff>
    </xdr:from>
    <xdr:to>
      <xdr:col>23</xdr:col>
      <xdr:colOff>133350</xdr:colOff>
      <xdr:row>86</xdr:row>
      <xdr:rowOff>83383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30336"/>
          <a:ext cx="838200" cy="19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170797</xdr:rowOff>
    </xdr:from>
    <xdr:to>
      <xdr:col>19</xdr:col>
      <xdr:colOff>133350</xdr:colOff>
      <xdr:row>85</xdr:row>
      <xdr:rowOff>57086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72597"/>
          <a:ext cx="889000" cy="5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111127</xdr:rowOff>
    </xdr:from>
    <xdr:to>
      <xdr:col>15</xdr:col>
      <xdr:colOff>82550</xdr:colOff>
      <xdr:row>84</xdr:row>
      <xdr:rowOff>170797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12927"/>
          <a:ext cx="889000" cy="5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91667</xdr:rowOff>
    </xdr:from>
    <xdr:to>
      <xdr:col>11</xdr:col>
      <xdr:colOff>31750</xdr:colOff>
      <xdr:row>84</xdr:row>
      <xdr:rowOff>111127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493467"/>
          <a:ext cx="889000" cy="1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32583</xdr:rowOff>
    </xdr:from>
    <xdr:to>
      <xdr:col>23</xdr:col>
      <xdr:colOff>184150</xdr:colOff>
      <xdr:row>86</xdr:row>
      <xdr:rowOff>134183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4660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74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6286</xdr:rowOff>
    </xdr:from>
    <xdr:to>
      <xdr:col>19</xdr:col>
      <xdr:colOff>184150</xdr:colOff>
      <xdr:row>85</xdr:row>
      <xdr:rowOff>107886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92663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6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119997</xdr:rowOff>
    </xdr:from>
    <xdr:to>
      <xdr:col>15</xdr:col>
      <xdr:colOff>133350</xdr:colOff>
      <xdr:row>85</xdr:row>
      <xdr:rowOff>50147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34924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0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60327</xdr:rowOff>
    </xdr:from>
    <xdr:to>
      <xdr:col>11</xdr:col>
      <xdr:colOff>82550</xdr:colOff>
      <xdr:row>84</xdr:row>
      <xdr:rowOff>161927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4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146704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4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40867</xdr:rowOff>
    </xdr:from>
    <xdr:to>
      <xdr:col>7</xdr:col>
      <xdr:colOff>31750</xdr:colOff>
      <xdr:row>84</xdr:row>
      <xdr:rowOff>142467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4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127244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5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年度以降、国とほぼ同水準で推移している。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161925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463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121709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10584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664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30691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267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常に定員管理の適正化に努め、人員を削減しているところではあるが、人口減少や定年延長等により人口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千人当たりの職員数は微増傾向にある。</a:t>
          </a:r>
        </a:p>
        <a:p>
          <a:r>
            <a:rPr kumimoji="1" lang="ja-JP" altLang="en-US" sz="1300">
              <a:latin typeface="ＭＳ Ｐゴシック" panose="020B0600070205080204" pitchFamily="50" charset="-128"/>
              <a:ea typeface="ＭＳ Ｐゴシック" panose="020B0600070205080204" pitchFamily="50" charset="-128"/>
            </a:rPr>
            <a:t>　類似団体内平均値に比べて、</a:t>
          </a:r>
          <a:r>
            <a:rPr kumimoji="1" lang="en-US" altLang="ja-JP" sz="1300">
              <a:latin typeface="ＭＳ Ｐゴシック" panose="020B0600070205080204" pitchFamily="50" charset="-128"/>
              <a:ea typeface="ＭＳ Ｐゴシック" panose="020B0600070205080204" pitchFamily="50" charset="-128"/>
            </a:rPr>
            <a:t>2.44</a:t>
          </a:r>
          <a:r>
            <a:rPr kumimoji="1" lang="ja-JP" altLang="en-US" sz="1300">
              <a:latin typeface="ＭＳ Ｐゴシック" panose="020B0600070205080204" pitchFamily="50" charset="-128"/>
              <a:ea typeface="ＭＳ Ｐゴシック" panose="020B0600070205080204" pitchFamily="50" charset="-128"/>
            </a:rPr>
            <a:t>人多い要因は、旧広域圏組合で実施していた消防業務、ごみ処理業務等について、組合解散後も、桐生市が継承し、これらの業務を近隣団体から受託しているため、その業務を従事する職員を抱え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今後も、定員管理の適正化に努めていく。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96338</xdr:rowOff>
    </xdr:from>
    <xdr:to>
      <xdr:col>81</xdr:col>
      <xdr:colOff>44450</xdr:colOff>
      <xdr:row>67</xdr:row>
      <xdr:rowOff>7620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412038"/>
          <a:ext cx="8382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30843</xdr:rowOff>
    </xdr:from>
    <xdr:to>
      <xdr:col>77</xdr:col>
      <xdr:colOff>44450</xdr:colOff>
      <xdr:row>66</xdr:row>
      <xdr:rowOff>96338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346543"/>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147138</xdr:rowOff>
    </xdr:from>
    <xdr:to>
      <xdr:col>72</xdr:col>
      <xdr:colOff>203200</xdr:colOff>
      <xdr:row>66</xdr:row>
      <xdr:rowOff>30843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129138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91984</xdr:rowOff>
    </xdr:from>
    <xdr:to>
      <xdr:col>68</xdr:col>
      <xdr:colOff>152400</xdr:colOff>
      <xdr:row>65</xdr:row>
      <xdr:rowOff>147138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2362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70049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128270</xdr:rowOff>
    </xdr:from>
    <xdr:to>
      <xdr:col>81</xdr:col>
      <xdr:colOff>95250</xdr:colOff>
      <xdr:row>67</xdr:row>
      <xdr:rowOff>58420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24147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45538</xdr:rowOff>
    </xdr:from>
    <xdr:to>
      <xdr:col>77</xdr:col>
      <xdr:colOff>95250</xdr:colOff>
      <xdr:row>66</xdr:row>
      <xdr:rowOff>147138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131915</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44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151493</xdr:rowOff>
    </xdr:from>
    <xdr:to>
      <xdr:col>73</xdr:col>
      <xdr:colOff>44450</xdr:colOff>
      <xdr:row>66</xdr:row>
      <xdr:rowOff>81643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66420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96338</xdr:rowOff>
    </xdr:from>
    <xdr:to>
      <xdr:col>68</xdr:col>
      <xdr:colOff>203200</xdr:colOff>
      <xdr:row>66</xdr:row>
      <xdr:rowOff>26488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11265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41184</xdr:rowOff>
    </xdr:from>
    <xdr:to>
      <xdr:col>64</xdr:col>
      <xdr:colOff>152400</xdr:colOff>
      <xdr:row>65</xdr:row>
      <xdr:rowOff>142784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127561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おり、退職手当債の完済等によって減少につながったと考えられる。過疎対策事業債など交付税措置の大きい起債の割合を大きくすることによって、実質公債費比率を現在の水準の維持に抑えている。</a:t>
          </a:r>
        </a:p>
        <a:p>
          <a:r>
            <a:rPr kumimoji="1" lang="ja-JP" altLang="en-US" sz="1300">
              <a:latin typeface="ＭＳ Ｐゴシック" panose="020B0600070205080204" pitchFamily="50" charset="-128"/>
              <a:ea typeface="ＭＳ Ｐゴシック" panose="020B0600070205080204" pitchFamily="50" charset="-128"/>
            </a:rPr>
            <a:t>　今後も実質公債費比率等の数値を確認しながら適正な市債借入を実施していく。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3528</xdr:rowOff>
    </xdr:from>
    <xdr:to>
      <xdr:col>81</xdr:col>
      <xdr:colOff>44450</xdr:colOff>
      <xdr:row>39</xdr:row>
      <xdr:rowOff>83961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6900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83961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705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83961</xdr:rowOff>
    </xdr:from>
    <xdr:to>
      <xdr:col>72</xdr:col>
      <xdr:colOff>203200</xdr:colOff>
      <xdr:row>39</xdr:row>
      <xdr:rowOff>97367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97367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124178</xdr:rowOff>
    </xdr:from>
    <xdr:to>
      <xdr:col>81</xdr:col>
      <xdr:colOff>95250</xdr:colOff>
      <xdr:row>39</xdr:row>
      <xdr:rowOff>54328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140705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8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今後も後世への負担を少しでも軽減するよう、新規事業の実施等について総点検を図り、財政の健全化を図るとともに、適正な市債管理に努めていく。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年度は、人件費の高騰によって、前年度と比較して、人件費は増加となっている。類似団体内平均値に比べ</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い要因は、消防業務、ごみ処理業務、斎場業務など他市から事業を受託等していることや、他市に比べ市有施設を多く所有していることが原因と考えられる。今後も定員管理の適正化を進め、人件費の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469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4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45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4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168927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107950</xdr:rowOff>
    </xdr:from>
    <xdr:to>
      <xdr:col>11</xdr:col>
      <xdr:colOff>60325</xdr:colOff>
      <xdr:row>40</xdr:row>
      <xdr:rowOff>38100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22877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年度の物件費は、後期高齢者健康診査委託料の皆増等により、前年度に比べ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今後も、常にコスト意識を持ち、経費削減に努める。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16</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7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7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2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2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44450</xdr:rowOff>
    </xdr:from>
    <xdr:to>
      <xdr:col>78</xdr:col>
      <xdr:colOff>120650</xdr:colOff>
      <xdr:row>15</xdr:row>
      <xdr:rowOff>146050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8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介護給付費や医療費扶助、生活扶助の増があるものの、前年と同数値となっている。</a:t>
          </a:r>
        </a:p>
        <a:p>
          <a:r>
            <a:rPr kumimoji="1" lang="ja-JP" altLang="en-US" sz="1300">
              <a:latin typeface="ＭＳ Ｐゴシック" panose="020B0600070205080204" pitchFamily="50" charset="-128"/>
              <a:ea typeface="ＭＳ Ｐゴシック" panose="020B0600070205080204" pitchFamily="50" charset="-128"/>
            </a:rPr>
            <a:t>　今後も事業の優先事項を考慮した上で、国県の補助制度を有効に活用し対応していく。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167822</xdr:rowOff>
    </xdr:from>
    <xdr:to>
      <xdr:col>24</xdr:col>
      <xdr:colOff>25400</xdr:colOff>
      <xdr:row>57</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40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43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75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80934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2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261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53522</xdr:rowOff>
    </xdr:from>
    <xdr:to>
      <xdr:col>11</xdr:col>
      <xdr:colOff>9525</xdr:colOff>
      <xdr:row>58</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261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117022</xdr:rowOff>
    </xdr:from>
    <xdr:to>
      <xdr:col>24</xdr:col>
      <xdr:colOff>76200</xdr:colOff>
      <xdr:row>58</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117022</xdr:rowOff>
    </xdr:from>
    <xdr:to>
      <xdr:col>20</xdr:col>
      <xdr:colOff>38100</xdr:colOff>
      <xdr:row>58</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年度については、後期高齢者医療事業に係る繰出金が増加となったものの、グラフの数値は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後期高齢者医療に対する繰出金は今後も増加傾向が見込まれるため、受益者負担の原則に則り、適正な料金となるよう努めていく。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61</xdr:row>
      <xdr:rowOff>44450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375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6350</xdr:rowOff>
    </xdr:from>
    <xdr:to>
      <xdr:col>78</xdr:col>
      <xdr:colOff>69850</xdr:colOff>
      <xdr:row>61</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46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61</xdr:row>
      <xdr:rowOff>6350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87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0</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87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127000</xdr:rowOff>
    </xdr:from>
    <xdr:to>
      <xdr:col>74</xdr:col>
      <xdr:colOff>31750</xdr:colOff>
      <xdr:row>61</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120650</xdr:rowOff>
    </xdr:from>
    <xdr:to>
      <xdr:col>69</xdr:col>
      <xdr:colOff>142875</xdr:colOff>
      <xdr:row>60</xdr:row>
      <xdr:rowOff>50800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年度の補助費等は前年度に比べ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ポイント増加しているが、類似団体内平均値と比較すると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補助金については、時代状況の変化を踏まえた必要性の検証、費用対効果、補助率の適正化などの観点から見直しを図っていく。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68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11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11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37846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203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年度の公債費は、退職手当債の償還終了に加え、一般補助施設等整備事業債の償還額減少等により、前年度に比べ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今後は、庁舎建設事業等に係る償還も増加するため、適切な運用に努める。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43724</xdr:rowOff>
    </xdr:from>
    <xdr:to>
      <xdr:col>24</xdr:col>
      <xdr:colOff>25400</xdr:colOff>
      <xdr:row>77</xdr:row>
      <xdr:rowOff>167821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4537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94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890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15966</xdr:rowOff>
    </xdr:from>
    <xdr:to>
      <xdr:col>11</xdr:col>
      <xdr:colOff>9525</xdr:colOff>
      <xdr:row>78</xdr:row>
      <xdr:rowOff>48623</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89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9451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3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136616</xdr:rowOff>
    </xdr:from>
    <xdr:to>
      <xdr:col>11</xdr:col>
      <xdr:colOff>60325</xdr:colOff>
      <xdr:row>78</xdr:row>
      <xdr:rowOff>66766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76943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169273</xdr:rowOff>
    </xdr:from>
    <xdr:to>
      <xdr:col>6</xdr:col>
      <xdr:colOff>171450</xdr:colOff>
      <xdr:row>78</xdr:row>
      <xdr:rowOff>99423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109600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3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ポイント増加し、類似団体内平均値との比較では、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ポイント高くなっている。</a:t>
          </a:r>
        </a:p>
        <a:p>
          <a:r>
            <a:rPr kumimoji="1" lang="ja-JP" altLang="en-US" sz="1300">
              <a:latin typeface="ＭＳ Ｐゴシック" panose="020B0600070205080204" pitchFamily="50" charset="-128"/>
              <a:ea typeface="ＭＳ Ｐゴシック" panose="020B0600070205080204" pitchFamily="50" charset="-128"/>
            </a:rPr>
            <a:t>　今後も、人口減少や少子高齢化などの影響により、扶助費の増加が見込まれるため、引き続き、事業コストの縮減に努めていく。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153670</xdr:rowOff>
    </xdr:from>
    <xdr:to>
      <xdr:col>82</xdr:col>
      <xdr:colOff>107950</xdr:colOff>
      <xdr:row>79</xdr:row>
      <xdr:rowOff>16511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5532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77</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43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153670</xdr:rowOff>
    </xdr:from>
    <xdr:to>
      <xdr:col>73</xdr:col>
      <xdr:colOff>180975</xdr:colOff>
      <xdr:row>77</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124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138430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1242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137161</xdr:rowOff>
    </xdr:from>
    <xdr:to>
      <xdr:col>82</xdr:col>
      <xdr:colOff>158750</xdr:colOff>
      <xdr:row>79</xdr:row>
      <xdr:rowOff>67311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109238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102870</xdr:rowOff>
    </xdr:from>
    <xdr:to>
      <xdr:col>78</xdr:col>
      <xdr:colOff>120650</xdr:colOff>
      <xdr:row>78</xdr:row>
      <xdr:rowOff>33020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17797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102870</xdr:rowOff>
    </xdr:from>
    <xdr:to>
      <xdr:col>69</xdr:col>
      <xdr:colOff>142875</xdr:colOff>
      <xdr:row>76</xdr:row>
      <xdr:rowOff>33020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17797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87094</xdr:rowOff>
    </xdr:from>
    <xdr:to>
      <xdr:col>29</xdr:col>
      <xdr:colOff>127000</xdr:colOff>
      <xdr:row>16</xdr:row>
      <xdr:rowOff>45946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6469"/>
          <a:ext cx="647700" cy="130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45946</xdr:rowOff>
    </xdr:from>
    <xdr:to>
      <xdr:col>26</xdr:col>
      <xdr:colOff>50800</xdr:colOff>
      <xdr:row>16</xdr:row>
      <xdr:rowOff>148382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36771"/>
          <a:ext cx="698500" cy="102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148382</xdr:rowOff>
    </xdr:from>
    <xdr:to>
      <xdr:col>22</xdr:col>
      <xdr:colOff>114300</xdr:colOff>
      <xdr:row>17</xdr:row>
      <xdr:rowOff>5484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9207"/>
          <a:ext cx="698500" cy="2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5484</xdr:rowOff>
    </xdr:from>
    <xdr:to>
      <xdr:col>18</xdr:col>
      <xdr:colOff>177800</xdr:colOff>
      <xdr:row>17</xdr:row>
      <xdr:rowOff>48621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7759"/>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36294</xdr:rowOff>
    </xdr:from>
    <xdr:to>
      <xdr:col>29</xdr:col>
      <xdr:colOff>177800</xdr:colOff>
      <xdr:row>15</xdr:row>
      <xdr:rowOff>137894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5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52821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0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166596</xdr:rowOff>
    </xdr:from>
    <xdr:to>
      <xdr:col>26</xdr:col>
      <xdr:colOff>101600</xdr:colOff>
      <xdr:row>16</xdr:row>
      <xdr:rowOff>96746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106923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5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97582</xdr:rowOff>
    </xdr:from>
    <xdr:to>
      <xdr:col>22</xdr:col>
      <xdr:colOff>165100</xdr:colOff>
      <xdr:row>17</xdr:row>
      <xdr:rowOff>27732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37909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126134</xdr:rowOff>
    </xdr:from>
    <xdr:to>
      <xdr:col>19</xdr:col>
      <xdr:colOff>38100</xdr:colOff>
      <xdr:row>17</xdr:row>
      <xdr:rowOff>56284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66461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169271</xdr:rowOff>
    </xdr:from>
    <xdr:to>
      <xdr:col>15</xdr:col>
      <xdr:colOff>101600</xdr:colOff>
      <xdr:row>17</xdr:row>
      <xdr:rowOff>99421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109598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211277</xdr:rowOff>
    </xdr:from>
    <xdr:to>
      <xdr:col>29</xdr:col>
      <xdr:colOff>127000</xdr:colOff>
      <xdr:row>35</xdr:row>
      <xdr:rowOff>319977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21627"/>
          <a:ext cx="647700" cy="108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183617</xdr:rowOff>
    </xdr:from>
    <xdr:to>
      <xdr:col>26</xdr:col>
      <xdr:colOff>50800</xdr:colOff>
      <xdr:row>35</xdr:row>
      <xdr:rowOff>211277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93967"/>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180492</xdr:rowOff>
    </xdr:from>
    <xdr:to>
      <xdr:col>22</xdr:col>
      <xdr:colOff>114300</xdr:colOff>
      <xdr:row>35</xdr:row>
      <xdr:rowOff>183617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90842"/>
          <a:ext cx="698500" cy="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180492</xdr:rowOff>
    </xdr:from>
    <xdr:to>
      <xdr:col>18</xdr:col>
      <xdr:colOff>177800</xdr:colOff>
      <xdr:row>35</xdr:row>
      <xdr:rowOff>243548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90842"/>
          <a:ext cx="698500" cy="6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269177</xdr:rowOff>
    </xdr:from>
    <xdr:to>
      <xdr:col>29</xdr:col>
      <xdr:colOff>177800</xdr:colOff>
      <xdr:row>36</xdr:row>
      <xdr:rowOff>27877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7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241254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5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160477</xdr:rowOff>
    </xdr:from>
    <xdr:to>
      <xdr:col>26</xdr:col>
      <xdr:colOff>101600</xdr:colOff>
      <xdr:row>35</xdr:row>
      <xdr:rowOff>262077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246854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7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132817</xdr:rowOff>
    </xdr:from>
    <xdr:to>
      <xdr:col>22</xdr:col>
      <xdr:colOff>165100</xdr:colOff>
      <xdr:row>35</xdr:row>
      <xdr:rowOff>234417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43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219194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2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129692</xdr:rowOff>
    </xdr:from>
    <xdr:to>
      <xdr:col>19</xdr:col>
      <xdr:colOff>38100</xdr:colOff>
      <xdr:row>35</xdr:row>
      <xdr:rowOff>231292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216069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2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192748</xdr:rowOff>
    </xdr:from>
    <xdr:to>
      <xdr:col>15</xdr:col>
      <xdr:colOff>101600</xdr:colOff>
      <xdr:row>35</xdr:row>
      <xdr:rowOff>294348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03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279125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83856</xdr:rowOff>
    </xdr:from>
    <xdr:to>
      <xdr:col>24</xdr:col>
      <xdr:colOff>63500</xdr:colOff>
      <xdr:row>33</xdr:row>
      <xdr:rowOff>7700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98806"/>
          <a:ext cx="838200" cy="26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7700</xdr:rowOff>
    </xdr:from>
    <xdr:to>
      <xdr:col>19</xdr:col>
      <xdr:colOff>177800</xdr:colOff>
      <xdr:row>33</xdr:row>
      <xdr:rowOff>35948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65550"/>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35948</xdr:rowOff>
    </xdr:from>
    <xdr:to>
      <xdr:col>15</xdr:col>
      <xdr:colOff>50800</xdr:colOff>
      <xdr:row>33</xdr:row>
      <xdr:rowOff>66189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93798"/>
          <a:ext cx="889000" cy="3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66189</xdr:rowOff>
    </xdr:from>
    <xdr:to>
      <xdr:col>10</xdr:col>
      <xdr:colOff>114300</xdr:colOff>
      <xdr:row>33</xdr:row>
      <xdr:rowOff>127976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24039"/>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33056</xdr:rowOff>
    </xdr:from>
    <xdr:to>
      <xdr:col>24</xdr:col>
      <xdr:colOff>114300</xdr:colOff>
      <xdr:row>31</xdr:row>
      <xdr:rowOff>134656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55933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128350</xdr:rowOff>
    </xdr:from>
    <xdr:to>
      <xdr:col>20</xdr:col>
      <xdr:colOff>38100</xdr:colOff>
      <xdr:row>33</xdr:row>
      <xdr:rowOff>58500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75027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8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156598</xdr:rowOff>
    </xdr:from>
    <xdr:to>
      <xdr:col>15</xdr:col>
      <xdr:colOff>101600</xdr:colOff>
      <xdr:row>33</xdr:row>
      <xdr:rowOff>86748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103275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1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15389</xdr:rowOff>
    </xdr:from>
    <xdr:to>
      <xdr:col>10</xdr:col>
      <xdr:colOff>165100</xdr:colOff>
      <xdr:row>33</xdr:row>
      <xdr:rowOff>116989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133516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4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77176</xdr:rowOff>
    </xdr:from>
    <xdr:to>
      <xdr:col>6</xdr:col>
      <xdr:colOff>38100</xdr:colOff>
      <xdr:row>34</xdr:row>
      <xdr:rowOff>7326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23853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85134</xdr:rowOff>
    </xdr:from>
    <xdr:to>
      <xdr:col>24</xdr:col>
      <xdr:colOff>63500</xdr:colOff>
      <xdr:row>55</xdr:row>
      <xdr:rowOff>50432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343434"/>
          <a:ext cx="838200" cy="1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29104</xdr:rowOff>
    </xdr:from>
    <xdr:to>
      <xdr:col>19</xdr:col>
      <xdr:colOff>177800</xdr:colOff>
      <xdr:row>55</xdr:row>
      <xdr:rowOff>50432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58854"/>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29104</xdr:rowOff>
    </xdr:from>
    <xdr:to>
      <xdr:col>15</xdr:col>
      <xdr:colOff>50800</xdr:colOff>
      <xdr:row>55</xdr:row>
      <xdr:rowOff>85956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58854"/>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85956</xdr:rowOff>
    </xdr:from>
    <xdr:to>
      <xdr:col>10</xdr:col>
      <xdr:colOff>114300</xdr:colOff>
      <xdr:row>55</xdr:row>
      <xdr:rowOff>92723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15706"/>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34334</xdr:rowOff>
    </xdr:from>
    <xdr:to>
      <xdr:col>24</xdr:col>
      <xdr:colOff>114300</xdr:colOff>
      <xdr:row>54</xdr:row>
      <xdr:rowOff>135934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2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57211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14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171082</xdr:rowOff>
    </xdr:from>
    <xdr:to>
      <xdr:col>20</xdr:col>
      <xdr:colOff>38100</xdr:colOff>
      <xdr:row>55</xdr:row>
      <xdr:rowOff>101232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2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117759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0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149754</xdr:rowOff>
    </xdr:from>
    <xdr:to>
      <xdr:col>15</xdr:col>
      <xdr:colOff>101600</xdr:colOff>
      <xdr:row>55</xdr:row>
      <xdr:rowOff>79904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96431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8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35156</xdr:rowOff>
    </xdr:from>
    <xdr:to>
      <xdr:col>10</xdr:col>
      <xdr:colOff>165100</xdr:colOff>
      <xdr:row>55</xdr:row>
      <xdr:rowOff>136756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6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153283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2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41923</xdr:rowOff>
    </xdr:from>
    <xdr:to>
      <xdr:col>6</xdr:col>
      <xdr:colOff>38100</xdr:colOff>
      <xdr:row>55</xdr:row>
      <xdr:rowOff>143523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7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160050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4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8128</xdr:rowOff>
    </xdr:from>
    <xdr:to>
      <xdr:col>24</xdr:col>
      <xdr:colOff>63500</xdr:colOff>
      <xdr:row>78</xdr:row>
      <xdr:rowOff>18669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1228"/>
          <a:ext cx="8382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18669</xdr:rowOff>
    </xdr:from>
    <xdr:to>
      <xdr:col>19</xdr:col>
      <xdr:colOff>177800</xdr:colOff>
      <xdr:row>78</xdr:row>
      <xdr:rowOff>31114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91769"/>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17653</xdr:rowOff>
    </xdr:from>
    <xdr:to>
      <xdr:col>15</xdr:col>
      <xdr:colOff>50800</xdr:colOff>
      <xdr:row>78</xdr:row>
      <xdr:rowOff>31114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0753"/>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169799</xdr:rowOff>
    </xdr:from>
    <xdr:to>
      <xdr:col>10</xdr:col>
      <xdr:colOff>114300</xdr:colOff>
      <xdr:row>78</xdr:row>
      <xdr:rowOff>17653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14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128778</xdr:rowOff>
    </xdr:from>
    <xdr:to>
      <xdr:col>24</xdr:col>
      <xdr:colOff>114300</xdr:colOff>
      <xdr:row>78</xdr:row>
      <xdr:rowOff>58928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43705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139319</xdr:rowOff>
    </xdr:from>
    <xdr:to>
      <xdr:col>20</xdr:col>
      <xdr:colOff>38100</xdr:colOff>
      <xdr:row>78</xdr:row>
      <xdr:rowOff>69469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60596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3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151764</xdr:rowOff>
    </xdr:from>
    <xdr:to>
      <xdr:col>15</xdr:col>
      <xdr:colOff>101600</xdr:colOff>
      <xdr:row>78</xdr:row>
      <xdr:rowOff>81914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73041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138303</xdr:rowOff>
    </xdr:from>
    <xdr:to>
      <xdr:col>10</xdr:col>
      <xdr:colOff>165100</xdr:colOff>
      <xdr:row>78</xdr:row>
      <xdr:rowOff>68453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118999</xdr:rowOff>
    </xdr:from>
    <xdr:to>
      <xdr:col>6</xdr:col>
      <xdr:colOff>38100</xdr:colOff>
      <xdr:row>78</xdr:row>
      <xdr:rowOff>49149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40276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166381</xdr:rowOff>
    </xdr:from>
    <xdr:to>
      <xdr:col>24</xdr:col>
      <xdr:colOff>62865</xdr:colOff>
      <xdr:row>97</xdr:row>
      <xdr:rowOff>131504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96881"/>
          <a:ext cx="1270" cy="116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135331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131504</xdr:rowOff>
    </xdr:from>
    <xdr:to>
      <xdr:col>24</xdr:col>
      <xdr:colOff>152400</xdr:colOff>
      <xdr:row>97</xdr:row>
      <xdr:rowOff>131504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6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166381</xdr:rowOff>
    </xdr:from>
    <xdr:to>
      <xdr:col>24</xdr:col>
      <xdr:colOff>152400</xdr:colOff>
      <xdr:row>90</xdr:row>
      <xdr:rowOff>166381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9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71937</xdr:rowOff>
    </xdr:from>
    <xdr:to>
      <xdr:col>24</xdr:col>
      <xdr:colOff>63500</xdr:colOff>
      <xdr:row>95</xdr:row>
      <xdr:rowOff>61094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8237"/>
          <a:ext cx="838200" cy="1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804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7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22377</xdr:rowOff>
    </xdr:from>
    <xdr:to>
      <xdr:col>24</xdr:col>
      <xdr:colOff>114300</xdr:colOff>
      <xdr:row>94</xdr:row>
      <xdr:rowOff>123977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8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61094</xdr:rowOff>
    </xdr:from>
    <xdr:to>
      <xdr:col>19</xdr:col>
      <xdr:colOff>177800</xdr:colOff>
      <xdr:row>97</xdr:row>
      <xdr:rowOff>112530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48844"/>
          <a:ext cx="889000" cy="3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117508</xdr:rowOff>
    </xdr:from>
    <xdr:to>
      <xdr:col>20</xdr:col>
      <xdr:colOff>38100</xdr:colOff>
      <xdr:row>96</xdr:row>
      <xdr:rowOff>47658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38785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9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124775</xdr:rowOff>
    </xdr:from>
    <xdr:to>
      <xdr:col>15</xdr:col>
      <xdr:colOff>50800</xdr:colOff>
      <xdr:row>97</xdr:row>
      <xdr:rowOff>112530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41075"/>
          <a:ext cx="889000" cy="50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50527</xdr:rowOff>
    </xdr:from>
    <xdr:to>
      <xdr:col>15</xdr:col>
      <xdr:colOff>101600</xdr:colOff>
      <xdr:row>97</xdr:row>
      <xdr:rowOff>152127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1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168654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124775</xdr:rowOff>
    </xdr:from>
    <xdr:to>
      <xdr:col>10</xdr:col>
      <xdr:colOff>114300</xdr:colOff>
      <xdr:row>99</xdr:row>
      <xdr:rowOff>29319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41075"/>
          <a:ext cx="889000" cy="76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166754</xdr:rowOff>
    </xdr:from>
    <xdr:to>
      <xdr:col>10</xdr:col>
      <xdr:colOff>165100</xdr:colOff>
      <xdr:row>95</xdr:row>
      <xdr:rowOff>96904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8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88031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7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79756</xdr:rowOff>
    </xdr:from>
    <xdr:to>
      <xdr:col>6</xdr:col>
      <xdr:colOff>38100</xdr:colOff>
      <xdr:row>100</xdr:row>
      <xdr:rowOff>9906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5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1033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14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21137</xdr:rowOff>
    </xdr:from>
    <xdr:to>
      <xdr:col>24</xdr:col>
      <xdr:colOff>114300</xdr:colOff>
      <xdr:row>94</xdr:row>
      <xdr:rowOff>122737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44014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10294</xdr:rowOff>
    </xdr:from>
    <xdr:to>
      <xdr:col>20</xdr:col>
      <xdr:colOff>38100</xdr:colOff>
      <xdr:row>95</xdr:row>
      <xdr:rowOff>111894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7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61730</xdr:rowOff>
    </xdr:from>
    <xdr:to>
      <xdr:col>15</xdr:col>
      <xdr:colOff>101600</xdr:colOff>
      <xdr:row>97</xdr:row>
      <xdr:rowOff>163330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154457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73975</xdr:rowOff>
    </xdr:from>
    <xdr:to>
      <xdr:col>10</xdr:col>
      <xdr:colOff>165100</xdr:colOff>
      <xdr:row>95</xdr:row>
      <xdr:rowOff>4125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9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20652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6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149969</xdr:rowOff>
    </xdr:from>
    <xdr:to>
      <xdr:col>6</xdr:col>
      <xdr:colOff>38100</xdr:colOff>
      <xdr:row>99</xdr:row>
      <xdr:rowOff>80119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96646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145834</xdr:rowOff>
    </xdr:from>
    <xdr:to>
      <xdr:col>55</xdr:col>
      <xdr:colOff>0</xdr:colOff>
      <xdr:row>38</xdr:row>
      <xdr:rowOff>18326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9484"/>
          <a:ext cx="8382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158636</xdr:rowOff>
    </xdr:from>
    <xdr:to>
      <xdr:col>50</xdr:col>
      <xdr:colOff>114300</xdr:colOff>
      <xdr:row>38</xdr:row>
      <xdr:rowOff>18326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02286"/>
          <a:ext cx="889000" cy="3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158636</xdr:rowOff>
    </xdr:from>
    <xdr:to>
      <xdr:col>45</xdr:col>
      <xdr:colOff>177800</xdr:colOff>
      <xdr:row>38</xdr:row>
      <xdr:rowOff>76505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02286"/>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58585</xdr:rowOff>
    </xdr:from>
    <xdr:to>
      <xdr:col>41</xdr:col>
      <xdr:colOff>50800</xdr:colOff>
      <xdr:row>38</xdr:row>
      <xdr:rowOff>76505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202085"/>
          <a:ext cx="889000" cy="138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95034</xdr:rowOff>
    </xdr:from>
    <xdr:to>
      <xdr:col>55</xdr:col>
      <xdr:colOff>50800</xdr:colOff>
      <xdr:row>38</xdr:row>
      <xdr:rowOff>25185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73461</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138976</xdr:rowOff>
    </xdr:from>
    <xdr:to>
      <xdr:col>50</xdr:col>
      <xdr:colOff>165100</xdr:colOff>
      <xdr:row>38</xdr:row>
      <xdr:rowOff>69126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60253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107836</xdr:rowOff>
    </xdr:from>
    <xdr:to>
      <xdr:col>46</xdr:col>
      <xdr:colOff>38100</xdr:colOff>
      <xdr:row>38</xdr:row>
      <xdr:rowOff>37985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514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29113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5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25705</xdr:rowOff>
    </xdr:from>
    <xdr:to>
      <xdr:col>41</xdr:col>
      <xdr:colOff>101600</xdr:colOff>
      <xdr:row>38</xdr:row>
      <xdr:rowOff>127305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118432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7785</xdr:rowOff>
    </xdr:from>
    <xdr:to>
      <xdr:col>36</xdr:col>
      <xdr:colOff>165100</xdr:colOff>
      <xdr:row>30</xdr:row>
      <xdr:rowOff>109385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15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100512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24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94641</xdr:rowOff>
    </xdr:from>
    <xdr:to>
      <xdr:col>55</xdr:col>
      <xdr:colOff>0</xdr:colOff>
      <xdr:row>58</xdr:row>
      <xdr:rowOff>61087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181491"/>
          <a:ext cx="838200" cy="82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11595</xdr:rowOff>
    </xdr:from>
    <xdr:to>
      <xdr:col>50</xdr:col>
      <xdr:colOff>114300</xdr:colOff>
      <xdr:row>58</xdr:row>
      <xdr:rowOff>61087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84245"/>
          <a:ext cx="889000" cy="2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11595</xdr:rowOff>
    </xdr:from>
    <xdr:to>
      <xdr:col>45</xdr:col>
      <xdr:colOff>177800</xdr:colOff>
      <xdr:row>58</xdr:row>
      <xdr:rowOff>119749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784245"/>
          <a:ext cx="889000" cy="2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54661</xdr:rowOff>
    </xdr:from>
    <xdr:to>
      <xdr:col>41</xdr:col>
      <xdr:colOff>50800</xdr:colOff>
      <xdr:row>58</xdr:row>
      <xdr:rowOff>119749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655861"/>
          <a:ext cx="889000" cy="4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43841</xdr:rowOff>
    </xdr:from>
    <xdr:to>
      <xdr:col>55</xdr:col>
      <xdr:colOff>50800</xdr:colOff>
      <xdr:row>53</xdr:row>
      <xdr:rowOff>145441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1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66718</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98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10287</xdr:rowOff>
    </xdr:from>
    <xdr:to>
      <xdr:col>50</xdr:col>
      <xdr:colOff>165100</xdr:colOff>
      <xdr:row>58</xdr:row>
      <xdr:rowOff>111887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103014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132245</xdr:rowOff>
    </xdr:from>
    <xdr:to>
      <xdr:col>46</xdr:col>
      <xdr:colOff>38100</xdr:colOff>
      <xdr:row>57</xdr:row>
      <xdr:rowOff>62395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73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78922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0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68949</xdr:rowOff>
    </xdr:from>
    <xdr:to>
      <xdr:col>41</xdr:col>
      <xdr:colOff>101600</xdr:colOff>
      <xdr:row>58</xdr:row>
      <xdr:rowOff>170549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1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161676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3861</xdr:rowOff>
    </xdr:from>
    <xdr:to>
      <xdr:col>36</xdr:col>
      <xdr:colOff>165100</xdr:colOff>
      <xdr:row>56</xdr:row>
      <xdr:rowOff>105461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6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121988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3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67773</xdr:rowOff>
    </xdr:from>
    <xdr:to>
      <xdr:col>55</xdr:col>
      <xdr:colOff>0</xdr:colOff>
      <xdr:row>79</xdr:row>
      <xdr:rowOff>82125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612323"/>
          <a:ext cx="838200" cy="1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67773</xdr:rowOff>
    </xdr:from>
    <xdr:to>
      <xdr:col>50</xdr:col>
      <xdr:colOff>114300</xdr:colOff>
      <xdr:row>79</xdr:row>
      <xdr:rowOff>91106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612323"/>
          <a:ext cx="889000" cy="2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86762</xdr:rowOff>
    </xdr:from>
    <xdr:to>
      <xdr:col>45</xdr:col>
      <xdr:colOff>177800</xdr:colOff>
      <xdr:row>79</xdr:row>
      <xdr:rowOff>91106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631312"/>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14982</xdr:rowOff>
    </xdr:from>
    <xdr:to>
      <xdr:col>41</xdr:col>
      <xdr:colOff>50800</xdr:colOff>
      <xdr:row>79</xdr:row>
      <xdr:rowOff>86762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59532"/>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31325</xdr:rowOff>
    </xdr:from>
    <xdr:to>
      <xdr:col>55</xdr:col>
      <xdr:colOff>50800</xdr:colOff>
      <xdr:row>79</xdr:row>
      <xdr:rowOff>132925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117702</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9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16973</xdr:rowOff>
    </xdr:from>
    <xdr:to>
      <xdr:col>50</xdr:col>
      <xdr:colOff>165100</xdr:colOff>
      <xdr:row>79</xdr:row>
      <xdr:rowOff>118573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109700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5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40306</xdr:rowOff>
    </xdr:from>
    <xdr:to>
      <xdr:col>46</xdr:col>
      <xdr:colOff>38100</xdr:colOff>
      <xdr:row>79</xdr:row>
      <xdr:rowOff>141906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133033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7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35962</xdr:rowOff>
    </xdr:from>
    <xdr:to>
      <xdr:col>41</xdr:col>
      <xdr:colOff>101600</xdr:colOff>
      <xdr:row>79</xdr:row>
      <xdr:rowOff>137562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128689</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7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135632</xdr:rowOff>
    </xdr:from>
    <xdr:to>
      <xdr:col>36</xdr:col>
      <xdr:colOff>165100</xdr:colOff>
      <xdr:row>79</xdr:row>
      <xdr:rowOff>65782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0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56909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162331</xdr:rowOff>
    </xdr:from>
    <xdr:to>
      <xdr:col>55</xdr:col>
      <xdr:colOff>0</xdr:colOff>
      <xdr:row>96</xdr:row>
      <xdr:rowOff>145974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764281"/>
          <a:ext cx="838200" cy="84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46456</xdr:rowOff>
    </xdr:from>
    <xdr:to>
      <xdr:col>50</xdr:col>
      <xdr:colOff>114300</xdr:colOff>
      <xdr:row>96</xdr:row>
      <xdr:rowOff>145974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334206"/>
          <a:ext cx="889000" cy="27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46456</xdr:rowOff>
    </xdr:from>
    <xdr:to>
      <xdr:col>45</xdr:col>
      <xdr:colOff>177800</xdr:colOff>
      <xdr:row>97</xdr:row>
      <xdr:rowOff>6565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334206"/>
          <a:ext cx="889000" cy="3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40120</xdr:rowOff>
    </xdr:from>
    <xdr:to>
      <xdr:col>41</xdr:col>
      <xdr:colOff>50800</xdr:colOff>
      <xdr:row>97</xdr:row>
      <xdr:rowOff>6565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327870"/>
          <a:ext cx="889000" cy="30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111531</xdr:rowOff>
    </xdr:from>
    <xdr:to>
      <xdr:col>55</xdr:col>
      <xdr:colOff>50800</xdr:colOff>
      <xdr:row>92</xdr:row>
      <xdr:rowOff>41681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7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134408</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5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95174</xdr:rowOff>
    </xdr:from>
    <xdr:to>
      <xdr:col>50</xdr:col>
      <xdr:colOff>165100</xdr:colOff>
      <xdr:row>97</xdr:row>
      <xdr:rowOff>25324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41851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32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167106</xdr:rowOff>
    </xdr:from>
    <xdr:to>
      <xdr:col>46</xdr:col>
      <xdr:colOff>38100</xdr:colOff>
      <xdr:row>95</xdr:row>
      <xdr:rowOff>97256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113783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05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127215</xdr:rowOff>
    </xdr:from>
    <xdr:to>
      <xdr:col>41</xdr:col>
      <xdr:colOff>101600</xdr:colOff>
      <xdr:row>97</xdr:row>
      <xdr:rowOff>57365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73892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160770</xdr:rowOff>
    </xdr:from>
    <xdr:to>
      <xdr:col>36</xdr:col>
      <xdr:colOff>165100</xdr:colOff>
      <xdr:row>95</xdr:row>
      <xdr:rowOff>90920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2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107447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0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98552</xdr:rowOff>
    </xdr:from>
    <xdr:to>
      <xdr:col>85</xdr:col>
      <xdr:colOff>127000</xdr:colOff>
      <xdr:row>39</xdr:row>
      <xdr:rowOff>98715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1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98552</xdr:rowOff>
    </xdr:from>
    <xdr:to>
      <xdr:col>81</xdr:col>
      <xdr:colOff>50800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5102"/>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98062</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4612"/>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130393</xdr:rowOff>
    </xdr:from>
    <xdr:to>
      <xdr:col>71</xdr:col>
      <xdr:colOff>177800</xdr:colOff>
      <xdr:row>39</xdr:row>
      <xdr:rowOff>98062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45493"/>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47915</xdr:rowOff>
    </xdr:from>
    <xdr:to>
      <xdr:col>85</xdr:col>
      <xdr:colOff>177800</xdr:colOff>
      <xdr:row>39</xdr:row>
      <xdr:rowOff>149515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134292</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47752</xdr:rowOff>
    </xdr:from>
    <xdr:to>
      <xdr:col>81</xdr:col>
      <xdr:colOff>101600</xdr:colOff>
      <xdr:row>39</xdr:row>
      <xdr:rowOff>149352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140479</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47262</xdr:rowOff>
    </xdr:from>
    <xdr:to>
      <xdr:col>72</xdr:col>
      <xdr:colOff>38100</xdr:colOff>
      <xdr:row>39</xdr:row>
      <xdr:rowOff>148862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139989</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6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79593</xdr:rowOff>
    </xdr:from>
    <xdr:to>
      <xdr:col>67</xdr:col>
      <xdr:colOff>101600</xdr:colOff>
      <xdr:row>39</xdr:row>
      <xdr:rowOff>9743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5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870</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8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25553</xdr:rowOff>
    </xdr:from>
    <xdr:to>
      <xdr:col>85</xdr:col>
      <xdr:colOff>127000</xdr:colOff>
      <xdr:row>75</xdr:row>
      <xdr:rowOff>93408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884303"/>
          <a:ext cx="838200" cy="6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3073</xdr:rowOff>
    </xdr:from>
    <xdr:to>
      <xdr:col>81</xdr:col>
      <xdr:colOff>50800</xdr:colOff>
      <xdr:row>75</xdr:row>
      <xdr:rowOff>25553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2861823"/>
          <a:ext cx="8890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169342</xdr:rowOff>
    </xdr:from>
    <xdr:to>
      <xdr:col>76</xdr:col>
      <xdr:colOff>114300</xdr:colOff>
      <xdr:row>75</xdr:row>
      <xdr:rowOff>3073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856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169342</xdr:rowOff>
    </xdr:from>
    <xdr:to>
      <xdr:col>71</xdr:col>
      <xdr:colOff>177800</xdr:colOff>
      <xdr:row>75</xdr:row>
      <xdr:rowOff>29115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856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78605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42608</xdr:rowOff>
    </xdr:from>
    <xdr:to>
      <xdr:col>85</xdr:col>
      <xdr:colOff>177800</xdr:colOff>
      <xdr:row>75</xdr:row>
      <xdr:rowOff>144208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0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21035</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146203</xdr:rowOff>
    </xdr:from>
    <xdr:to>
      <xdr:col>81</xdr:col>
      <xdr:colOff>101600</xdr:colOff>
      <xdr:row>75</xdr:row>
      <xdr:rowOff>76353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8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67480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92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123723</xdr:rowOff>
    </xdr:from>
    <xdr:to>
      <xdr:col>76</xdr:col>
      <xdr:colOff>165100</xdr:colOff>
      <xdr:row>75</xdr:row>
      <xdr:rowOff>53873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8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45000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9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118542</xdr:rowOff>
    </xdr:from>
    <xdr:to>
      <xdr:col>72</xdr:col>
      <xdr:colOff>38100</xdr:colOff>
      <xdr:row>75</xdr:row>
      <xdr:rowOff>48692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39819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8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149765</xdr:rowOff>
    </xdr:from>
    <xdr:to>
      <xdr:col>67</xdr:col>
      <xdr:colOff>101600</xdr:colOff>
      <xdr:row>75</xdr:row>
      <xdr:rowOff>79915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8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96442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6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84672</xdr:rowOff>
    </xdr:from>
    <xdr:to>
      <xdr:col>85</xdr:col>
      <xdr:colOff>127000</xdr:colOff>
      <xdr:row>98</xdr:row>
      <xdr:rowOff>165646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43872"/>
          <a:ext cx="838200" cy="42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67740</xdr:rowOff>
    </xdr:from>
    <xdr:to>
      <xdr:col>81</xdr:col>
      <xdr:colOff>50800</xdr:colOff>
      <xdr:row>98</xdr:row>
      <xdr:rowOff>165646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869840"/>
          <a:ext cx="8890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67740</xdr:rowOff>
    </xdr:from>
    <xdr:to>
      <xdr:col>76</xdr:col>
      <xdr:colOff>114300</xdr:colOff>
      <xdr:row>98</xdr:row>
      <xdr:rowOff>114505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869840"/>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114505</xdr:rowOff>
    </xdr:from>
    <xdr:to>
      <xdr:col>71</xdr:col>
      <xdr:colOff>177800</xdr:colOff>
      <xdr:row>98</xdr:row>
      <xdr:rowOff>154380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16605"/>
          <a:ext cx="889000" cy="3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33872</xdr:rowOff>
    </xdr:from>
    <xdr:to>
      <xdr:col>85</xdr:col>
      <xdr:colOff>177800</xdr:colOff>
      <xdr:row>96</xdr:row>
      <xdr:rowOff>135472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4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56749</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3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114846</xdr:rowOff>
    </xdr:from>
    <xdr:to>
      <xdr:col>81</xdr:col>
      <xdr:colOff>101600</xdr:colOff>
      <xdr:row>99</xdr:row>
      <xdr:rowOff>44996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1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36123</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16940</xdr:rowOff>
    </xdr:from>
    <xdr:to>
      <xdr:col>76</xdr:col>
      <xdr:colOff>165100</xdr:colOff>
      <xdr:row>98</xdr:row>
      <xdr:rowOff>118540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109667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9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63705</xdr:rowOff>
    </xdr:from>
    <xdr:to>
      <xdr:col>72</xdr:col>
      <xdr:colOff>38100</xdr:colOff>
      <xdr:row>98</xdr:row>
      <xdr:rowOff>165305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156432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5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103580</xdr:rowOff>
    </xdr:from>
    <xdr:to>
      <xdr:col>67</xdr:col>
      <xdr:colOff>101600</xdr:colOff>
      <xdr:row>99</xdr:row>
      <xdr:rowOff>33730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24857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19359</xdr:rowOff>
    </xdr:from>
    <xdr:to>
      <xdr:col>116</xdr:col>
      <xdr:colOff>63500</xdr:colOff>
      <xdr:row>38</xdr:row>
      <xdr:rowOff>132679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363009"/>
          <a:ext cx="838200" cy="28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1070</xdr:rowOff>
    </xdr:from>
    <xdr:to>
      <xdr:col>111</xdr:col>
      <xdr:colOff>177800</xdr:colOff>
      <xdr:row>37</xdr:row>
      <xdr:rowOff>19359</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344720"/>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1070</xdr:rowOff>
    </xdr:from>
    <xdr:to>
      <xdr:col>107</xdr:col>
      <xdr:colOff>50800</xdr:colOff>
      <xdr:row>39</xdr:row>
      <xdr:rowOff>58220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34472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58220</xdr:rowOff>
    </xdr:from>
    <xdr:to>
      <xdr:col>102</xdr:col>
      <xdr:colOff>114300</xdr:colOff>
      <xdr:row>39</xdr:row>
      <xdr:rowOff>62792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44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81879</xdr:rowOff>
    </xdr:from>
    <xdr:to>
      <xdr:col>116</xdr:col>
      <xdr:colOff>114300</xdr:colOff>
      <xdr:row>39</xdr:row>
      <xdr:rowOff>12029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59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60306</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5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140009</xdr:rowOff>
    </xdr:from>
    <xdr:to>
      <xdr:col>112</xdr:col>
      <xdr:colOff>38100</xdr:colOff>
      <xdr:row>37</xdr:row>
      <xdr:rowOff>70159</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3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61286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40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121720</xdr:rowOff>
    </xdr:from>
    <xdr:to>
      <xdr:col>107</xdr:col>
      <xdr:colOff>101600</xdr:colOff>
      <xdr:row>37</xdr:row>
      <xdr:rowOff>51870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2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42997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3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7420</xdr:rowOff>
    </xdr:from>
    <xdr:to>
      <xdr:col>102</xdr:col>
      <xdr:colOff>165100</xdr:colOff>
      <xdr:row>39</xdr:row>
      <xdr:rowOff>109020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100147</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78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11992</xdr:rowOff>
    </xdr:from>
    <xdr:to>
      <xdr:col>98</xdr:col>
      <xdr:colOff>38100</xdr:colOff>
      <xdr:row>39</xdr:row>
      <xdr:rowOff>113592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104719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115088</xdr:rowOff>
    </xdr:from>
    <xdr:to>
      <xdr:col>116</xdr:col>
      <xdr:colOff>63500</xdr:colOff>
      <xdr:row>56</xdr:row>
      <xdr:rowOff>147930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716288"/>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90018</xdr:rowOff>
    </xdr:from>
    <xdr:to>
      <xdr:col>111</xdr:col>
      <xdr:colOff>177800</xdr:colOff>
      <xdr:row>56</xdr:row>
      <xdr:rowOff>115088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691218"/>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28296</xdr:rowOff>
    </xdr:from>
    <xdr:to>
      <xdr:col>107</xdr:col>
      <xdr:colOff>50800</xdr:colOff>
      <xdr:row>56</xdr:row>
      <xdr:rowOff>90018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62949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2616</xdr:rowOff>
    </xdr:from>
    <xdr:to>
      <xdr:col>102</xdr:col>
      <xdr:colOff>114300</xdr:colOff>
      <xdr:row>56</xdr:row>
      <xdr:rowOff>28296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60381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47972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82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97130</xdr:rowOff>
    </xdr:from>
    <xdr:to>
      <xdr:col>116</xdr:col>
      <xdr:colOff>114300</xdr:colOff>
      <xdr:row>57</xdr:row>
      <xdr:rowOff>27280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120007</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64288</xdr:rowOff>
    </xdr:from>
    <xdr:to>
      <xdr:col>112</xdr:col>
      <xdr:colOff>38100</xdr:colOff>
      <xdr:row>56</xdr:row>
      <xdr:rowOff>165888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10965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44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39218</xdr:rowOff>
    </xdr:from>
    <xdr:to>
      <xdr:col>107</xdr:col>
      <xdr:colOff>101600</xdr:colOff>
      <xdr:row>56</xdr:row>
      <xdr:rowOff>140818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157345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41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148946</xdr:rowOff>
    </xdr:from>
    <xdr:to>
      <xdr:col>102</xdr:col>
      <xdr:colOff>165100</xdr:colOff>
      <xdr:row>56</xdr:row>
      <xdr:rowOff>79096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95623</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35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123266</xdr:rowOff>
    </xdr:from>
    <xdr:to>
      <xdr:col>98</xdr:col>
      <xdr:colOff>38100</xdr:colOff>
      <xdr:row>56</xdr:row>
      <xdr:rowOff>53416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5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69943</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3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19045</xdr:rowOff>
    </xdr:from>
    <xdr:to>
      <xdr:col>116</xdr:col>
      <xdr:colOff>63500</xdr:colOff>
      <xdr:row>70</xdr:row>
      <xdr:rowOff>30246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1323300" y="12020545"/>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19045</xdr:rowOff>
    </xdr:from>
    <xdr:to>
      <xdr:col>111</xdr:col>
      <xdr:colOff>177800</xdr:colOff>
      <xdr:row>70</xdr:row>
      <xdr:rowOff>96815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020545"/>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96815</xdr:rowOff>
    </xdr:from>
    <xdr:to>
      <xdr:col>107</xdr:col>
      <xdr:colOff>50800</xdr:colOff>
      <xdr:row>70</xdr:row>
      <xdr:rowOff>160868</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098315"/>
          <a:ext cx="889000" cy="6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160868</xdr:rowOff>
    </xdr:from>
    <xdr:to>
      <xdr:col>102</xdr:col>
      <xdr:colOff>114300</xdr:colOff>
      <xdr:row>71</xdr:row>
      <xdr:rowOff>53701</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162368"/>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150896</xdr:rowOff>
    </xdr:from>
    <xdr:to>
      <xdr:col>116</xdr:col>
      <xdr:colOff>114300</xdr:colOff>
      <xdr:row>70</xdr:row>
      <xdr:rowOff>81046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19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86915</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191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139695</xdr:rowOff>
    </xdr:from>
    <xdr:to>
      <xdr:col>112</xdr:col>
      <xdr:colOff>38100</xdr:colOff>
      <xdr:row>70</xdr:row>
      <xdr:rowOff>69845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196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86372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7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46015</xdr:rowOff>
    </xdr:from>
    <xdr:to>
      <xdr:col>107</xdr:col>
      <xdr:colOff>101600</xdr:colOff>
      <xdr:row>70</xdr:row>
      <xdr:rowOff>147615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04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164142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182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110068</xdr:rowOff>
    </xdr:from>
    <xdr:to>
      <xdr:col>102</xdr:col>
      <xdr:colOff>165100</xdr:colOff>
      <xdr:row>71</xdr:row>
      <xdr:rowOff>40218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1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56745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18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2901</xdr:rowOff>
    </xdr:from>
    <xdr:to>
      <xdr:col>98</xdr:col>
      <xdr:colOff>38100</xdr:colOff>
      <xdr:row>71</xdr:row>
      <xdr:rowOff>104501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17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121028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195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564,054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92,460</a:t>
          </a:r>
          <a:r>
            <a:rPr kumimoji="1" lang="ja-JP" altLang="en-US" sz="1300">
              <a:latin typeface="ＭＳ Ｐゴシック" panose="020B0600070205080204" pitchFamily="50" charset="-128"/>
              <a:ea typeface="ＭＳ Ｐゴシック" panose="020B0600070205080204" pitchFamily="50" charset="-128"/>
            </a:rPr>
            <a:t>円となっている。令和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年度においては、類似団体内でも住民一人当たりの人件費が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と高い水準となっている。これは、広域圏組合解散後の消防事業やごみ処理業務を桐生市が継承したことから、この業務に従事する職員が他団体と比較して、多くなっていることが要因である。人件費については、これまでも職員数の削減により、人件費の抑制に努めてきたところであるが、今後も引き続き、人件費の抑制に努めていく。</a:t>
          </a:r>
        </a:p>
        <a:p>
          <a:r>
            <a:rPr kumimoji="1" lang="ja-JP" altLang="en-US" sz="1300">
              <a:latin typeface="ＭＳ Ｐゴシック" panose="020B0600070205080204" pitchFamily="50" charset="-128"/>
              <a:ea typeface="ＭＳ Ｐゴシック" panose="020B0600070205080204" pitchFamily="50" charset="-128"/>
            </a:rPr>
            <a:t>　今後は、歳入では人口減少などにより市税収入の大幅な増加を見込むことは難しいのに対し、歳出では社会保障関係経費や市有施設の維持管理費などがますます増加していくことが予想されることから、引き続き財政の健全化を図りながら、身の丈に合った行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101,185
98,505
274.45
61,191,411
57,073,814
3,207,830
26,425,346
41,220,832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52070</xdr:rowOff>
    </xdr:from>
    <xdr:to>
      <xdr:col>24</xdr:col>
      <xdr:colOff>63500</xdr:colOff>
      <xdr:row>31</xdr:row>
      <xdr:rowOff>108676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67020"/>
          <a:ext cx="8382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108676</xdr:rowOff>
    </xdr:from>
    <xdr:to>
      <xdr:col>19</xdr:col>
      <xdr:colOff>177800</xdr:colOff>
      <xdr:row>32</xdr:row>
      <xdr:rowOff>95069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23626"/>
          <a:ext cx="8890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82006</xdr:rowOff>
    </xdr:from>
    <xdr:to>
      <xdr:col>15</xdr:col>
      <xdr:colOff>50800</xdr:colOff>
      <xdr:row>32</xdr:row>
      <xdr:rowOff>95069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684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42817</xdr:rowOff>
    </xdr:from>
    <xdr:to>
      <xdr:col>10</xdr:col>
      <xdr:colOff>114300</xdr:colOff>
      <xdr:row>32</xdr:row>
      <xdr:rowOff>82006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292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1270</xdr:rowOff>
    </xdr:from>
    <xdr:to>
      <xdr:col>24</xdr:col>
      <xdr:colOff>114300</xdr:colOff>
      <xdr:row>31</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24147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57876</xdr:rowOff>
    </xdr:from>
    <xdr:to>
      <xdr:col>20</xdr:col>
      <xdr:colOff>38100</xdr:colOff>
      <xdr:row>31</xdr:row>
      <xdr:rowOff>159476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4553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1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44269</xdr:rowOff>
    </xdr:from>
    <xdr:to>
      <xdr:col>15</xdr:col>
      <xdr:colOff>101600</xdr:colOff>
      <xdr:row>32</xdr:row>
      <xdr:rowOff>145869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162396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31206</xdr:rowOff>
    </xdr:from>
    <xdr:to>
      <xdr:col>10</xdr:col>
      <xdr:colOff>165100</xdr:colOff>
      <xdr:row>32</xdr:row>
      <xdr:rowOff>132806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149333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163467</xdr:rowOff>
    </xdr:from>
    <xdr:to>
      <xdr:col>6</xdr:col>
      <xdr:colOff>38100</xdr:colOff>
      <xdr:row>32</xdr:row>
      <xdr:rowOff>93617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110144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5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59360</xdr:rowOff>
    </xdr:from>
    <xdr:to>
      <xdr:col>24</xdr:col>
      <xdr:colOff>63500</xdr:colOff>
      <xdr:row>57</xdr:row>
      <xdr:rowOff>101778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803310"/>
          <a:ext cx="838200" cy="107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155236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8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97790</xdr:rowOff>
    </xdr:from>
    <xdr:to>
      <xdr:col>19</xdr:col>
      <xdr:colOff>177800</xdr:colOff>
      <xdr:row>57</xdr:row>
      <xdr:rowOff>101778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527540"/>
          <a:ext cx="889000" cy="3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97790</xdr:rowOff>
    </xdr:from>
    <xdr:to>
      <xdr:col>15</xdr:col>
      <xdr:colOff>50800</xdr:colOff>
      <xdr:row>58</xdr:row>
      <xdr:rowOff>55791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527540"/>
          <a:ext cx="889000" cy="47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42816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117526</xdr:rowOff>
    </xdr:from>
    <xdr:to>
      <xdr:col>10</xdr:col>
      <xdr:colOff>114300</xdr:colOff>
      <xdr:row>58</xdr:row>
      <xdr:rowOff>55791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61476"/>
          <a:ext cx="889000" cy="11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8560</xdr:rowOff>
    </xdr:from>
    <xdr:to>
      <xdr:col>24</xdr:col>
      <xdr:colOff>114300</xdr:colOff>
      <xdr:row>51</xdr:row>
      <xdr:rowOff>110160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5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133037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0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50978</xdr:rowOff>
    </xdr:from>
    <xdr:to>
      <xdr:col>20</xdr:col>
      <xdr:colOff>38100</xdr:colOff>
      <xdr:row>57</xdr:row>
      <xdr:rowOff>152578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143705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46990</xdr:rowOff>
    </xdr:from>
    <xdr:to>
      <xdr:col>15</xdr:col>
      <xdr:colOff>101600</xdr:colOff>
      <xdr:row>55</xdr:row>
      <xdr:rowOff>148590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165117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4991</xdr:rowOff>
    </xdr:from>
    <xdr:to>
      <xdr:col>10</xdr:col>
      <xdr:colOff>165100</xdr:colOff>
      <xdr:row>58</xdr:row>
      <xdr:rowOff>106591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97718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66726</xdr:rowOff>
    </xdr:from>
    <xdr:to>
      <xdr:col>6</xdr:col>
      <xdr:colOff>38100</xdr:colOff>
      <xdr:row>51</xdr:row>
      <xdr:rowOff>168326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159453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128689</xdr:rowOff>
    </xdr:from>
    <xdr:to>
      <xdr:col>24</xdr:col>
      <xdr:colOff>63500</xdr:colOff>
      <xdr:row>74</xdr:row>
      <xdr:rowOff>129451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44539"/>
          <a:ext cx="8382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129451</xdr:rowOff>
    </xdr:from>
    <xdr:to>
      <xdr:col>19</xdr:col>
      <xdr:colOff>177800</xdr:colOff>
      <xdr:row>76</xdr:row>
      <xdr:rowOff>54260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16751"/>
          <a:ext cx="889000" cy="26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151225</xdr:rowOff>
    </xdr:from>
    <xdr:to>
      <xdr:col>15</xdr:col>
      <xdr:colOff>50800</xdr:colOff>
      <xdr:row>76</xdr:row>
      <xdr:rowOff>54260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838525"/>
          <a:ext cx="889000" cy="24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151225</xdr:rowOff>
    </xdr:from>
    <xdr:to>
      <xdr:col>10</xdr:col>
      <xdr:colOff>114300</xdr:colOff>
      <xdr:row>77</xdr:row>
      <xdr:rowOff>50222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38525"/>
          <a:ext cx="889000" cy="4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77889</xdr:rowOff>
    </xdr:from>
    <xdr:to>
      <xdr:col>24</xdr:col>
      <xdr:colOff>114300</xdr:colOff>
      <xdr:row>74</xdr:row>
      <xdr:rowOff>8039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100766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78651</xdr:rowOff>
    </xdr:from>
    <xdr:to>
      <xdr:col>20</xdr:col>
      <xdr:colOff>38100</xdr:colOff>
      <xdr:row>75</xdr:row>
      <xdr:rowOff>8801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7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25328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4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3460</xdr:rowOff>
    </xdr:from>
    <xdr:to>
      <xdr:col>15</xdr:col>
      <xdr:colOff>101600</xdr:colOff>
      <xdr:row>76</xdr:row>
      <xdr:rowOff>105060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121588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80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100425</xdr:rowOff>
    </xdr:from>
    <xdr:to>
      <xdr:col>10</xdr:col>
      <xdr:colOff>165100</xdr:colOff>
      <xdr:row>75</xdr:row>
      <xdr:rowOff>30575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47102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6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170872</xdr:rowOff>
    </xdr:from>
    <xdr:to>
      <xdr:col>6</xdr:col>
      <xdr:colOff>38100</xdr:colOff>
      <xdr:row>77</xdr:row>
      <xdr:rowOff>101022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117549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9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68422</xdr:rowOff>
    </xdr:from>
    <xdr:to>
      <xdr:col>24</xdr:col>
      <xdr:colOff>63500</xdr:colOff>
      <xdr:row>95</xdr:row>
      <xdr:rowOff>98231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56172"/>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33401</xdr:rowOff>
    </xdr:from>
    <xdr:to>
      <xdr:col>19</xdr:col>
      <xdr:colOff>177800</xdr:colOff>
      <xdr:row>95</xdr:row>
      <xdr:rowOff>98231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49701"/>
          <a:ext cx="889000" cy="23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33401</xdr:rowOff>
    </xdr:from>
    <xdr:to>
      <xdr:col>15</xdr:col>
      <xdr:colOff>50800</xdr:colOff>
      <xdr:row>95</xdr:row>
      <xdr:rowOff>42317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149701"/>
          <a:ext cx="8890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42317</xdr:rowOff>
    </xdr:from>
    <xdr:to>
      <xdr:col>10</xdr:col>
      <xdr:colOff>114300</xdr:colOff>
      <xdr:row>96</xdr:row>
      <xdr:rowOff>120681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30067"/>
          <a:ext cx="889000" cy="24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17622</xdr:rowOff>
    </xdr:from>
    <xdr:to>
      <xdr:col>24</xdr:col>
      <xdr:colOff>114300</xdr:colOff>
      <xdr:row>95</xdr:row>
      <xdr:rowOff>119222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0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167499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47431</xdr:rowOff>
    </xdr:from>
    <xdr:to>
      <xdr:col>20</xdr:col>
      <xdr:colOff>38100</xdr:colOff>
      <xdr:row>95</xdr:row>
      <xdr:rowOff>149031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3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140158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154051</xdr:rowOff>
    </xdr:from>
    <xdr:to>
      <xdr:col>15</xdr:col>
      <xdr:colOff>101600</xdr:colOff>
      <xdr:row>94</xdr:row>
      <xdr:rowOff>84201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100728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7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162967</xdr:rowOff>
    </xdr:from>
    <xdr:to>
      <xdr:col>10</xdr:col>
      <xdr:colOff>165100</xdr:colOff>
      <xdr:row>95</xdr:row>
      <xdr:rowOff>93117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84244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69881</xdr:rowOff>
    </xdr:from>
    <xdr:to>
      <xdr:col>6</xdr:col>
      <xdr:colOff>38100</xdr:colOff>
      <xdr:row>97</xdr:row>
      <xdr:rowOff>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86756</xdr:rowOff>
    </xdr:from>
    <xdr:to>
      <xdr:col>55</xdr:col>
      <xdr:colOff>0</xdr:colOff>
      <xdr:row>38</xdr:row>
      <xdr:rowOff>86939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0185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86756</xdr:rowOff>
    </xdr:from>
    <xdr:to>
      <xdr:col>50</xdr:col>
      <xdr:colOff>114300</xdr:colOff>
      <xdr:row>38</xdr:row>
      <xdr:rowOff>88768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18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78527</xdr:rowOff>
    </xdr:from>
    <xdr:to>
      <xdr:col>45</xdr:col>
      <xdr:colOff>177800</xdr:colOff>
      <xdr:row>38</xdr:row>
      <xdr:rowOff>88768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9362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78527</xdr:rowOff>
    </xdr:from>
    <xdr:to>
      <xdr:col>41</xdr:col>
      <xdr:colOff>50800</xdr:colOff>
      <xdr:row>38</xdr:row>
      <xdr:rowOff>85293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93627"/>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36139</xdr:rowOff>
    </xdr:from>
    <xdr:to>
      <xdr:col>55</xdr:col>
      <xdr:colOff>50800</xdr:colOff>
      <xdr:row>38</xdr:row>
      <xdr:rowOff>137739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122516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66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35956</xdr:rowOff>
    </xdr:from>
    <xdr:to>
      <xdr:col>50</xdr:col>
      <xdr:colOff>165100</xdr:colOff>
      <xdr:row>38</xdr:row>
      <xdr:rowOff>137556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128683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4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37968</xdr:rowOff>
    </xdr:from>
    <xdr:to>
      <xdr:col>46</xdr:col>
      <xdr:colOff>38100</xdr:colOff>
      <xdr:row>38</xdr:row>
      <xdr:rowOff>139568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130695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27727</xdr:rowOff>
    </xdr:from>
    <xdr:to>
      <xdr:col>41</xdr:col>
      <xdr:colOff>101600</xdr:colOff>
      <xdr:row>38</xdr:row>
      <xdr:rowOff>129327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120454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3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34493</xdr:rowOff>
    </xdr:from>
    <xdr:to>
      <xdr:col>36</xdr:col>
      <xdr:colOff>165100</xdr:colOff>
      <xdr:row>38</xdr:row>
      <xdr:rowOff>136093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127220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134938</xdr:rowOff>
    </xdr:from>
    <xdr:to>
      <xdr:col>55</xdr:col>
      <xdr:colOff>0</xdr:colOff>
      <xdr:row>58</xdr:row>
      <xdr:rowOff>45250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907588"/>
          <a:ext cx="8382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134938</xdr:rowOff>
    </xdr:from>
    <xdr:to>
      <xdr:col>50</xdr:col>
      <xdr:colOff>114300</xdr:colOff>
      <xdr:row>57</xdr:row>
      <xdr:rowOff>165798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07588"/>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160731</xdr:rowOff>
    </xdr:from>
    <xdr:to>
      <xdr:col>45</xdr:col>
      <xdr:colOff>177800</xdr:colOff>
      <xdr:row>57</xdr:row>
      <xdr:rowOff>165798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33381"/>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160731</xdr:rowOff>
    </xdr:from>
    <xdr:to>
      <xdr:col>41</xdr:col>
      <xdr:colOff>50800</xdr:colOff>
      <xdr:row>57</xdr:row>
      <xdr:rowOff>161455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3338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165900</xdr:rowOff>
    </xdr:from>
    <xdr:to>
      <xdr:col>55</xdr:col>
      <xdr:colOff>50800</xdr:colOff>
      <xdr:row>58</xdr:row>
      <xdr:rowOff>96050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80827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5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84138</xdr:rowOff>
    </xdr:from>
    <xdr:to>
      <xdr:col>50</xdr:col>
      <xdr:colOff>165100</xdr:colOff>
      <xdr:row>58</xdr:row>
      <xdr:rowOff>14288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5415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94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114998</xdr:rowOff>
    </xdr:from>
    <xdr:to>
      <xdr:col>46</xdr:col>
      <xdr:colOff>38100</xdr:colOff>
      <xdr:row>58</xdr:row>
      <xdr:rowOff>45148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36275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8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109931</xdr:rowOff>
    </xdr:from>
    <xdr:to>
      <xdr:col>41</xdr:col>
      <xdr:colOff>101600</xdr:colOff>
      <xdr:row>58</xdr:row>
      <xdr:rowOff>40081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31208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9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110655</xdr:rowOff>
    </xdr:from>
    <xdr:to>
      <xdr:col>36</xdr:col>
      <xdr:colOff>165100</xdr:colOff>
      <xdr:row>58</xdr:row>
      <xdr:rowOff>40805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31932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9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10835</xdr:rowOff>
    </xdr:from>
    <xdr:to>
      <xdr:col>55</xdr:col>
      <xdr:colOff>0</xdr:colOff>
      <xdr:row>77</xdr:row>
      <xdr:rowOff>27262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12485"/>
          <a:ext cx="8382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171017</xdr:rowOff>
    </xdr:from>
    <xdr:to>
      <xdr:col>50</xdr:col>
      <xdr:colOff>114300</xdr:colOff>
      <xdr:row>77</xdr:row>
      <xdr:rowOff>27262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029767"/>
          <a:ext cx="889000" cy="19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94829</xdr:rowOff>
    </xdr:from>
    <xdr:to>
      <xdr:col>45</xdr:col>
      <xdr:colOff>177800</xdr:colOff>
      <xdr:row>75</xdr:row>
      <xdr:rowOff>171017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53579"/>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581</xdr:rowOff>
    </xdr:from>
    <xdr:to>
      <xdr:col>41</xdr:col>
      <xdr:colOff>50800</xdr:colOff>
      <xdr:row>75</xdr:row>
      <xdr:rowOff>94829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687881"/>
          <a:ext cx="889000" cy="2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131485</xdr:rowOff>
    </xdr:from>
    <xdr:to>
      <xdr:col>55</xdr:col>
      <xdr:colOff>50800</xdr:colOff>
      <xdr:row>77</xdr:row>
      <xdr:rowOff>61635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6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154362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01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147912</xdr:rowOff>
    </xdr:from>
    <xdr:to>
      <xdr:col>50</xdr:col>
      <xdr:colOff>165100</xdr:colOff>
      <xdr:row>77</xdr:row>
      <xdr:rowOff>78062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69189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120218</xdr:rowOff>
    </xdr:from>
    <xdr:to>
      <xdr:col>46</xdr:col>
      <xdr:colOff>38100</xdr:colOff>
      <xdr:row>76</xdr:row>
      <xdr:rowOff>50369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7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66895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44029</xdr:rowOff>
    </xdr:from>
    <xdr:to>
      <xdr:col>41</xdr:col>
      <xdr:colOff>101600</xdr:colOff>
      <xdr:row>75</xdr:row>
      <xdr:rowOff>145629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162156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121231</xdr:rowOff>
    </xdr:from>
    <xdr:to>
      <xdr:col>36</xdr:col>
      <xdr:colOff>165100</xdr:colOff>
      <xdr:row>74</xdr:row>
      <xdr:rowOff>51381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6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67908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4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101409</xdr:rowOff>
    </xdr:from>
    <xdr:to>
      <xdr:col>55</xdr:col>
      <xdr:colOff>0</xdr:colOff>
      <xdr:row>97</xdr:row>
      <xdr:rowOff>102584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60609"/>
          <a:ext cx="838200" cy="17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102584</xdr:rowOff>
    </xdr:from>
    <xdr:to>
      <xdr:col>50</xdr:col>
      <xdr:colOff>114300</xdr:colOff>
      <xdr:row>98</xdr:row>
      <xdr:rowOff>4254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33234"/>
          <a:ext cx="889000" cy="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92673</xdr:rowOff>
    </xdr:from>
    <xdr:to>
      <xdr:col>45</xdr:col>
      <xdr:colOff>177800</xdr:colOff>
      <xdr:row>98</xdr:row>
      <xdr:rowOff>4254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723323"/>
          <a:ext cx="889000" cy="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92673</xdr:rowOff>
    </xdr:from>
    <xdr:to>
      <xdr:col>41</xdr:col>
      <xdr:colOff>50800</xdr:colOff>
      <xdr:row>97</xdr:row>
      <xdr:rowOff>107483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23323"/>
          <a:ext cx="889000" cy="1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50609</xdr:rowOff>
    </xdr:from>
    <xdr:to>
      <xdr:col>55</xdr:col>
      <xdr:colOff>50800</xdr:colOff>
      <xdr:row>96</xdr:row>
      <xdr:rowOff>152209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0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73486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3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51784</xdr:rowOff>
    </xdr:from>
    <xdr:to>
      <xdr:col>50</xdr:col>
      <xdr:colOff>165100</xdr:colOff>
      <xdr:row>97</xdr:row>
      <xdr:rowOff>153384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144511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124904</xdr:rowOff>
    </xdr:from>
    <xdr:to>
      <xdr:col>46</xdr:col>
      <xdr:colOff>38100</xdr:colOff>
      <xdr:row>98</xdr:row>
      <xdr:rowOff>55054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46181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4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41873</xdr:rowOff>
    </xdr:from>
    <xdr:to>
      <xdr:col>41</xdr:col>
      <xdr:colOff>101600</xdr:colOff>
      <xdr:row>97</xdr:row>
      <xdr:rowOff>143473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134600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56683</xdr:rowOff>
    </xdr:from>
    <xdr:to>
      <xdr:col>36</xdr:col>
      <xdr:colOff>165100</xdr:colOff>
      <xdr:row>97</xdr:row>
      <xdr:rowOff>158283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149410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162880</xdr:rowOff>
    </xdr:from>
    <xdr:to>
      <xdr:col>85</xdr:col>
      <xdr:colOff>127000</xdr:colOff>
      <xdr:row>36</xdr:row>
      <xdr:rowOff>67645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63630"/>
          <a:ext cx="838200" cy="7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16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131882</xdr:rowOff>
    </xdr:from>
    <xdr:to>
      <xdr:col>81</xdr:col>
      <xdr:colOff>50800</xdr:colOff>
      <xdr:row>36</xdr:row>
      <xdr:rowOff>67645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32632"/>
          <a:ext cx="889000" cy="10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99651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4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131882</xdr:rowOff>
    </xdr:from>
    <xdr:to>
      <xdr:col>76</xdr:col>
      <xdr:colOff>114300</xdr:colOff>
      <xdr:row>36</xdr:row>
      <xdr:rowOff>89545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32632"/>
          <a:ext cx="889000" cy="1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32350</xdr:rowOff>
    </xdr:from>
    <xdr:to>
      <xdr:col>71</xdr:col>
      <xdr:colOff>177800</xdr:colOff>
      <xdr:row>36</xdr:row>
      <xdr:rowOff>89545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33100"/>
          <a:ext cx="889000" cy="22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90187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3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112080</xdr:rowOff>
    </xdr:from>
    <xdr:to>
      <xdr:col>85</xdr:col>
      <xdr:colOff>177800</xdr:colOff>
      <xdr:row>36</xdr:row>
      <xdr:rowOff>42230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134957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6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16845</xdr:rowOff>
    </xdr:from>
    <xdr:to>
      <xdr:col>81</xdr:col>
      <xdr:colOff>101600</xdr:colOff>
      <xdr:row>36</xdr:row>
      <xdr:rowOff>118445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134972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81082</xdr:rowOff>
    </xdr:from>
    <xdr:to>
      <xdr:col>76</xdr:col>
      <xdr:colOff>165100</xdr:colOff>
      <xdr:row>36</xdr:row>
      <xdr:rowOff>11232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8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27759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38745</xdr:rowOff>
    </xdr:from>
    <xdr:to>
      <xdr:col>72</xdr:col>
      <xdr:colOff>38100</xdr:colOff>
      <xdr:row>36</xdr:row>
      <xdr:rowOff>140345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156872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153000</xdr:rowOff>
    </xdr:from>
    <xdr:to>
      <xdr:col>67</xdr:col>
      <xdr:colOff>101600</xdr:colOff>
      <xdr:row>35</xdr:row>
      <xdr:rowOff>83150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99677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28470</xdr:rowOff>
    </xdr:from>
    <xdr:to>
      <xdr:col>85</xdr:col>
      <xdr:colOff>127000</xdr:colOff>
      <xdr:row>57</xdr:row>
      <xdr:rowOff>97398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01120"/>
          <a:ext cx="838200" cy="6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97398</xdr:rowOff>
    </xdr:from>
    <xdr:to>
      <xdr:col>81</xdr:col>
      <xdr:colOff>50800</xdr:colOff>
      <xdr:row>58</xdr:row>
      <xdr:rowOff>23244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870048"/>
          <a:ext cx="889000" cy="9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17889</xdr:rowOff>
    </xdr:from>
    <xdr:to>
      <xdr:col>76</xdr:col>
      <xdr:colOff>114300</xdr:colOff>
      <xdr:row>58</xdr:row>
      <xdr:rowOff>23244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961989"/>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118756</xdr:rowOff>
    </xdr:from>
    <xdr:to>
      <xdr:col>71</xdr:col>
      <xdr:colOff>177800</xdr:colOff>
      <xdr:row>58</xdr:row>
      <xdr:rowOff>17889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548506"/>
          <a:ext cx="889000" cy="4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149120</xdr:rowOff>
    </xdr:from>
    <xdr:to>
      <xdr:col>85</xdr:col>
      <xdr:colOff>177800</xdr:colOff>
      <xdr:row>57</xdr:row>
      <xdr:rowOff>79270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7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127547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2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46598</xdr:rowOff>
    </xdr:from>
    <xdr:to>
      <xdr:col>81</xdr:col>
      <xdr:colOff>101600</xdr:colOff>
      <xdr:row>57</xdr:row>
      <xdr:rowOff>148198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164725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59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143894</xdr:rowOff>
    </xdr:from>
    <xdr:to>
      <xdr:col>76</xdr:col>
      <xdr:colOff>165100</xdr:colOff>
      <xdr:row>58</xdr:row>
      <xdr:rowOff>74044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1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65171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0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138539</xdr:rowOff>
    </xdr:from>
    <xdr:to>
      <xdr:col>72</xdr:col>
      <xdr:colOff>38100</xdr:colOff>
      <xdr:row>58</xdr:row>
      <xdr:rowOff>68689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85216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68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67956</xdr:rowOff>
    </xdr:from>
    <xdr:to>
      <xdr:col>67</xdr:col>
      <xdr:colOff>101600</xdr:colOff>
      <xdr:row>55</xdr:row>
      <xdr:rowOff>169556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49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14633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27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98552</xdr:rowOff>
    </xdr:from>
    <xdr:to>
      <xdr:col>85</xdr:col>
      <xdr:colOff>127000</xdr:colOff>
      <xdr:row>79</xdr:row>
      <xdr:rowOff>98715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4310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98552</xdr:rowOff>
    </xdr:from>
    <xdr:to>
      <xdr:col>81</xdr:col>
      <xdr:colOff>50800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4310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98062</xdr:rowOff>
    </xdr:from>
    <xdr:to>
      <xdr:col>76</xdr:col>
      <xdr:colOff>114300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261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130392</xdr:rowOff>
    </xdr:from>
    <xdr:to>
      <xdr:col>71</xdr:col>
      <xdr:colOff>177800</xdr:colOff>
      <xdr:row>79</xdr:row>
      <xdr:rowOff>98062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03492"/>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47915</xdr:rowOff>
    </xdr:from>
    <xdr:to>
      <xdr:col>85</xdr:col>
      <xdr:colOff>177800</xdr:colOff>
      <xdr:row>79</xdr:row>
      <xdr:rowOff>149515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134292</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47752</xdr:rowOff>
    </xdr:from>
    <xdr:to>
      <xdr:col>81</xdr:col>
      <xdr:colOff>101600</xdr:colOff>
      <xdr:row>79</xdr:row>
      <xdr:rowOff>149352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140479</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85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47262</xdr:rowOff>
    </xdr:from>
    <xdr:to>
      <xdr:col>72</xdr:col>
      <xdr:colOff>38100</xdr:colOff>
      <xdr:row>79</xdr:row>
      <xdr:rowOff>148862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139989</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78650" y="136845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79592</xdr:rowOff>
    </xdr:from>
    <xdr:to>
      <xdr:col>67</xdr:col>
      <xdr:colOff>101600</xdr:colOff>
      <xdr:row>79</xdr:row>
      <xdr:rowOff>9742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4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869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54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25552</xdr:rowOff>
    </xdr:from>
    <xdr:to>
      <xdr:col>85</xdr:col>
      <xdr:colOff>127000</xdr:colOff>
      <xdr:row>95</xdr:row>
      <xdr:rowOff>93408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13302"/>
          <a:ext cx="8382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3073</xdr:rowOff>
    </xdr:from>
    <xdr:to>
      <xdr:col>81</xdr:col>
      <xdr:colOff>50800</xdr:colOff>
      <xdr:row>95</xdr:row>
      <xdr:rowOff>25552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29082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169342</xdr:rowOff>
    </xdr:from>
    <xdr:to>
      <xdr:col>76</xdr:col>
      <xdr:colOff>114300</xdr:colOff>
      <xdr:row>95</xdr:row>
      <xdr:rowOff>3073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285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169342</xdr:rowOff>
    </xdr:from>
    <xdr:to>
      <xdr:col>71</xdr:col>
      <xdr:colOff>177800</xdr:colOff>
      <xdr:row>95</xdr:row>
      <xdr:rowOff>29115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285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78604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42608</xdr:rowOff>
    </xdr:from>
    <xdr:to>
      <xdr:col>85</xdr:col>
      <xdr:colOff>177800</xdr:colOff>
      <xdr:row>95</xdr:row>
      <xdr:rowOff>144208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3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21035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0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146202</xdr:rowOff>
    </xdr:from>
    <xdr:to>
      <xdr:col>81</xdr:col>
      <xdr:colOff>101600</xdr:colOff>
      <xdr:row>95</xdr:row>
      <xdr:rowOff>76352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67479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3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123723</xdr:rowOff>
    </xdr:from>
    <xdr:to>
      <xdr:col>76</xdr:col>
      <xdr:colOff>165100</xdr:colOff>
      <xdr:row>95</xdr:row>
      <xdr:rowOff>53873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45000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3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118542</xdr:rowOff>
    </xdr:from>
    <xdr:to>
      <xdr:col>72</xdr:col>
      <xdr:colOff>38100</xdr:colOff>
      <xdr:row>95</xdr:row>
      <xdr:rowOff>48692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39819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3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149765</xdr:rowOff>
    </xdr:from>
    <xdr:to>
      <xdr:col>67</xdr:col>
      <xdr:colOff>101600</xdr:colOff>
      <xdr:row>95</xdr:row>
      <xdr:rowOff>79915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2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96442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総務費が前年比約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億円の増加となっており、住民一人当たり</a:t>
          </a:r>
          <a:r>
            <a:rPr kumimoji="1" lang="en-US" altLang="ja-JP" sz="1300">
              <a:latin typeface="ＭＳ Ｐゴシック" panose="020B0600070205080204" pitchFamily="50" charset="-128"/>
              <a:ea typeface="ＭＳ Ｐゴシック" panose="020B0600070205080204" pitchFamily="50" charset="-128"/>
            </a:rPr>
            <a:t>84,340</a:t>
          </a:r>
          <a:r>
            <a:rPr kumimoji="1" lang="ja-JP" altLang="en-US" sz="1300">
              <a:latin typeface="ＭＳ Ｐゴシック" panose="020B0600070205080204" pitchFamily="50" charset="-128"/>
              <a:ea typeface="ＭＳ Ｐゴシック" panose="020B0600070205080204" pitchFamily="50" charset="-128"/>
            </a:rPr>
            <a:t>円増加している。これは庁舎整備事業に係る費用の増加が主因となっており、令和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年度は類似団体のなかで最も高い水準となっている。</a:t>
          </a:r>
        </a:p>
        <a:p>
          <a:r>
            <a:rPr kumimoji="1" lang="ja-JP" altLang="en-US" sz="1300">
              <a:latin typeface="ＭＳ Ｐゴシック" panose="020B0600070205080204" pitchFamily="50" charset="-128"/>
              <a:ea typeface="ＭＳ Ｐゴシック" panose="020B0600070205080204" pitchFamily="50" charset="-128"/>
            </a:rPr>
            <a:t>　今後は、歳入では人口減少などにより市税収入の大幅な増加を見込むことは難しいのに対し、歳出では社会保障関係経費や市有施設の維持管理費などがますます増加していくことが予想されることから、引き続き財政の健全化を図りながら、身の丈に合った行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年度以降取り崩しを行っており、令和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年度は、前年度と比較して約</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億円の減少、</a:t>
          </a:r>
          <a:r>
            <a:rPr kumimoji="1" lang="en-US" altLang="ja-JP" sz="1400">
              <a:latin typeface="ＭＳ ゴシック" pitchFamily="49" charset="-128"/>
              <a:ea typeface="ＭＳ ゴシック" pitchFamily="49" charset="-128"/>
            </a:rPr>
            <a:t>0.73</a:t>
          </a:r>
          <a:r>
            <a:rPr kumimoji="1" lang="ja-JP" altLang="en-US" sz="1400">
              <a:latin typeface="ＭＳ ゴシック" pitchFamily="49" charset="-128"/>
              <a:ea typeface="ＭＳ ゴシック" pitchFamily="49" charset="-128"/>
            </a:rPr>
            <a:t>ポイント減少となった。</a:t>
          </a:r>
        </a:p>
        <a:p>
          <a:r>
            <a:rPr kumimoji="1" lang="ja-JP" altLang="en-US" sz="1400">
              <a:latin typeface="ＭＳ ゴシック" pitchFamily="49" charset="-128"/>
              <a:ea typeface="ＭＳ ゴシック" pitchFamily="49" charset="-128"/>
            </a:rPr>
            <a:t>　実質収支額は、前年度と比較して約</a:t>
          </a:r>
          <a:r>
            <a:rPr kumimoji="1" lang="en-US" altLang="ja-JP" sz="1400">
              <a:latin typeface="ＭＳ ゴシック" pitchFamily="49" charset="-128"/>
              <a:ea typeface="ＭＳ ゴシック" pitchFamily="49" charset="-128"/>
            </a:rPr>
            <a:t>7.5</a:t>
          </a:r>
          <a:r>
            <a:rPr kumimoji="1" lang="ja-JP" altLang="en-US" sz="1400">
              <a:latin typeface="ＭＳ ゴシック" pitchFamily="49" charset="-128"/>
              <a:ea typeface="ＭＳ ゴシック" pitchFamily="49" charset="-128"/>
            </a:rPr>
            <a:t>億円の増加、</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ポイントの増加となっている。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普通交付税の合併算定替終了、また人口減少に伴う市税収入の減少等により、財源確保は今後も厳しい状態であるため、平成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年度に策定した桐生市行政改革方針に基づいて行政改革を推進するなど堅実な財政運営に努めていく。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61191411</v>
      </c>
      <c r="BO4" s="371"/>
      <c r="BP4" s="371"/>
      <c r="BQ4" s="371"/>
      <c r="BR4" s="371"/>
      <c r="BS4" s="371"/>
      <c r="BT4" s="371"/>
      <c r="BU4" s="372"/>
      <c r="BV4" s="370">
        <v>50749184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12.1</v>
      </c>
      <c r="CU4" s="377"/>
      <c r="CV4" s="377"/>
      <c r="CW4" s="377"/>
      <c r="CX4" s="377"/>
      <c r="CY4" s="377"/>
      <c r="CZ4" s="377"/>
      <c r="DA4" s="378"/>
      <c r="DB4" s="376">
        <v>9.4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57073814</v>
      </c>
      <c r="BO5" s="408"/>
      <c r="BP5" s="408"/>
      <c r="BQ5" s="408"/>
      <c r="BR5" s="408"/>
      <c r="BS5" s="408"/>
      <c r="BT5" s="408"/>
      <c r="BU5" s="409"/>
      <c r="BV5" s="407">
        <v>47025035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95.9</v>
      </c>
      <c r="CU5" s="405"/>
      <c r="CV5" s="405"/>
      <c r="CW5" s="405"/>
      <c r="CX5" s="405"/>
      <c r="CY5" s="405"/>
      <c r="CZ5" s="405"/>
      <c r="DA5" s="406"/>
      <c r="DB5" s="404">
        <v>95.1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4117597</v>
      </c>
      <c r="BO6" s="408"/>
      <c r="BP6" s="408"/>
      <c r="BQ6" s="408"/>
      <c r="BR6" s="408"/>
      <c r="BS6" s="408"/>
      <c r="BT6" s="408"/>
      <c r="BU6" s="409"/>
      <c r="BV6" s="407">
        <v>3724149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96.3</v>
      </c>
      <c r="CU6" s="445"/>
      <c r="CV6" s="445"/>
      <c r="CW6" s="445"/>
      <c r="CX6" s="445"/>
      <c r="CY6" s="445"/>
      <c r="CZ6" s="445"/>
      <c r="DA6" s="446"/>
      <c r="DB6" s="444">
        <v>95.8</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909767</v>
      </c>
      <c r="BO7" s="408"/>
      <c r="BP7" s="408"/>
      <c r="BQ7" s="408"/>
      <c r="BR7" s="408"/>
      <c r="BS7" s="408"/>
      <c r="BT7" s="408"/>
      <c r="BU7" s="409"/>
      <c r="BV7" s="407">
        <v>1268840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26425346</v>
      </c>
      <c r="CU7" s="408"/>
      <c r="CV7" s="408"/>
      <c r="CW7" s="408"/>
      <c r="CX7" s="408"/>
      <c r="CY7" s="408"/>
      <c r="CZ7" s="408"/>
      <c r="DA7" s="409"/>
      <c r="DB7" s="407">
        <v>26122196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3207830</v>
      </c>
      <c r="BO8" s="408"/>
      <c r="BP8" s="408"/>
      <c r="BQ8" s="408"/>
      <c r="BR8" s="408"/>
      <c r="BS8" s="408"/>
      <c r="BT8" s="408"/>
      <c r="BU8" s="409"/>
      <c r="BV8" s="407">
        <v>2455309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0.55000000000000004</v>
      </c>
      <c r="CU8" s="448"/>
      <c r="CV8" s="448"/>
      <c r="CW8" s="448"/>
      <c r="CX8" s="448"/>
      <c r="CY8" s="448"/>
      <c r="CZ8" s="448"/>
      <c r="DA8" s="449"/>
      <c r="DB8" s="447">
        <v>0.55000000000000004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106445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752521</v>
      </c>
      <c r="BO9" s="408"/>
      <c r="BP9" s="408"/>
      <c r="BQ9" s="408"/>
      <c r="BR9" s="408"/>
      <c r="BS9" s="408"/>
      <c r="BT9" s="408"/>
      <c r="BU9" s="409"/>
      <c r="BV9" s="407">
        <v>-131323</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9.5</v>
      </c>
      <c r="CU9" s="405"/>
      <c r="CV9" s="405"/>
      <c r="CW9" s="405"/>
      <c r="CX9" s="405"/>
      <c r="CY9" s="405"/>
      <c r="CZ9" s="405"/>
      <c r="DA9" s="406"/>
      <c r="DB9" s="404">
        <v>11.1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114714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101</v>
      </c>
      <c r="AV10" s="440"/>
      <c r="AW10" s="440"/>
      <c r="AX10" s="440"/>
      <c r="AY10" s="441" t="s">
        <v>115</v>
      </c>
      <c r="AZ10" s="442"/>
      <c r="BA10" s="442"/>
      <c r="BB10" s="442"/>
      <c r="BC10" s="442"/>
      <c r="BD10" s="442"/>
      <c r="BE10" s="442"/>
      <c r="BF10" s="442"/>
      <c r="BG10" s="442"/>
      <c r="BH10" s="442"/>
      <c r="BI10" s="442"/>
      <c r="BJ10" s="442"/>
      <c r="BK10" s="442"/>
      <c r="BL10" s="442"/>
      <c r="BM10" s="443"/>
      <c r="BN10" s="407">
        <v>1175</v>
      </c>
      <c r="BO10" s="408"/>
      <c r="BP10" s="408"/>
      <c r="BQ10" s="408"/>
      <c r="BR10" s="408"/>
      <c r="BS10" s="408"/>
      <c r="BT10" s="408"/>
      <c r="BU10" s="409"/>
      <c r="BV10" s="407">
        <v>827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101</v>
      </c>
      <c r="AV11" s="440"/>
      <c r="AW11" s="440"/>
      <c r="AX11" s="440"/>
      <c r="AY11" s="441" t="s">
        <v>120</v>
      </c>
      <c r="AZ11" s="442"/>
      <c r="BA11" s="442"/>
      <c r="BB11" s="442"/>
      <c r="BC11" s="442"/>
      <c r="BD11" s="442"/>
      <c r="BE11" s="442"/>
      <c r="BF11" s="442"/>
      <c r="BG11" s="442"/>
      <c r="BH11" s="442"/>
      <c r="BI11" s="442"/>
      <c r="BJ11" s="442"/>
      <c r="BK11" s="442"/>
      <c r="BL11" s="442"/>
      <c r="BM11" s="443"/>
      <c r="BN11" s="407">
        <v>17100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101185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1397518</v>
      </c>
      <c r="BO12" s="408"/>
      <c r="BP12" s="408"/>
      <c r="BQ12" s="408"/>
      <c r="BR12" s="408"/>
      <c r="BS12" s="408"/>
      <c r="BT12" s="408"/>
      <c r="BU12" s="409"/>
      <c r="BV12" s="407">
        <v>1362892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98505</v>
      </c>
      <c r="S13" s="492"/>
      <c r="T13" s="492"/>
      <c r="U13" s="492"/>
      <c r="V13" s="493"/>
      <c r="W13" s="423" t="s">
        <v>131</v>
      </c>
      <c r="X13" s="424"/>
      <c r="Y13" s="424"/>
      <c r="Z13" s="424"/>
      <c r="AA13" s="424"/>
      <c r="AB13" s="414"/>
      <c r="AC13" s="458">
        <v>1239</v>
      </c>
      <c r="AD13" s="459"/>
      <c r="AE13" s="459"/>
      <c r="AF13" s="459"/>
      <c r="AG13" s="501"/>
      <c r="AH13" s="458">
        <v>1321</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-626722</v>
      </c>
      <c r="BO13" s="408"/>
      <c r="BP13" s="408"/>
      <c r="BQ13" s="408"/>
      <c r="BR13" s="408"/>
      <c r="BS13" s="408"/>
      <c r="BT13" s="408"/>
      <c r="BU13" s="409"/>
      <c r="BV13" s="407">
        <v>-1493388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3.8</v>
      </c>
      <c r="CU13" s="405"/>
      <c r="CV13" s="405"/>
      <c r="CW13" s="405"/>
      <c r="CX13" s="405"/>
      <c r="CY13" s="405"/>
      <c r="CZ13" s="405"/>
      <c r="DA13" s="406"/>
      <c r="DB13" s="404">
        <v>4.4000000000000004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102988</v>
      </c>
      <c r="S14" s="492"/>
      <c r="T14" s="492"/>
      <c r="U14" s="492"/>
      <c r="V14" s="493"/>
      <c r="W14" s="397"/>
      <c r="X14" s="398"/>
      <c r="Y14" s="398"/>
      <c r="Z14" s="398"/>
      <c r="AA14" s="398"/>
      <c r="AB14" s="387"/>
      <c r="AC14" s="494">
        <v>2.5</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100644</v>
      </c>
      <c r="S15" s="492"/>
      <c r="T15" s="492"/>
      <c r="U15" s="492"/>
      <c r="V15" s="493"/>
      <c r="W15" s="423" t="s">
        <v>137</v>
      </c>
      <c r="X15" s="424"/>
      <c r="Y15" s="424"/>
      <c r="Z15" s="424"/>
      <c r="AA15" s="424"/>
      <c r="AB15" s="414"/>
      <c r="AC15" s="458">
        <v>16737</v>
      </c>
      <c r="AD15" s="459"/>
      <c r="AE15" s="459"/>
      <c r="AF15" s="459"/>
      <c r="AG15" s="501"/>
      <c r="AH15" s="458">
        <v>19384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12503964</v>
      </c>
      <c r="BO15" s="371"/>
      <c r="BP15" s="371"/>
      <c r="BQ15" s="371"/>
      <c r="BR15" s="371"/>
      <c r="BS15" s="371"/>
      <c r="BT15" s="371"/>
      <c r="BU15" s="372"/>
      <c r="BV15" s="370">
        <v>12511966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34</v>
      </c>
      <c r="AD16" s="495"/>
      <c r="AE16" s="495"/>
      <c r="AF16" s="495"/>
      <c r="AG16" s="496"/>
      <c r="AH16" s="494">
        <v>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23102430</v>
      </c>
      <c r="BO16" s="408"/>
      <c r="BP16" s="408"/>
      <c r="BQ16" s="408"/>
      <c r="BR16" s="408"/>
      <c r="BS16" s="408"/>
      <c r="BT16" s="408"/>
      <c r="BU16" s="409"/>
      <c r="BV16" s="407">
        <v>22722915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31253</v>
      </c>
      <c r="AD17" s="459"/>
      <c r="AE17" s="459"/>
      <c r="AF17" s="459"/>
      <c r="AG17" s="501"/>
      <c r="AH17" s="458">
        <v>33209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15724517</v>
      </c>
      <c r="BO17" s="408"/>
      <c r="BP17" s="408"/>
      <c r="BQ17" s="408"/>
      <c r="BR17" s="408"/>
      <c r="BS17" s="408"/>
      <c r="BT17" s="408"/>
      <c r="BU17" s="409"/>
      <c r="BV17" s="407">
        <v>15721795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274.45</v>
      </c>
      <c r="M18" s="531"/>
      <c r="N18" s="531"/>
      <c r="O18" s="531"/>
      <c r="P18" s="531"/>
      <c r="Q18" s="531"/>
      <c r="R18" s="532"/>
      <c r="S18" s="532"/>
      <c r="T18" s="532"/>
      <c r="U18" s="532"/>
      <c r="V18" s="533"/>
      <c r="W18" s="425"/>
      <c r="X18" s="426"/>
      <c r="Y18" s="426"/>
      <c r="Z18" s="426"/>
      <c r="AA18" s="426"/>
      <c r="AB18" s="417"/>
      <c r="AC18" s="534">
        <v>63.5</v>
      </c>
      <c r="AD18" s="535"/>
      <c r="AE18" s="535"/>
      <c r="AF18" s="535"/>
      <c r="AG18" s="536"/>
      <c r="AH18" s="534">
        <v>61.6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26275917</v>
      </c>
      <c r="BO18" s="408"/>
      <c r="BP18" s="408"/>
      <c r="BQ18" s="408"/>
      <c r="BR18" s="408"/>
      <c r="BS18" s="408"/>
      <c r="BT18" s="408"/>
      <c r="BU18" s="409"/>
      <c r="BV18" s="407">
        <v>25337493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388</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34926868</v>
      </c>
      <c r="BO19" s="408"/>
      <c r="BP19" s="408"/>
      <c r="BQ19" s="408"/>
      <c r="BR19" s="408"/>
      <c r="BS19" s="408"/>
      <c r="BT19" s="408"/>
      <c r="BU19" s="409"/>
      <c r="BV19" s="407">
        <v>33631051</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44971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41220832</v>
      </c>
      <c r="BO22" s="371"/>
      <c r="BP22" s="371"/>
      <c r="BQ22" s="371"/>
      <c r="BR22" s="371"/>
      <c r="BS22" s="371"/>
      <c r="BT22" s="371"/>
      <c r="BU22" s="372"/>
      <c r="BV22" s="370">
        <v>34616296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38994611</v>
      </c>
      <c r="BO23" s="408"/>
      <c r="BP23" s="408"/>
      <c r="BQ23" s="408"/>
      <c r="BR23" s="408"/>
      <c r="BS23" s="408"/>
      <c r="BT23" s="408"/>
      <c r="BU23" s="409"/>
      <c r="BV23" s="407">
        <v>32248639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8940</v>
      </c>
      <c r="R24" s="459"/>
      <c r="S24" s="459"/>
      <c r="T24" s="459"/>
      <c r="U24" s="459"/>
      <c r="V24" s="501"/>
      <c r="W24" s="553"/>
      <c r="X24" s="554"/>
      <c r="Y24" s="555"/>
      <c r="Z24" s="457" t="s">
        <v>162</v>
      </c>
      <c r="AA24" s="437"/>
      <c r="AB24" s="437"/>
      <c r="AC24" s="437"/>
      <c r="AD24" s="437"/>
      <c r="AE24" s="437"/>
      <c r="AF24" s="437"/>
      <c r="AG24" s="438"/>
      <c r="AH24" s="458">
        <v>896</v>
      </c>
      <c r="AI24" s="459"/>
      <c r="AJ24" s="459"/>
      <c r="AK24" s="459"/>
      <c r="AL24" s="501"/>
      <c r="AM24" s="458">
        <v>2891392</v>
      </c>
      <c r="AN24" s="459"/>
      <c r="AO24" s="459"/>
      <c r="AP24" s="459"/>
      <c r="AQ24" s="459"/>
      <c r="AR24" s="501"/>
      <c r="AS24" s="458">
        <v>3227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26284590</v>
      </c>
      <c r="BO24" s="408"/>
      <c r="BP24" s="408"/>
      <c r="BQ24" s="408"/>
      <c r="BR24" s="408"/>
      <c r="BS24" s="408"/>
      <c r="BT24" s="408"/>
      <c r="BU24" s="409"/>
      <c r="BV24" s="407">
        <v>18141819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7580</v>
      </c>
      <c r="R25" s="459"/>
      <c r="S25" s="459"/>
      <c r="T25" s="459"/>
      <c r="U25" s="459"/>
      <c r="V25" s="501"/>
      <c r="W25" s="553"/>
      <c r="X25" s="554"/>
      <c r="Y25" s="555"/>
      <c r="Z25" s="457" t="s">
        <v>165</v>
      </c>
      <c r="AA25" s="437"/>
      <c r="AB25" s="437"/>
      <c r="AC25" s="437"/>
      <c r="AD25" s="437"/>
      <c r="AE25" s="437"/>
      <c r="AF25" s="437"/>
      <c r="AG25" s="438"/>
      <c r="AH25" s="458">
        <v>213</v>
      </c>
      <c r="AI25" s="459"/>
      <c r="AJ25" s="459"/>
      <c r="AK25" s="459"/>
      <c r="AL25" s="501"/>
      <c r="AM25" s="458">
        <v>677979</v>
      </c>
      <c r="AN25" s="459"/>
      <c r="AO25" s="459"/>
      <c r="AP25" s="459"/>
      <c r="AQ25" s="459"/>
      <c r="AR25" s="501"/>
      <c r="AS25" s="458">
        <v>3183</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2131607</v>
      </c>
      <c r="BO25" s="371"/>
      <c r="BP25" s="371"/>
      <c r="BQ25" s="371"/>
      <c r="BR25" s="371"/>
      <c r="BS25" s="371"/>
      <c r="BT25" s="371"/>
      <c r="BU25" s="372"/>
      <c r="BV25" s="370">
        <v>2157123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6520</v>
      </c>
      <c r="R26" s="459"/>
      <c r="S26" s="459"/>
      <c r="T26" s="459"/>
      <c r="U26" s="459"/>
      <c r="V26" s="501"/>
      <c r="W26" s="553"/>
      <c r="X26" s="554"/>
      <c r="Y26" s="555"/>
      <c r="Z26" s="457" t="s">
        <v>168</v>
      </c>
      <c r="AA26" s="559"/>
      <c r="AB26" s="559"/>
      <c r="AC26" s="559"/>
      <c r="AD26" s="559"/>
      <c r="AE26" s="559"/>
      <c r="AF26" s="559"/>
      <c r="AG26" s="560"/>
      <c r="AH26" s="458">
        <v>60</v>
      </c>
      <c r="AI26" s="459"/>
      <c r="AJ26" s="459"/>
      <c r="AK26" s="459"/>
      <c r="AL26" s="501"/>
      <c r="AM26" s="458">
        <v>184080</v>
      </c>
      <c r="AN26" s="459"/>
      <c r="AO26" s="459"/>
      <c r="AP26" s="459"/>
      <c r="AQ26" s="459"/>
      <c r="AR26" s="501"/>
      <c r="AS26" s="458">
        <v>3068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4980</v>
      </c>
      <c r="R27" s="459"/>
      <c r="S27" s="459"/>
      <c r="T27" s="459"/>
      <c r="U27" s="459"/>
      <c r="V27" s="501"/>
      <c r="W27" s="553"/>
      <c r="X27" s="554"/>
      <c r="Y27" s="555"/>
      <c r="Z27" s="457" t="s">
        <v>171</v>
      </c>
      <c r="AA27" s="437"/>
      <c r="AB27" s="437"/>
      <c r="AC27" s="437"/>
      <c r="AD27" s="437"/>
      <c r="AE27" s="437"/>
      <c r="AF27" s="437"/>
      <c r="AG27" s="438"/>
      <c r="AH27" s="458">
        <v>68</v>
      </c>
      <c r="AI27" s="459"/>
      <c r="AJ27" s="459"/>
      <c r="AK27" s="459"/>
      <c r="AL27" s="501"/>
      <c r="AM27" s="458">
        <v>247301</v>
      </c>
      <c r="AN27" s="459"/>
      <c r="AO27" s="459"/>
      <c r="AP27" s="459"/>
      <c r="AQ27" s="459"/>
      <c r="AR27" s="501"/>
      <c r="AS27" s="458">
        <v>3637</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400000</v>
      </c>
      <c r="BO27" s="527"/>
      <c r="BP27" s="527"/>
      <c r="BQ27" s="527"/>
      <c r="BR27" s="527"/>
      <c r="BS27" s="527"/>
      <c r="BT27" s="527"/>
      <c r="BU27" s="528"/>
      <c r="BV27" s="526">
        <v>400000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4490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4507055</v>
      </c>
      <c r="BO28" s="371"/>
      <c r="BP28" s="371"/>
      <c r="BQ28" s="371"/>
      <c r="BR28" s="371"/>
      <c r="BS28" s="371"/>
      <c r="BT28" s="371"/>
      <c r="BU28" s="372"/>
      <c r="BV28" s="370">
        <v>4648089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4320</v>
      </c>
      <c r="R29" s="459"/>
      <c r="S29" s="459"/>
      <c r="T29" s="459"/>
      <c r="U29" s="459"/>
      <c r="V29" s="501"/>
      <c r="W29" s="556"/>
      <c r="X29" s="557"/>
      <c r="Y29" s="558"/>
      <c r="Z29" s="457" t="s">
        <v>177</v>
      </c>
      <c r="AA29" s="437"/>
      <c r="AB29" s="437"/>
      <c r="AC29" s="437"/>
      <c r="AD29" s="437"/>
      <c r="AE29" s="437"/>
      <c r="AF29" s="437"/>
      <c r="AG29" s="438"/>
      <c r="AH29" s="458">
        <v>964</v>
      </c>
      <c r="AI29" s="459"/>
      <c r="AJ29" s="459"/>
      <c r="AK29" s="459"/>
      <c r="AL29" s="501"/>
      <c r="AM29" s="458">
        <v>3138693</v>
      </c>
      <c r="AN29" s="459"/>
      <c r="AO29" s="459"/>
      <c r="AP29" s="459"/>
      <c r="AQ29" s="459"/>
      <c r="AR29" s="501"/>
      <c r="AS29" s="458">
        <v>3256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978834</v>
      </c>
      <c r="BO29" s="408"/>
      <c r="BP29" s="408"/>
      <c r="BQ29" s="408"/>
      <c r="BR29" s="408"/>
      <c r="BS29" s="408"/>
      <c r="BT29" s="408"/>
      <c r="BU29" s="409"/>
      <c r="BV29" s="407">
        <v>831857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7459080</v>
      </c>
      <c r="BO30" s="527"/>
      <c r="BP30" s="527"/>
      <c r="BQ30" s="527"/>
      <c r="BR30" s="527"/>
      <c r="BS30" s="527"/>
      <c r="BT30" s="527"/>
      <c r="BU30" s="528"/>
      <c r="BV30" s="526">
        <v>5697688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10</v>
      </c>
      <c r="BF34" s="597"/>
      <c r="BG34" s="598" t="str">
        <f>IF('各会計、関係団体の財政状況及び健全化判断比率'!B34="","",'各会計、関係団体の財政状況及び健全化判断比率'!B34)</f>
        <v>発電事業特別会計</v>
      </c>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桐生地域医療企業団</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桐生市スポーツ文化事業団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学校給食共同調理場事業特別会計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群馬県後期高齢者医療広域連合（一般会計）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桐生市土地開発公社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新里温水プール事業特別会計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群馬県後期高齢者医療広域連合（後期高齢者医療特別会計）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桐生地域地場産業振興センター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群馬県市町村会館管理組合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群馬県市町村総合事務組合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Rc9JbKGmyxZG3LOzrqKJEIamqFLCjzF0dMWS/hhd899uGlH5Fcs2fK4nZ9ZBDiqKYZB50oDHOWa+Is8GRPqow==" saltValue="PeSJ1Iikt6inosbLWP+Q/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538</v>
      </c>
      <c r="D34" s="1151"/>
      <c r="E34" s="1152"/>
      <c r="F34" s="32">
        <v>15.42</v>
      </c>
      <c r="G34" s="33">
        <v>15.54</v>
      </c>
      <c r="H34" s="33">
        <v>15.49</v>
      </c>
      <c r="I34" s="33">
        <v>14.44</v>
      </c>
      <c r="J34" s="34">
        <v>13.53</v>
      </c>
      <c r="K34" s="22"/>
      <c r="L34" s="22"/>
      <c r="M34" s="22"/>
      <c r="N34" s="22"/>
      <c r="O34" s="22"/>
      <c r="P34" s="22"/>
    </row>
    <row r="35" spans="1:16" ht="39" customHeight="1" x14ac:dyDescent="0.2">
      <c r="A35" s="22"/>
      <c r="B35" s="35"/>
      <c r="C35" s="1145" t="s">
        <v>539</v>
      </c>
      <c r="D35" s="1146"/>
      <c r="E35" s="1147"/>
      <c r="F35" s="36">
        <v>8.3000000000000007</v>
      </c>
      <c r="G35" s="37">
        <v>13.32</v>
      </c>
      <c r="H35" s="37">
        <v>9.9499999999999993</v>
      </c>
      <c r="I35" s="37">
        <v>9.39</v>
      </c>
      <c r="J35" s="38">
        <v>12.13</v>
      </c>
      <c r="K35" s="22"/>
      <c r="L35" s="22"/>
      <c r="M35" s="22"/>
      <c r="N35" s="22"/>
      <c r="O35" s="22"/>
      <c r="P35" s="22"/>
    </row>
    <row r="36" spans="1:16" ht="39" customHeight="1" x14ac:dyDescent="0.2">
      <c r="A36" s="22"/>
      <c r="B36" s="35"/>
      <c r="C36" s="1145" t="s">
        <v>540</v>
      </c>
      <c r="D36" s="1146"/>
      <c r="E36" s="1147"/>
      <c r="F36" s="36">
        <v>0.31</v>
      </c>
      <c r="G36" s="37">
        <v>0.87</v>
      </c>
      <c r="H36" s="37">
        <v>1.21</v>
      </c>
      <c r="I36" s="37">
        <v>1.57</v>
      </c>
      <c r="J36" s="38">
        <v>2.31</v>
      </c>
      <c r="K36" s="22"/>
      <c r="L36" s="22"/>
      <c r="M36" s="22"/>
      <c r="N36" s="22"/>
      <c r="O36" s="22"/>
      <c r="P36" s="22"/>
    </row>
    <row r="37" spans="1:16" ht="39" customHeight="1" x14ac:dyDescent="0.2">
      <c r="A37" s="22"/>
      <c r="B37" s="35"/>
      <c r="C37" s="1145" t="s">
        <v>541</v>
      </c>
      <c r="D37" s="1146"/>
      <c r="E37" s="1147"/>
      <c r="F37" s="36">
        <v>1.8</v>
      </c>
      <c r="G37" s="37">
        <v>1.53</v>
      </c>
      <c r="H37" s="37">
        <v>1.33</v>
      </c>
      <c r="I37" s="37">
        <v>0.95</v>
      </c>
      <c r="J37" s="38">
        <v>1.02</v>
      </c>
      <c r="K37" s="22"/>
      <c r="L37" s="22"/>
      <c r="M37" s="22"/>
      <c r="N37" s="22"/>
      <c r="O37" s="22"/>
      <c r="P37" s="22"/>
    </row>
    <row r="38" spans="1:16" ht="39" customHeight="1" x14ac:dyDescent="0.2">
      <c r="A38" s="22"/>
      <c r="B38" s="35"/>
      <c r="C38" s="1145" t="s">
        <v>542</v>
      </c>
      <c r="D38" s="1146"/>
      <c r="E38" s="1147"/>
      <c r="F38" s="36">
        <v>0.7</v>
      </c>
      <c r="G38" s="37">
        <v>0.89</v>
      </c>
      <c r="H38" s="37">
        <v>0.24</v>
      </c>
      <c r="I38" s="37">
        <v>0.17</v>
      </c>
      <c r="J38" s="38">
        <v>0.18</v>
      </c>
      <c r="K38" s="22"/>
      <c r="L38" s="22"/>
      <c r="M38" s="22"/>
      <c r="N38" s="22"/>
      <c r="O38" s="22"/>
      <c r="P38" s="22"/>
    </row>
    <row r="39" spans="1:16" ht="39" customHeight="1" x14ac:dyDescent="0.2">
      <c r="A39" s="22"/>
      <c r="B39" s="35"/>
      <c r="C39" s="1145" t="s">
        <v>543</v>
      </c>
      <c r="D39" s="1146"/>
      <c r="E39" s="1147"/>
      <c r="F39" s="36" t="s">
        <v>491</v>
      </c>
      <c r="G39" s="37" t="s">
        <v>491</v>
      </c>
      <c r="H39" s="37" t="s">
        <v>491</v>
      </c>
      <c r="I39" s="37" t="s">
        <v>491</v>
      </c>
      <c r="J39" s="38">
        <v>0.09</v>
      </c>
      <c r="K39" s="22"/>
      <c r="L39" s="22"/>
      <c r="M39" s="22"/>
      <c r="N39" s="22"/>
      <c r="O39" s="22"/>
      <c r="P39" s="22"/>
    </row>
    <row r="40" spans="1:16" ht="39" customHeight="1" x14ac:dyDescent="0.2">
      <c r="A40" s="22"/>
      <c r="B40" s="35"/>
      <c r="C40" s="1145" t="s">
        <v>544</v>
      </c>
      <c r="D40" s="1146"/>
      <c r="E40" s="1147"/>
      <c r="F40" s="36">
        <v>0.19</v>
      </c>
      <c r="G40" s="37">
        <v>0.15</v>
      </c>
      <c r="H40" s="37">
        <v>0.04</v>
      </c>
      <c r="I40" s="37">
        <v>0.12</v>
      </c>
      <c r="J40" s="38">
        <v>0.03</v>
      </c>
      <c r="K40" s="22"/>
      <c r="L40" s="22"/>
      <c r="M40" s="22"/>
      <c r="N40" s="22"/>
      <c r="O40" s="22"/>
      <c r="P40" s="22"/>
    </row>
    <row r="41" spans="1:16" ht="39" customHeight="1" x14ac:dyDescent="0.2">
      <c r="A41" s="22"/>
      <c r="B41" s="35"/>
      <c r="C41" s="1145" t="s">
        <v>545</v>
      </c>
      <c r="D41" s="1146"/>
      <c r="E41" s="1147"/>
      <c r="F41" s="36">
        <v>0</v>
      </c>
      <c r="G41" s="37">
        <v>0</v>
      </c>
      <c r="H41" s="37">
        <v>0.02</v>
      </c>
      <c r="I41" s="37">
        <v>0</v>
      </c>
      <c r="J41" s="38">
        <v>0</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0.06</v>
      </c>
      <c r="G43" s="42">
        <v>0.01</v>
      </c>
      <c r="H43" s="42">
        <v>0.02</v>
      </c>
      <c r="I43" s="42">
        <v>7.0000000000000007E-2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z3zrp77/yGeAsIeDDmRzbIzEyJz5Epcmkbn0teSQsr9QLtLb/4kDlNVKCVIkWYjfQQB7+nl0SoriSKaSPbVVQ==" saltValue="J8WXmiQFeIhjkjxUav91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3987</v>
      </c>
      <c r="L45" s="60">
        <v>4090</v>
      </c>
      <c r="M45" s="60">
        <v>3995</v>
      </c>
      <c r="N45" s="60">
        <v>3810</v>
      </c>
      <c r="O45" s="61">
        <v>3365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795</v>
      </c>
      <c r="L48" s="64">
        <v>692</v>
      </c>
      <c r="M48" s="64">
        <v>692</v>
      </c>
      <c r="N48" s="64">
        <v>831</v>
      </c>
      <c r="O48" s="65">
        <v>762</v>
      </c>
      <c r="P48" s="48"/>
      <c r="Q48" s="48"/>
      <c r="R48" s="48"/>
      <c r="S48" s="48"/>
      <c r="T48" s="48"/>
      <c r="U48" s="48"/>
    </row>
    <row r="49" spans="1:21" ht="30.75" customHeight="1" x14ac:dyDescent="0.2">
      <c r="A49" s="48"/>
      <c r="B49" s="1155"/>
      <c r="C49" s="1156"/>
      <c r="D49" s="62"/>
      <c r="E49" s="1161" t="s">
        <v>14</v>
      </c>
      <c r="F49" s="1161"/>
      <c r="G49" s="1161"/>
      <c r="H49" s="1161"/>
      <c r="I49" s="1161"/>
      <c r="J49" s="1162"/>
      <c r="K49" s="63">
        <v>180</v>
      </c>
      <c r="L49" s="64">
        <v>177</v>
      </c>
      <c r="M49" s="64">
        <v>167</v>
      </c>
      <c r="N49" s="64">
        <v>240</v>
      </c>
      <c r="O49" s="65">
        <v>245</v>
      </c>
      <c r="P49" s="48"/>
      <c r="Q49" s="48"/>
      <c r="R49" s="48"/>
      <c r="S49" s="48"/>
      <c r="T49" s="48"/>
      <c r="U49" s="48"/>
    </row>
    <row r="50" spans="1:21" ht="30.75" customHeight="1" x14ac:dyDescent="0.2">
      <c r="A50" s="48"/>
      <c r="B50" s="1155"/>
      <c r="C50" s="1156"/>
      <c r="D50" s="62"/>
      <c r="E50" s="1161" t="s">
        <v>15</v>
      </c>
      <c r="F50" s="1161"/>
      <c r="G50" s="1161"/>
      <c r="H50" s="1161"/>
      <c r="I50" s="1161"/>
      <c r="J50" s="1162"/>
      <c r="K50" s="63">
        <v>14</v>
      </c>
      <c r="L50" s="64">
        <v>14</v>
      </c>
      <c r="M50" s="64">
        <v>14</v>
      </c>
      <c r="N50" s="64">
        <v>14</v>
      </c>
      <c r="O50" s="65">
        <v>14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4063</v>
      </c>
      <c r="L52" s="64">
        <v>3899</v>
      </c>
      <c r="M52" s="64">
        <v>3820</v>
      </c>
      <c r="N52" s="64">
        <v>3939</v>
      </c>
      <c r="O52" s="65">
        <v>3735</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913</v>
      </c>
      <c r="L53" s="69">
        <v>1074</v>
      </c>
      <c r="M53" s="69">
        <v>1048</v>
      </c>
      <c r="N53" s="69">
        <v>956</v>
      </c>
      <c r="O53" s="70">
        <v>651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hPt5RWYX/hCrH/N2pmSsgTUrvjd6WbWzF0twWAg4cRnXIqx13pw4x1jaUFhpkbUz3Bv2Ld84sdNDyGCTwSXrQ==" saltValue="FsJWRFA22uFt0Cz0pPOfW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84" t="s">
        <v>30</v>
      </c>
      <c r="C41" s="1185"/>
      <c r="D41" s="105"/>
      <c r="E41" s="1190" t="s">
        <v>31</v>
      </c>
      <c r="F41" s="1190"/>
      <c r="G41" s="1190"/>
      <c r="H41" s="1191"/>
      <c r="I41" s="343">
        <v>36397</v>
      </c>
      <c r="J41" s="344">
        <v>35460</v>
      </c>
      <c r="K41" s="344">
        <v>36204</v>
      </c>
      <c r="L41" s="344">
        <v>34616</v>
      </c>
      <c r="M41" s="345">
        <v>41221</v>
      </c>
    </row>
    <row r="42" spans="2:13" ht="27.75" customHeight="1" x14ac:dyDescent="0.2">
      <c r="B42" s="1186"/>
      <c r="C42" s="1187"/>
      <c r="D42" s="106"/>
      <c r="E42" s="1192" t="s">
        <v>32</v>
      </c>
      <c r="F42" s="1192"/>
      <c r="G42" s="1192"/>
      <c r="H42" s="1193"/>
      <c r="I42" s="346">
        <v>81</v>
      </c>
      <c r="J42" s="347">
        <v>68</v>
      </c>
      <c r="K42" s="347">
        <v>55</v>
      </c>
      <c r="L42" s="347">
        <v>41</v>
      </c>
      <c r="M42" s="348">
        <v>28</v>
      </c>
    </row>
    <row r="43" spans="2:13" ht="27.75" customHeight="1" x14ac:dyDescent="0.2">
      <c r="B43" s="1186"/>
      <c r="C43" s="1187"/>
      <c r="D43" s="106"/>
      <c r="E43" s="1192" t="s">
        <v>33</v>
      </c>
      <c r="F43" s="1192"/>
      <c r="G43" s="1192"/>
      <c r="H43" s="1193"/>
      <c r="I43" s="346">
        <v>8479</v>
      </c>
      <c r="J43" s="347">
        <v>7231</v>
      </c>
      <c r="K43" s="347">
        <v>6021</v>
      </c>
      <c r="L43" s="347">
        <v>6215</v>
      </c>
      <c r="M43" s="348">
        <v>6429</v>
      </c>
    </row>
    <row r="44" spans="2:13" ht="27.75" customHeight="1" x14ac:dyDescent="0.2">
      <c r="B44" s="1186"/>
      <c r="C44" s="1187"/>
      <c r="D44" s="106"/>
      <c r="E44" s="1192" t="s">
        <v>34</v>
      </c>
      <c r="F44" s="1192"/>
      <c r="G44" s="1192"/>
      <c r="H44" s="1193"/>
      <c r="I44" s="346">
        <v>757</v>
      </c>
      <c r="J44" s="347">
        <v>1058</v>
      </c>
      <c r="K44" s="347">
        <v>927</v>
      </c>
      <c r="L44" s="347">
        <v>774</v>
      </c>
      <c r="M44" s="348">
        <v>684</v>
      </c>
    </row>
    <row r="45" spans="2:13" ht="27.75" customHeight="1" x14ac:dyDescent="0.2">
      <c r="B45" s="1186"/>
      <c r="C45" s="1187"/>
      <c r="D45" s="106"/>
      <c r="E45" s="1192" t="s">
        <v>35</v>
      </c>
      <c r="F45" s="1192"/>
      <c r="G45" s="1192"/>
      <c r="H45" s="1193"/>
      <c r="I45" s="346">
        <v>6891</v>
      </c>
      <c r="J45" s="347">
        <v>6866</v>
      </c>
      <c r="K45" s="347">
        <v>6785</v>
      </c>
      <c r="L45" s="347">
        <v>7118</v>
      </c>
      <c r="M45" s="348">
        <v>7186</v>
      </c>
    </row>
    <row r="46" spans="2:13" ht="27.75" customHeight="1" x14ac:dyDescent="0.2">
      <c r="B46" s="1186"/>
      <c r="C46" s="1187"/>
      <c r="D46" s="107"/>
      <c r="E46" s="1192" t="s">
        <v>36</v>
      </c>
      <c r="F46" s="1192"/>
      <c r="G46" s="1192"/>
      <c r="H46" s="1193"/>
      <c r="I46" s="346">
        <v>11</v>
      </c>
      <c r="J46" s="347">
        <v>8</v>
      </c>
      <c r="K46" s="347">
        <v>30</v>
      </c>
      <c r="L46" s="347">
        <v>9</v>
      </c>
      <c r="M46" s="348">
        <v>20</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12218</v>
      </c>
      <c r="J50" s="347">
        <v>13120</v>
      </c>
      <c r="K50" s="347">
        <v>15146</v>
      </c>
      <c r="L50" s="347">
        <v>14707</v>
      </c>
      <c r="M50" s="348">
        <v>13263</v>
      </c>
    </row>
    <row r="51" spans="2:13" ht="27.75" customHeight="1" x14ac:dyDescent="0.2">
      <c r="B51" s="1186"/>
      <c r="C51" s="1187"/>
      <c r="D51" s="106"/>
      <c r="E51" s="1192" t="s">
        <v>42</v>
      </c>
      <c r="F51" s="1192"/>
      <c r="G51" s="1192"/>
      <c r="H51" s="1193"/>
      <c r="I51" s="346">
        <v>4931</v>
      </c>
      <c r="J51" s="347">
        <v>3883</v>
      </c>
      <c r="K51" s="347">
        <v>3687</v>
      </c>
      <c r="L51" s="347">
        <v>4082</v>
      </c>
      <c r="M51" s="348">
        <v>4319</v>
      </c>
    </row>
    <row r="52" spans="2:13" ht="27.75" customHeight="1" x14ac:dyDescent="0.2">
      <c r="B52" s="1188"/>
      <c r="C52" s="1189"/>
      <c r="D52" s="106"/>
      <c r="E52" s="1192" t="s">
        <v>43</v>
      </c>
      <c r="F52" s="1192"/>
      <c r="G52" s="1192"/>
      <c r="H52" s="1193"/>
      <c r="I52" s="346">
        <v>37317</v>
      </c>
      <c r="J52" s="347">
        <v>36701</v>
      </c>
      <c r="K52" s="347">
        <v>36812</v>
      </c>
      <c r="L52" s="347">
        <v>35463</v>
      </c>
      <c r="M52" s="348">
        <v>39245</v>
      </c>
    </row>
    <row r="53" spans="2:13" ht="27.75" customHeight="1" thickBot="1" x14ac:dyDescent="0.25">
      <c r="B53" s="1199" t="s">
        <v>19</v>
      </c>
      <c r="C53" s="1200"/>
      <c r="D53" s="110"/>
      <c r="E53" s="1201" t="s">
        <v>44</v>
      </c>
      <c r="F53" s="1201"/>
      <c r="G53" s="1201"/>
      <c r="H53" s="1202"/>
      <c r="I53" s="349">
        <v>-1850</v>
      </c>
      <c r="J53" s="350">
        <v>-3014</v>
      </c>
      <c r="K53" s="350">
        <v>-5624</v>
      </c>
      <c r="L53" s="350">
        <v>-5478</v>
      </c>
      <c r="M53" s="351">
        <v>-1259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SGYw13tX3LNSxJe+b18SfU7KmvZWBRCw8x6vZBTlJ238Ej9QB/9IAI5uoy5r3/jOw7ZLlwrCzRmaXki0FPX5g==" saltValue="YiY3GCrd18YfMXteeo7M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4711</v>
      </c>
      <c r="G55" s="352">
        <v>4648</v>
      </c>
      <c r="H55" s="353">
        <v>4507</v>
      </c>
    </row>
    <row r="56" spans="2:8" ht="52.5" customHeight="1" x14ac:dyDescent="0.2">
      <c r="B56" s="122"/>
      <c r="C56" s="1213" t="s">
        <v>47</v>
      </c>
      <c r="D56" s="1213"/>
      <c r="E56" s="1214"/>
      <c r="F56" s="354">
        <v>724</v>
      </c>
      <c r="G56" s="354">
        <v>832</v>
      </c>
      <c r="H56" s="355">
        <v>979</v>
      </c>
    </row>
    <row r="57" spans="2:8" ht="53.25" customHeight="1" x14ac:dyDescent="0.2">
      <c r="B57" s="122"/>
      <c r="C57" s="1215" t="s">
        <v>48</v>
      </c>
      <c r="D57" s="1215"/>
      <c r="E57" s="1216"/>
      <c r="F57" s="356">
        <v>5917</v>
      </c>
      <c r="G57" s="356">
        <v>5698</v>
      </c>
      <c r="H57" s="357">
        <v>7459</v>
      </c>
    </row>
    <row r="58" spans="2:8" ht="45.75" customHeight="1" x14ac:dyDescent="0.2">
      <c r="B58" s="123"/>
      <c r="C58" s="1203" t="s">
        <v>563</v>
      </c>
      <c r="D58" s="1204"/>
      <c r="E58" s="1205"/>
      <c r="F58" s="358">
        <v>0</v>
      </c>
      <c r="G58" s="358">
        <v>0</v>
      </c>
      <c r="H58" s="359">
        <v>2640</v>
      </c>
    </row>
    <row r="59" spans="2:8" ht="45.75" customHeight="1" x14ac:dyDescent="0.2">
      <c r="B59" s="123"/>
      <c r="C59" s="1203" t="s">
        <v>567</v>
      </c>
      <c r="D59" s="1204"/>
      <c r="E59" s="1205"/>
      <c r="F59" s="358">
        <v>1471</v>
      </c>
      <c r="G59" s="358">
        <v>1406</v>
      </c>
      <c r="H59" s="359">
        <v>1330</v>
      </c>
    </row>
    <row r="60" spans="2:8" ht="45.75" customHeight="1" x14ac:dyDescent="0.2">
      <c r="B60" s="123"/>
      <c r="C60" s="1203" t="s">
        <v>564</v>
      </c>
      <c r="D60" s="1204"/>
      <c r="E60" s="1205"/>
      <c r="F60" s="358">
        <v>1759</v>
      </c>
      <c r="G60" s="358">
        <v>1624</v>
      </c>
      <c r="H60" s="359">
        <v>1202</v>
      </c>
    </row>
    <row r="61" spans="2:8" ht="45.75" customHeight="1" x14ac:dyDescent="0.2">
      <c r="B61" s="123"/>
      <c r="C61" s="1203" t="s">
        <v>565</v>
      </c>
      <c r="D61" s="1204"/>
      <c r="E61" s="1205"/>
      <c r="F61" s="358">
        <v>1093</v>
      </c>
      <c r="G61" s="358">
        <v>1226</v>
      </c>
      <c r="H61" s="359">
        <v>1101</v>
      </c>
    </row>
    <row r="62" spans="2:8" ht="45.75" customHeight="1" thickBot="1" x14ac:dyDescent="0.25">
      <c r="B62" s="124"/>
      <c r="C62" s="1206" t="s">
        <v>566</v>
      </c>
      <c r="D62" s="1207"/>
      <c r="E62" s="1208"/>
      <c r="F62" s="360">
        <v>887</v>
      </c>
      <c r="G62" s="360">
        <v>646</v>
      </c>
      <c r="H62" s="361">
        <v>256</v>
      </c>
    </row>
    <row r="63" spans="2:8" ht="52.5" customHeight="1" thickBot="1" x14ac:dyDescent="0.25">
      <c r="B63" s="125"/>
      <c r="C63" s="1209" t="s">
        <v>49</v>
      </c>
      <c r="D63" s="1209"/>
      <c r="E63" s="1210"/>
      <c r="F63" s="362">
        <v>11352</v>
      </c>
      <c r="G63" s="362">
        <v>11178</v>
      </c>
      <c r="H63" s="363">
        <v>12945</v>
      </c>
    </row>
    <row r="64" spans="2:8" ht="13.2" x14ac:dyDescent="0.2"/>
  </sheetData>
  <sheetProtection algorithmName="SHA-512" hashValue="yJr0vSwIzbuyyPokeOuBjHGhHhgDm8enSJjMOq5Qc2mJQ5ZS5yt/ncXSQLXAteAeFVOJp1tlGgYU1qKvXt1fFA==" saltValue="1eHW941AD67TnjJToJyX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69696</v>
      </c>
      <c r="E3" s="144"/>
      <c r="F3" s="145">
        <v>56416</v>
      </c>
      <c r="G3" s="146"/>
      <c r="H3" s="147"/>
    </row>
    <row r="4" spans="1:8" x14ac:dyDescent="0.2">
      <c r="A4" s="148"/>
      <c r="B4" s="149"/>
      <c r="C4" s="150"/>
      <c r="D4" s="151">
        <v>43187</v>
      </c>
      <c r="E4" s="152"/>
      <c r="F4" s="153">
        <v>32623</v>
      </c>
      <c r="G4" s="154"/>
      <c r="H4" s="155"/>
    </row>
    <row r="5" spans="1:8" x14ac:dyDescent="0.2">
      <c r="A5" s="136" t="s">
        <v>523</v>
      </c>
      <c r="B5" s="141"/>
      <c r="C5" s="142"/>
      <c r="D5" s="143">
        <v>37571</v>
      </c>
      <c r="E5" s="144"/>
      <c r="F5" s="145">
        <v>49217</v>
      </c>
      <c r="G5" s="146"/>
      <c r="H5" s="147"/>
    </row>
    <row r="6" spans="1:8" x14ac:dyDescent="0.2">
      <c r="A6" s="148"/>
      <c r="B6" s="149"/>
      <c r="C6" s="150"/>
      <c r="D6" s="151">
        <v>24221</v>
      </c>
      <c r="E6" s="152"/>
      <c r="F6" s="153">
        <v>27232</v>
      </c>
      <c r="G6" s="154"/>
      <c r="H6" s="155"/>
    </row>
    <row r="7" spans="1:8" x14ac:dyDescent="0.2">
      <c r="A7" s="136" t="s">
        <v>524</v>
      </c>
      <c r="B7" s="141"/>
      <c r="C7" s="142"/>
      <c r="D7" s="143">
        <v>59587</v>
      </c>
      <c r="E7" s="144"/>
      <c r="F7" s="145">
        <v>49211</v>
      </c>
      <c r="G7" s="146"/>
      <c r="H7" s="147"/>
    </row>
    <row r="8" spans="1:8" x14ac:dyDescent="0.2">
      <c r="A8" s="148"/>
      <c r="B8" s="149"/>
      <c r="C8" s="150"/>
      <c r="D8" s="151">
        <v>51290</v>
      </c>
      <c r="E8" s="152"/>
      <c r="F8" s="153">
        <v>28367</v>
      </c>
      <c r="G8" s="154"/>
      <c r="H8" s="155"/>
    </row>
    <row r="9" spans="1:8" x14ac:dyDescent="0.2">
      <c r="A9" s="136" t="s">
        <v>525</v>
      </c>
      <c r="B9" s="141"/>
      <c r="C9" s="142"/>
      <c r="D9" s="143">
        <v>42190</v>
      </c>
      <c r="E9" s="144"/>
      <c r="F9" s="145">
        <v>51738</v>
      </c>
      <c r="G9" s="146"/>
      <c r="H9" s="147"/>
    </row>
    <row r="10" spans="1:8" x14ac:dyDescent="0.2">
      <c r="A10" s="148"/>
      <c r="B10" s="149"/>
      <c r="C10" s="150"/>
      <c r="D10" s="151">
        <v>27059</v>
      </c>
      <c r="E10" s="152"/>
      <c r="F10" s="153">
        <v>30360</v>
      </c>
      <c r="G10" s="154"/>
      <c r="H10" s="155"/>
    </row>
    <row r="11" spans="1:8" x14ac:dyDescent="0.2">
      <c r="A11" s="136" t="s">
        <v>526</v>
      </c>
      <c r="B11" s="141"/>
      <c r="C11" s="142"/>
      <c r="D11" s="143">
        <v>107048</v>
      </c>
      <c r="E11" s="144"/>
      <c r="F11" s="145">
        <v>67158</v>
      </c>
      <c r="G11" s="146"/>
      <c r="H11" s="147"/>
    </row>
    <row r="12" spans="1:8" x14ac:dyDescent="0.2">
      <c r="A12" s="148"/>
      <c r="B12" s="149"/>
      <c r="C12" s="156"/>
      <c r="D12" s="151">
        <v>88569</v>
      </c>
      <c r="E12" s="152"/>
      <c r="F12" s="153">
        <v>42077</v>
      </c>
      <c r="G12" s="154"/>
      <c r="H12" s="155"/>
    </row>
    <row r="13" spans="1:8" x14ac:dyDescent="0.2">
      <c r="A13" s="136"/>
      <c r="B13" s="141"/>
      <c r="C13" s="157"/>
      <c r="D13" s="158">
        <v>63218</v>
      </c>
      <c r="E13" s="159"/>
      <c r="F13" s="160">
        <v>54748</v>
      </c>
      <c r="G13" s="161"/>
      <c r="H13" s="147"/>
    </row>
    <row r="14" spans="1:8" x14ac:dyDescent="0.2">
      <c r="A14" s="148"/>
      <c r="B14" s="149"/>
      <c r="C14" s="150"/>
      <c r="D14" s="151">
        <v>46865</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8.3699999999999992</v>
      </c>
      <c r="C19" s="162">
        <f>ROUND(VALUE(SUBSTITUTE(実質収支比率等に係る経年分析!G$48,"▲","-")),2)</f>
        <v>13.33</v>
      </c>
      <c r="D19" s="162">
        <f>ROUND(VALUE(SUBSTITUTE(実質収支比率等に係る経年分析!H$48,"▲","-")),2)</f>
        <v>9.98</v>
      </c>
      <c r="E19" s="162">
        <f>ROUND(VALUE(SUBSTITUTE(実質収支比率等に係る経年分析!I$48,"▲","-")),2)</f>
        <v>9.4</v>
      </c>
      <c r="F19" s="162">
        <f>ROUND(VALUE(SUBSTITUTE(実質収支比率等に係る経年分析!J$48,"▲","-")),2)</f>
        <v>12.14</v>
      </c>
    </row>
    <row r="20" spans="1:11" x14ac:dyDescent="0.2">
      <c r="A20" s="162" t="s">
        <v>53</v>
      </c>
      <c r="B20" s="162">
        <f>ROUND(VALUE(SUBSTITUTE(実質収支比率等に係る経年分析!F$47,"▲","-")),2)</f>
        <v>13.08</v>
      </c>
      <c r="C20" s="162">
        <f>ROUND(VALUE(SUBSTITUTE(実質収支比率等に係る経年分析!G$47,"▲","-")),2)</f>
        <v>13.34</v>
      </c>
      <c r="D20" s="162">
        <f>ROUND(VALUE(SUBSTITUTE(実質収支比率等に係る経年分析!H$47,"▲","-")),2)</f>
        <v>18.18</v>
      </c>
      <c r="E20" s="162">
        <f>ROUND(VALUE(SUBSTITUTE(実質収支比率等に係る経年分析!I$47,"▲","-")),2)</f>
        <v>17.79</v>
      </c>
      <c r="F20" s="162">
        <f>ROUND(VALUE(SUBSTITUTE(実質収支比率等に係る経年分析!J$47,"▲","-")),2)</f>
        <v>17.059999999999999</v>
      </c>
    </row>
    <row r="21" spans="1:11" x14ac:dyDescent="0.2">
      <c r="A21" s="162" t="s">
        <v>54</v>
      </c>
      <c r="B21" s="162">
        <f>IF(ISNUMBER(VALUE(SUBSTITUTE(実質収支比率等に係る経年分析!F$49,"▲","-"))),ROUND(VALUE(SUBSTITUTE(実質収支比率等に係る経年分析!F$49,"▲","-")),2),NA())</f>
        <v>-5.59</v>
      </c>
      <c r="C21" s="162">
        <f>IF(ISNUMBER(VALUE(SUBSTITUTE(実質収支比率等に係る経年分析!G$49,"▲","-"))),ROUND(VALUE(SUBSTITUTE(実質収支比率等に係る経年分析!G$49,"▲","-")),2),NA())</f>
        <v>1.76</v>
      </c>
      <c r="D21" s="162">
        <f>IF(ISNUMBER(VALUE(SUBSTITUTE(実質収支比率等に係る経年分析!H$49,"▲","-"))),ROUND(VALUE(SUBSTITUTE(実質収支比率等に係る経年分析!H$49,"▲","-")),2),NA())</f>
        <v>-6.54</v>
      </c>
      <c r="E21" s="162">
        <f>IF(ISNUMBER(VALUE(SUBSTITUTE(実質収支比率等に係る経年分析!I$49,"▲","-"))),ROUND(VALUE(SUBSTITUTE(実質収支比率等に係る経年分析!I$49,"▲","-")),2),NA())</f>
        <v>-5.72</v>
      </c>
      <c r="F21" s="162">
        <f>IF(ISNUMBER(VALUE(SUBSTITUTE(実質収支比率等に係る経年分析!J$49,"▲","-"))),ROUND(VALUE(SUBSTITUTE(実質収支比率等に係る経年分析!J$49,"▲","-")),2),NA())</f>
        <v>-2.37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7.0000000000000007E-2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新里温水プール事業特別会計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発電事業特別会計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農業集落排水事業会計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8.3000000000000007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9.9499999999999993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9.39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12.13</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15.42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15.54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15.49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14.44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13.53</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4063</v>
      </c>
      <c r="E42" s="164"/>
      <c r="F42" s="164"/>
      <c r="G42" s="164">
        <f>'実質公債費比率（分子）の構造'!L$52</f>
        <v>3899</v>
      </c>
      <c r="H42" s="164"/>
      <c r="I42" s="164"/>
      <c r="J42" s="164">
        <f>'実質公債費比率（分子）の構造'!M$52</f>
        <v>3820</v>
      </c>
      <c r="K42" s="164"/>
      <c r="L42" s="164"/>
      <c r="M42" s="164">
        <f>'実質公債費比率（分子）の構造'!N$52</f>
        <v>3939</v>
      </c>
      <c r="N42" s="164"/>
      <c r="O42" s="164"/>
      <c r="P42" s="164">
        <f>'実質公債費比率（分子）の構造'!O$52</f>
        <v>3735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14</v>
      </c>
      <c r="C44" s="164"/>
      <c r="D44" s="164"/>
      <c r="E44" s="164">
        <f>'実質公債費比率（分子）の構造'!L$50</f>
        <v>14</v>
      </c>
      <c r="F44" s="164"/>
      <c r="G44" s="164"/>
      <c r="H44" s="164">
        <f>'実質公債費比率（分子）の構造'!M$50</f>
        <v>14</v>
      </c>
      <c r="I44" s="164"/>
      <c r="J44" s="164"/>
      <c r="K44" s="164">
        <f>'実質公債費比率（分子）の構造'!N$50</f>
        <v>14</v>
      </c>
      <c r="L44" s="164"/>
      <c r="M44" s="164"/>
      <c r="N44" s="164">
        <f>'実質公債費比率（分子）の構造'!O$50</f>
        <v>14</v>
      </c>
      <c r="O44" s="164"/>
      <c r="P44" s="164"/>
    </row>
    <row r="45" spans="1:16" x14ac:dyDescent="0.2">
      <c r="A45" s="164" t="s">
        <v>63</v>
      </c>
      <c r="B45" s="164">
        <f>'実質公債費比率（分子）の構造'!K$49</f>
        <v>180</v>
      </c>
      <c r="C45" s="164"/>
      <c r="D45" s="164"/>
      <c r="E45" s="164">
        <f>'実質公債費比率（分子）の構造'!L$49</f>
        <v>177</v>
      </c>
      <c r="F45" s="164"/>
      <c r="G45" s="164"/>
      <c r="H45" s="164">
        <f>'実質公債費比率（分子）の構造'!M$49</f>
        <v>167</v>
      </c>
      <c r="I45" s="164"/>
      <c r="J45" s="164"/>
      <c r="K45" s="164">
        <f>'実質公債費比率（分子）の構造'!N$49</f>
        <v>240</v>
      </c>
      <c r="L45" s="164"/>
      <c r="M45" s="164"/>
      <c r="N45" s="164">
        <f>'実質公債費比率（分子）の構造'!O$49</f>
        <v>245</v>
      </c>
      <c r="O45" s="164"/>
      <c r="P45" s="164"/>
    </row>
    <row r="46" spans="1:16" x14ac:dyDescent="0.2">
      <c r="A46" s="164" t="s">
        <v>64</v>
      </c>
      <c r="B46" s="164">
        <f>'実質公債費比率（分子）の構造'!K$48</f>
        <v>795</v>
      </c>
      <c r="C46" s="164"/>
      <c r="D46" s="164"/>
      <c r="E46" s="164">
        <f>'実質公債費比率（分子）の構造'!L$48</f>
        <v>692</v>
      </c>
      <c r="F46" s="164"/>
      <c r="G46" s="164"/>
      <c r="H46" s="164">
        <f>'実質公債費比率（分子）の構造'!M$48</f>
        <v>692</v>
      </c>
      <c r="I46" s="164"/>
      <c r="J46" s="164"/>
      <c r="K46" s="164">
        <f>'実質公債費比率（分子）の構造'!N$48</f>
        <v>831</v>
      </c>
      <c r="L46" s="164"/>
      <c r="M46" s="164"/>
      <c r="N46" s="164">
        <f>'実質公債費比率（分子）の構造'!O$48</f>
        <v>762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3987</v>
      </c>
      <c r="C49" s="164"/>
      <c r="D49" s="164"/>
      <c r="E49" s="164">
        <f>'実質公債費比率（分子）の構造'!L$45</f>
        <v>4090</v>
      </c>
      <c r="F49" s="164"/>
      <c r="G49" s="164"/>
      <c r="H49" s="164">
        <f>'実質公債費比率（分子）の構造'!M$45</f>
        <v>3995</v>
      </c>
      <c r="I49" s="164"/>
      <c r="J49" s="164"/>
      <c r="K49" s="164">
        <f>'実質公債費比率（分子）の構造'!N$45</f>
        <v>3810</v>
      </c>
      <c r="L49" s="164"/>
      <c r="M49" s="164"/>
      <c r="N49" s="164">
        <f>'実質公債費比率（分子）の構造'!O$45</f>
        <v>3365</v>
      </c>
      <c r="O49" s="164"/>
      <c r="P49" s="164"/>
    </row>
    <row r="50" spans="1:16" x14ac:dyDescent="0.2">
      <c r="A50" s="164" t="s">
        <v>67</v>
      </c>
      <c r="B50" s="164" t="e">
        <f>NA()</f>
        <v>#N/A</v>
      </c>
      <c r="C50" s="164">
        <f>IF(ISNUMBER('実質公債費比率（分子）の構造'!K$53),'実質公債費比率（分子）の構造'!K$53,NA())</f>
        <v>913</v>
      </c>
      <c r="D50" s="164" t="e">
        <f>NA()</f>
        <v>#N/A</v>
      </c>
      <c r="E50" s="164" t="e">
        <f>NA()</f>
        <v>#N/A</v>
      </c>
      <c r="F50" s="164">
        <f>IF(ISNUMBER('実質公債費比率（分子）の構造'!L$53),'実質公債費比率（分子）の構造'!L$53,NA())</f>
        <v>1074</v>
      </c>
      <c r="G50" s="164" t="e">
        <f>NA()</f>
        <v>#N/A</v>
      </c>
      <c r="H50" s="164" t="e">
        <f>NA()</f>
        <v>#N/A</v>
      </c>
      <c r="I50" s="164">
        <f>IF(ISNUMBER('実質公債費比率（分子）の構造'!M$53),'実質公債費比率（分子）の構造'!M$53,NA())</f>
        <v>1048</v>
      </c>
      <c r="J50" s="164" t="e">
        <f>NA()</f>
        <v>#N/A</v>
      </c>
      <c r="K50" s="164" t="e">
        <f>NA()</f>
        <v>#N/A</v>
      </c>
      <c r="L50" s="164">
        <f>IF(ISNUMBER('実質公債費比率（分子）の構造'!N$53),'実質公債費比率（分子）の構造'!N$53,NA())</f>
        <v>956</v>
      </c>
      <c r="M50" s="164" t="e">
        <f>NA()</f>
        <v>#N/A</v>
      </c>
      <c r="N50" s="164" t="e">
        <f>NA()</f>
        <v>#N/A</v>
      </c>
      <c r="O50" s="164">
        <f>IF(ISNUMBER('実質公債費比率（分子）の構造'!O$53),'実質公債費比率（分子）の構造'!O$53,NA())</f>
        <v>651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37317</v>
      </c>
      <c r="E56" s="163"/>
      <c r="F56" s="163"/>
      <c r="G56" s="163">
        <f>'将来負担比率（分子）の構造'!J$52</f>
        <v>36701</v>
      </c>
      <c r="H56" s="163"/>
      <c r="I56" s="163"/>
      <c r="J56" s="163">
        <f>'将来負担比率（分子）の構造'!K$52</f>
        <v>36812</v>
      </c>
      <c r="K56" s="163"/>
      <c r="L56" s="163"/>
      <c r="M56" s="163">
        <f>'将来負担比率（分子）の構造'!L$52</f>
        <v>35463</v>
      </c>
      <c r="N56" s="163"/>
      <c r="O56" s="163"/>
      <c r="P56" s="163">
        <f>'将来負担比率（分子）の構造'!M$52</f>
        <v>39245</v>
      </c>
    </row>
    <row r="57" spans="1:16" x14ac:dyDescent="0.2">
      <c r="A57" s="163" t="s">
        <v>42</v>
      </c>
      <c r="B57" s="163"/>
      <c r="C57" s="163"/>
      <c r="D57" s="163">
        <f>'将来負担比率（分子）の構造'!I$51</f>
        <v>4931</v>
      </c>
      <c r="E57" s="163"/>
      <c r="F57" s="163"/>
      <c r="G57" s="163">
        <f>'将来負担比率（分子）の構造'!J$51</f>
        <v>3883</v>
      </c>
      <c r="H57" s="163"/>
      <c r="I57" s="163"/>
      <c r="J57" s="163">
        <f>'将来負担比率（分子）の構造'!K$51</f>
        <v>3687</v>
      </c>
      <c r="K57" s="163"/>
      <c r="L57" s="163"/>
      <c r="M57" s="163">
        <f>'将来負担比率（分子）の構造'!L$51</f>
        <v>4082</v>
      </c>
      <c r="N57" s="163"/>
      <c r="O57" s="163"/>
      <c r="P57" s="163">
        <f>'将来負担比率（分子）の構造'!M$51</f>
        <v>4319</v>
      </c>
    </row>
    <row r="58" spans="1:16" x14ac:dyDescent="0.2">
      <c r="A58" s="163" t="s">
        <v>41</v>
      </c>
      <c r="B58" s="163"/>
      <c r="C58" s="163"/>
      <c r="D58" s="163">
        <f>'将来負担比率（分子）の構造'!I$50</f>
        <v>12218</v>
      </c>
      <c r="E58" s="163"/>
      <c r="F58" s="163"/>
      <c r="G58" s="163">
        <f>'将来負担比率（分子）の構造'!J$50</f>
        <v>13120</v>
      </c>
      <c r="H58" s="163"/>
      <c r="I58" s="163"/>
      <c r="J58" s="163">
        <f>'将来負担比率（分子）の構造'!K$50</f>
        <v>15146</v>
      </c>
      <c r="K58" s="163"/>
      <c r="L58" s="163"/>
      <c r="M58" s="163">
        <f>'将来負担比率（分子）の構造'!L$50</f>
        <v>14707</v>
      </c>
      <c r="N58" s="163"/>
      <c r="O58" s="163"/>
      <c r="P58" s="163">
        <f>'将来負担比率（分子）の構造'!M$50</f>
        <v>13263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11</v>
      </c>
      <c r="C61" s="163"/>
      <c r="D61" s="163"/>
      <c r="E61" s="163">
        <f>'将来負担比率（分子）の構造'!J$46</f>
        <v>8</v>
      </c>
      <c r="F61" s="163"/>
      <c r="G61" s="163"/>
      <c r="H61" s="163">
        <f>'将来負担比率（分子）の構造'!K$46</f>
        <v>30</v>
      </c>
      <c r="I61" s="163"/>
      <c r="J61" s="163"/>
      <c r="K61" s="163">
        <f>'将来負担比率（分子）の構造'!L$46</f>
        <v>9</v>
      </c>
      <c r="L61" s="163"/>
      <c r="M61" s="163"/>
      <c r="N61" s="163">
        <f>'将来負担比率（分子）の構造'!M$46</f>
        <v>20</v>
      </c>
      <c r="O61" s="163"/>
      <c r="P61" s="163"/>
    </row>
    <row r="62" spans="1:16" x14ac:dyDescent="0.2">
      <c r="A62" s="163" t="s">
        <v>35</v>
      </c>
      <c r="B62" s="163">
        <f>'将来負担比率（分子）の構造'!I$45</f>
        <v>6891</v>
      </c>
      <c r="C62" s="163"/>
      <c r="D62" s="163"/>
      <c r="E62" s="163">
        <f>'将来負担比率（分子）の構造'!J$45</f>
        <v>6866</v>
      </c>
      <c r="F62" s="163"/>
      <c r="G62" s="163"/>
      <c r="H62" s="163">
        <f>'将来負担比率（分子）の構造'!K$45</f>
        <v>6785</v>
      </c>
      <c r="I62" s="163"/>
      <c r="J62" s="163"/>
      <c r="K62" s="163">
        <f>'将来負担比率（分子）の構造'!L$45</f>
        <v>7118</v>
      </c>
      <c r="L62" s="163"/>
      <c r="M62" s="163"/>
      <c r="N62" s="163">
        <f>'将来負担比率（分子）の構造'!M$45</f>
        <v>7186</v>
      </c>
      <c r="O62" s="163"/>
      <c r="P62" s="163"/>
    </row>
    <row r="63" spans="1:16" x14ac:dyDescent="0.2">
      <c r="A63" s="163" t="s">
        <v>34</v>
      </c>
      <c r="B63" s="163">
        <f>'将来負担比率（分子）の構造'!I$44</f>
        <v>757</v>
      </c>
      <c r="C63" s="163"/>
      <c r="D63" s="163"/>
      <c r="E63" s="163">
        <f>'将来負担比率（分子）の構造'!J$44</f>
        <v>1058</v>
      </c>
      <c r="F63" s="163"/>
      <c r="G63" s="163"/>
      <c r="H63" s="163">
        <f>'将来負担比率（分子）の構造'!K$44</f>
        <v>927</v>
      </c>
      <c r="I63" s="163"/>
      <c r="J63" s="163"/>
      <c r="K63" s="163">
        <f>'将来負担比率（分子）の構造'!L$44</f>
        <v>774</v>
      </c>
      <c r="L63" s="163"/>
      <c r="M63" s="163"/>
      <c r="N63" s="163">
        <f>'将来負担比率（分子）の構造'!M$44</f>
        <v>684</v>
      </c>
      <c r="O63" s="163"/>
      <c r="P63" s="163"/>
    </row>
    <row r="64" spans="1:16" x14ac:dyDescent="0.2">
      <c r="A64" s="163" t="s">
        <v>33</v>
      </c>
      <c r="B64" s="163">
        <f>'将来負担比率（分子）の構造'!I$43</f>
        <v>8479</v>
      </c>
      <c r="C64" s="163"/>
      <c r="D64" s="163"/>
      <c r="E64" s="163">
        <f>'将来負担比率（分子）の構造'!J$43</f>
        <v>7231</v>
      </c>
      <c r="F64" s="163"/>
      <c r="G64" s="163"/>
      <c r="H64" s="163">
        <f>'将来負担比率（分子）の構造'!K$43</f>
        <v>6021</v>
      </c>
      <c r="I64" s="163"/>
      <c r="J64" s="163"/>
      <c r="K64" s="163">
        <f>'将来負担比率（分子）の構造'!L$43</f>
        <v>6215</v>
      </c>
      <c r="L64" s="163"/>
      <c r="M64" s="163"/>
      <c r="N64" s="163">
        <f>'将来負担比率（分子）の構造'!M$43</f>
        <v>6429</v>
      </c>
      <c r="O64" s="163"/>
      <c r="P64" s="163"/>
    </row>
    <row r="65" spans="1:16" x14ac:dyDescent="0.2">
      <c r="A65" s="163" t="s">
        <v>32</v>
      </c>
      <c r="B65" s="163">
        <f>'将来負担比率（分子）の構造'!I$42</f>
        <v>81</v>
      </c>
      <c r="C65" s="163"/>
      <c r="D65" s="163"/>
      <c r="E65" s="163">
        <f>'将来負担比率（分子）の構造'!J$42</f>
        <v>68</v>
      </c>
      <c r="F65" s="163"/>
      <c r="G65" s="163"/>
      <c r="H65" s="163">
        <f>'将来負担比率（分子）の構造'!K$42</f>
        <v>55</v>
      </c>
      <c r="I65" s="163"/>
      <c r="J65" s="163"/>
      <c r="K65" s="163">
        <f>'将来負担比率（分子）の構造'!L$42</f>
        <v>41</v>
      </c>
      <c r="L65" s="163"/>
      <c r="M65" s="163"/>
      <c r="N65" s="163">
        <f>'将来負担比率（分子）の構造'!M$42</f>
        <v>28</v>
      </c>
      <c r="O65" s="163"/>
      <c r="P65" s="163"/>
    </row>
    <row r="66" spans="1:16" x14ac:dyDescent="0.2">
      <c r="A66" s="163" t="s">
        <v>31</v>
      </c>
      <c r="B66" s="163">
        <f>'将来負担比率（分子）の構造'!I$41</f>
        <v>36397</v>
      </c>
      <c r="C66" s="163"/>
      <c r="D66" s="163"/>
      <c r="E66" s="163">
        <f>'将来負担比率（分子）の構造'!J$41</f>
        <v>35460</v>
      </c>
      <c r="F66" s="163"/>
      <c r="G66" s="163"/>
      <c r="H66" s="163">
        <f>'将来負担比率（分子）の構造'!K$41</f>
        <v>36204</v>
      </c>
      <c r="I66" s="163"/>
      <c r="J66" s="163"/>
      <c r="K66" s="163">
        <f>'将来負担比率（分子）の構造'!L$41</f>
        <v>34616</v>
      </c>
      <c r="L66" s="163"/>
      <c r="M66" s="163"/>
      <c r="N66" s="163">
        <f>'将来負担比率（分子）の構造'!M$41</f>
        <v>41221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4711</v>
      </c>
      <c r="C72" s="167">
        <f>基金残高に係る経年分析!G55</f>
        <v>4648</v>
      </c>
      <c r="D72" s="167">
        <f>基金残高に係る経年分析!H55</f>
        <v>4507</v>
      </c>
    </row>
    <row r="73" spans="1:16" x14ac:dyDescent="0.2">
      <c r="A73" s="166" t="s">
        <v>74</v>
      </c>
      <c r="B73" s="167">
        <f>基金残高に係る経年分析!F56</f>
        <v>724</v>
      </c>
      <c r="C73" s="167">
        <f>基金残高に係る経年分析!G56</f>
        <v>832</v>
      </c>
      <c r="D73" s="167">
        <f>基金残高に係る経年分析!H56</f>
        <v>979</v>
      </c>
    </row>
    <row r="74" spans="1:16" x14ac:dyDescent="0.2">
      <c r="A74" s="166" t="s">
        <v>75</v>
      </c>
      <c r="B74" s="167">
        <f>基金残高に係る経年分析!F57</f>
        <v>5917</v>
      </c>
      <c r="C74" s="167">
        <f>基金残高に係る経年分析!G57</f>
        <v>5698</v>
      </c>
      <c r="D74" s="167">
        <f>基金残高に係る経年分析!H57</f>
        <v>7459</v>
      </c>
    </row>
  </sheetData>
  <sheetProtection algorithmName="SHA-512" hashValue="IBoi382xwDB3nuF0cQfCs1AjZlqiDZnI0ByoVrHAo8YR3MUPRWXMU6TMR8YpS2aL89LQdg31IB7OtdhUJIHlTA==" saltValue="HRpoUUQ0k7yiGhkyhs19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12811943</v>
      </c>
      <c r="S5" s="613"/>
      <c r="T5" s="613"/>
      <c r="U5" s="613"/>
      <c r="V5" s="613"/>
      <c r="W5" s="613"/>
      <c r="X5" s="613"/>
      <c r="Y5" s="614"/>
      <c r="Z5" s="615">
        <v>20.9</v>
      </c>
      <c r="AA5" s="615"/>
      <c r="AB5" s="615"/>
      <c r="AC5" s="615"/>
      <c r="AD5" s="616">
        <v>12071378</v>
      </c>
      <c r="AE5" s="616"/>
      <c r="AF5" s="616"/>
      <c r="AG5" s="616"/>
      <c r="AH5" s="616"/>
      <c r="AI5" s="616"/>
      <c r="AJ5" s="616"/>
      <c r="AK5" s="616"/>
      <c r="AL5" s="617">
        <v>44.2</v>
      </c>
      <c r="AM5" s="618"/>
      <c r="AN5" s="618"/>
      <c r="AO5" s="619"/>
      <c r="AP5" s="609" t="s">
        <v>216</v>
      </c>
      <c r="AQ5" s="610"/>
      <c r="AR5" s="610"/>
      <c r="AS5" s="610"/>
      <c r="AT5" s="610"/>
      <c r="AU5" s="610"/>
      <c r="AV5" s="610"/>
      <c r="AW5" s="610"/>
      <c r="AX5" s="610"/>
      <c r="AY5" s="610"/>
      <c r="AZ5" s="610"/>
      <c r="BA5" s="610"/>
      <c r="BB5" s="610"/>
      <c r="BC5" s="610"/>
      <c r="BD5" s="610"/>
      <c r="BE5" s="610"/>
      <c r="BF5" s="611"/>
      <c r="BG5" s="623">
        <v>12070431</v>
      </c>
      <c r="BH5" s="624"/>
      <c r="BI5" s="624"/>
      <c r="BJ5" s="624"/>
      <c r="BK5" s="624"/>
      <c r="BL5" s="624"/>
      <c r="BM5" s="624"/>
      <c r="BN5" s="625"/>
      <c r="BO5" s="626">
        <v>94.2</v>
      </c>
      <c r="BP5" s="626"/>
      <c r="BQ5" s="626"/>
      <c r="BR5" s="626"/>
      <c r="BS5" s="627">
        <v>222194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418021</v>
      </c>
      <c r="S6" s="624"/>
      <c r="T6" s="624"/>
      <c r="U6" s="624"/>
      <c r="V6" s="624"/>
      <c r="W6" s="624"/>
      <c r="X6" s="624"/>
      <c r="Y6" s="625"/>
      <c r="Z6" s="626">
        <v>0.7</v>
      </c>
      <c r="AA6" s="626"/>
      <c r="AB6" s="626"/>
      <c r="AC6" s="626"/>
      <c r="AD6" s="627">
        <v>418021</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12070431</v>
      </c>
      <c r="BH6" s="624"/>
      <c r="BI6" s="624"/>
      <c r="BJ6" s="624"/>
      <c r="BK6" s="624"/>
      <c r="BL6" s="624"/>
      <c r="BM6" s="624"/>
      <c r="BN6" s="625"/>
      <c r="BO6" s="626">
        <v>94.2</v>
      </c>
      <c r="BP6" s="626"/>
      <c r="BQ6" s="626"/>
      <c r="BR6" s="626"/>
      <c r="BS6" s="627">
        <v>222194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313944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313919</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5491</v>
      </c>
      <c r="S7" s="624"/>
      <c r="T7" s="624"/>
      <c r="U7" s="624"/>
      <c r="V7" s="624"/>
      <c r="W7" s="624"/>
      <c r="X7" s="624"/>
      <c r="Y7" s="625"/>
      <c r="Z7" s="626">
        <v>0</v>
      </c>
      <c r="AA7" s="626"/>
      <c r="AB7" s="626"/>
      <c r="AC7" s="626"/>
      <c r="AD7" s="627">
        <v>5491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5592375</v>
      </c>
      <c r="BH7" s="624"/>
      <c r="BI7" s="624"/>
      <c r="BJ7" s="624"/>
      <c r="BK7" s="624"/>
      <c r="BL7" s="624"/>
      <c r="BM7" s="624"/>
      <c r="BN7" s="625"/>
      <c r="BO7" s="626">
        <v>43.6</v>
      </c>
      <c r="BP7" s="626"/>
      <c r="BQ7" s="626"/>
      <c r="BR7" s="626"/>
      <c r="BS7" s="627">
        <v>222194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13844786</v>
      </c>
      <c r="CS7" s="624"/>
      <c r="CT7" s="624"/>
      <c r="CU7" s="624"/>
      <c r="CV7" s="624"/>
      <c r="CW7" s="624"/>
      <c r="CX7" s="624"/>
      <c r="CY7" s="625"/>
      <c r="CZ7" s="626">
        <v>24.3</v>
      </c>
      <c r="DA7" s="626"/>
      <c r="DB7" s="626"/>
      <c r="DC7" s="626"/>
      <c r="DD7" s="632">
        <v>5502362</v>
      </c>
      <c r="DE7" s="624"/>
      <c r="DF7" s="624"/>
      <c r="DG7" s="624"/>
      <c r="DH7" s="624"/>
      <c r="DI7" s="624"/>
      <c r="DJ7" s="624"/>
      <c r="DK7" s="624"/>
      <c r="DL7" s="624"/>
      <c r="DM7" s="624"/>
      <c r="DN7" s="624"/>
      <c r="DO7" s="624"/>
      <c r="DP7" s="625"/>
      <c r="DQ7" s="632">
        <v>4154503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108837</v>
      </c>
      <c r="S8" s="624"/>
      <c r="T8" s="624"/>
      <c r="U8" s="624"/>
      <c r="V8" s="624"/>
      <c r="W8" s="624"/>
      <c r="X8" s="624"/>
      <c r="Y8" s="625"/>
      <c r="Z8" s="626">
        <v>0.2</v>
      </c>
      <c r="AA8" s="626"/>
      <c r="AB8" s="626"/>
      <c r="AC8" s="626"/>
      <c r="AD8" s="627">
        <v>108837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154931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19182426</v>
      </c>
      <c r="CS8" s="624"/>
      <c r="CT8" s="624"/>
      <c r="CU8" s="624"/>
      <c r="CV8" s="624"/>
      <c r="CW8" s="624"/>
      <c r="CX8" s="624"/>
      <c r="CY8" s="625"/>
      <c r="CZ8" s="626">
        <v>33.6</v>
      </c>
      <c r="DA8" s="626"/>
      <c r="DB8" s="626"/>
      <c r="DC8" s="626"/>
      <c r="DD8" s="632">
        <v>601199</v>
      </c>
      <c r="DE8" s="624"/>
      <c r="DF8" s="624"/>
      <c r="DG8" s="624"/>
      <c r="DH8" s="624"/>
      <c r="DI8" s="624"/>
      <c r="DJ8" s="624"/>
      <c r="DK8" s="624"/>
      <c r="DL8" s="624"/>
      <c r="DM8" s="624"/>
      <c r="DN8" s="624"/>
      <c r="DO8" s="624"/>
      <c r="DP8" s="625"/>
      <c r="DQ8" s="632">
        <v>10421207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146775</v>
      </c>
      <c r="S9" s="624"/>
      <c r="T9" s="624"/>
      <c r="U9" s="624"/>
      <c r="V9" s="624"/>
      <c r="W9" s="624"/>
      <c r="X9" s="624"/>
      <c r="Y9" s="625"/>
      <c r="Z9" s="626">
        <v>0.2</v>
      </c>
      <c r="AA9" s="626"/>
      <c r="AB9" s="626"/>
      <c r="AC9" s="626"/>
      <c r="AD9" s="627">
        <v>146775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4537826</v>
      </c>
      <c r="BH9" s="624"/>
      <c r="BI9" s="624"/>
      <c r="BJ9" s="624"/>
      <c r="BK9" s="624"/>
      <c r="BL9" s="624"/>
      <c r="BM9" s="624"/>
      <c r="BN9" s="625"/>
      <c r="BO9" s="626">
        <v>35.4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4331593</v>
      </c>
      <c r="CS9" s="624"/>
      <c r="CT9" s="624"/>
      <c r="CU9" s="624"/>
      <c r="CV9" s="624"/>
      <c r="CW9" s="624"/>
      <c r="CX9" s="624"/>
      <c r="CY9" s="625"/>
      <c r="CZ9" s="626">
        <v>7.6</v>
      </c>
      <c r="DA9" s="626"/>
      <c r="DB9" s="626"/>
      <c r="DC9" s="626"/>
      <c r="DD9" s="632">
        <v>364036</v>
      </c>
      <c r="DE9" s="624"/>
      <c r="DF9" s="624"/>
      <c r="DG9" s="624"/>
      <c r="DH9" s="624"/>
      <c r="DI9" s="624"/>
      <c r="DJ9" s="624"/>
      <c r="DK9" s="624"/>
      <c r="DL9" s="624"/>
      <c r="DM9" s="624"/>
      <c r="DN9" s="624"/>
      <c r="DO9" s="624"/>
      <c r="DP9" s="625"/>
      <c r="DQ9" s="632">
        <v>2892658</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329554</v>
      </c>
      <c r="BH10" s="624"/>
      <c r="BI10" s="624"/>
      <c r="BJ10" s="624"/>
      <c r="BK10" s="624"/>
      <c r="BL10" s="624"/>
      <c r="BM10" s="624"/>
      <c r="BN10" s="625"/>
      <c r="BO10" s="626">
        <v>2.6</v>
      </c>
      <c r="BP10" s="626"/>
      <c r="BQ10" s="626"/>
      <c r="BR10" s="626"/>
      <c r="BS10" s="627">
        <v>54624</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58396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52290</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2804735</v>
      </c>
      <c r="S11" s="624"/>
      <c r="T11" s="624"/>
      <c r="U11" s="624"/>
      <c r="V11" s="624"/>
      <c r="W11" s="624"/>
      <c r="X11" s="624"/>
      <c r="Y11" s="625"/>
      <c r="Z11" s="628">
        <v>4.5999999999999996</v>
      </c>
      <c r="AA11" s="629"/>
      <c r="AB11" s="629"/>
      <c r="AC11" s="635"/>
      <c r="AD11" s="632">
        <v>2804735</v>
      </c>
      <c r="AE11" s="624"/>
      <c r="AF11" s="624"/>
      <c r="AG11" s="624"/>
      <c r="AH11" s="624"/>
      <c r="AI11" s="624"/>
      <c r="AJ11" s="624"/>
      <c r="AK11" s="625"/>
      <c r="AL11" s="628">
        <v>10.3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570064</v>
      </c>
      <c r="BH11" s="624"/>
      <c r="BI11" s="624"/>
      <c r="BJ11" s="624"/>
      <c r="BK11" s="624"/>
      <c r="BL11" s="624"/>
      <c r="BM11" s="624"/>
      <c r="BN11" s="625"/>
      <c r="BO11" s="626">
        <v>4.4000000000000004</v>
      </c>
      <c r="BP11" s="626"/>
      <c r="BQ11" s="626"/>
      <c r="BR11" s="626"/>
      <c r="BS11" s="627">
        <v>167570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453173</v>
      </c>
      <c r="CS11" s="624"/>
      <c r="CT11" s="624"/>
      <c r="CU11" s="624"/>
      <c r="CV11" s="624"/>
      <c r="CW11" s="624"/>
      <c r="CX11" s="624"/>
      <c r="CY11" s="625"/>
      <c r="CZ11" s="626">
        <v>0.8</v>
      </c>
      <c r="DA11" s="626"/>
      <c r="DB11" s="626"/>
      <c r="DC11" s="626"/>
      <c r="DD11" s="632">
        <v>101243</v>
      </c>
      <c r="DE11" s="624"/>
      <c r="DF11" s="624"/>
      <c r="DG11" s="624"/>
      <c r="DH11" s="624"/>
      <c r="DI11" s="624"/>
      <c r="DJ11" s="624"/>
      <c r="DK11" s="624"/>
      <c r="DL11" s="624"/>
      <c r="DM11" s="624"/>
      <c r="DN11" s="624"/>
      <c r="DO11" s="624"/>
      <c r="DP11" s="625"/>
      <c r="DQ11" s="632">
        <v>354629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21636</v>
      </c>
      <c r="S12" s="624"/>
      <c r="T12" s="624"/>
      <c r="U12" s="624"/>
      <c r="V12" s="624"/>
      <c r="W12" s="624"/>
      <c r="X12" s="624"/>
      <c r="Y12" s="625"/>
      <c r="Z12" s="626">
        <v>0</v>
      </c>
      <c r="AA12" s="626"/>
      <c r="AB12" s="626"/>
      <c r="AC12" s="626"/>
      <c r="AD12" s="627">
        <v>21636</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5496084</v>
      </c>
      <c r="BH12" s="624"/>
      <c r="BI12" s="624"/>
      <c r="BJ12" s="624"/>
      <c r="BK12" s="624"/>
      <c r="BL12" s="624"/>
      <c r="BM12" s="624"/>
      <c r="BN12" s="625"/>
      <c r="BO12" s="626">
        <v>42.9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1335246</v>
      </c>
      <c r="CS12" s="624"/>
      <c r="CT12" s="624"/>
      <c r="CU12" s="624"/>
      <c r="CV12" s="624"/>
      <c r="CW12" s="624"/>
      <c r="CX12" s="624"/>
      <c r="CY12" s="625"/>
      <c r="CZ12" s="626">
        <v>2.2999999999999998</v>
      </c>
      <c r="DA12" s="626"/>
      <c r="DB12" s="626"/>
      <c r="DC12" s="626"/>
      <c r="DD12" s="632">
        <v>129339</v>
      </c>
      <c r="DE12" s="624"/>
      <c r="DF12" s="624"/>
      <c r="DG12" s="624"/>
      <c r="DH12" s="624"/>
      <c r="DI12" s="624"/>
      <c r="DJ12" s="624"/>
      <c r="DK12" s="624"/>
      <c r="DL12" s="624"/>
      <c r="DM12" s="624"/>
      <c r="DN12" s="624"/>
      <c r="DO12" s="624"/>
      <c r="DP12" s="625"/>
      <c r="DQ12" s="632">
        <v>510383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5428750</v>
      </c>
      <c r="BH13" s="624"/>
      <c r="BI13" s="624"/>
      <c r="BJ13" s="624"/>
      <c r="BK13" s="624"/>
      <c r="BL13" s="624"/>
      <c r="BM13" s="624"/>
      <c r="BN13" s="625"/>
      <c r="BO13" s="626">
        <v>42.4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5195351</v>
      </c>
      <c r="CS13" s="624"/>
      <c r="CT13" s="624"/>
      <c r="CU13" s="624"/>
      <c r="CV13" s="624"/>
      <c r="CW13" s="624"/>
      <c r="CX13" s="624"/>
      <c r="CY13" s="625"/>
      <c r="CZ13" s="626">
        <v>9.1</v>
      </c>
      <c r="DA13" s="626"/>
      <c r="DB13" s="626"/>
      <c r="DC13" s="626"/>
      <c r="DD13" s="632">
        <v>2620105</v>
      </c>
      <c r="DE13" s="624"/>
      <c r="DF13" s="624"/>
      <c r="DG13" s="624"/>
      <c r="DH13" s="624"/>
      <c r="DI13" s="624"/>
      <c r="DJ13" s="624"/>
      <c r="DK13" s="624"/>
      <c r="DL13" s="624"/>
      <c r="DM13" s="624"/>
      <c r="DN13" s="624"/>
      <c r="DO13" s="624"/>
      <c r="DP13" s="625"/>
      <c r="DQ13" s="632">
        <v>3073729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390459</v>
      </c>
      <c r="BH14" s="624"/>
      <c r="BI14" s="624"/>
      <c r="BJ14" s="624"/>
      <c r="BK14" s="624"/>
      <c r="BL14" s="624"/>
      <c r="BM14" s="624"/>
      <c r="BN14" s="625"/>
      <c r="BO14" s="626">
        <v>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2098890</v>
      </c>
      <c r="CS14" s="624"/>
      <c r="CT14" s="624"/>
      <c r="CU14" s="624"/>
      <c r="CV14" s="624"/>
      <c r="CW14" s="624"/>
      <c r="CX14" s="624"/>
      <c r="CY14" s="625"/>
      <c r="CZ14" s="626">
        <v>3.7</v>
      </c>
      <c r="DA14" s="626"/>
      <c r="DB14" s="626"/>
      <c r="DC14" s="626"/>
      <c r="DD14" s="632">
        <v>83599</v>
      </c>
      <c r="DE14" s="624"/>
      <c r="DF14" s="624"/>
      <c r="DG14" s="624"/>
      <c r="DH14" s="624"/>
      <c r="DI14" s="624"/>
      <c r="DJ14" s="624"/>
      <c r="DK14" s="624"/>
      <c r="DL14" s="624"/>
      <c r="DM14" s="624"/>
      <c r="DN14" s="624"/>
      <c r="DO14" s="624"/>
      <c r="DP14" s="625"/>
      <c r="DQ14" s="632">
        <v>1333341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54571</v>
      </c>
      <c r="S15" s="624"/>
      <c r="T15" s="624"/>
      <c r="U15" s="624"/>
      <c r="V15" s="624"/>
      <c r="W15" s="624"/>
      <c r="X15" s="624"/>
      <c r="Y15" s="625"/>
      <c r="Z15" s="626">
        <v>0.1</v>
      </c>
      <c r="AA15" s="626"/>
      <c r="AB15" s="626"/>
      <c r="AC15" s="626"/>
      <c r="AD15" s="627">
        <v>54571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591513</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6877357</v>
      </c>
      <c r="CS15" s="624"/>
      <c r="CT15" s="624"/>
      <c r="CU15" s="624"/>
      <c r="CV15" s="624"/>
      <c r="CW15" s="624"/>
      <c r="CX15" s="624"/>
      <c r="CY15" s="625"/>
      <c r="CZ15" s="626">
        <v>12</v>
      </c>
      <c r="DA15" s="626"/>
      <c r="DB15" s="626"/>
      <c r="DC15" s="626"/>
      <c r="DD15" s="632">
        <v>1429791</v>
      </c>
      <c r="DE15" s="624"/>
      <c r="DF15" s="624"/>
      <c r="DG15" s="624"/>
      <c r="DH15" s="624"/>
      <c r="DI15" s="624"/>
      <c r="DJ15" s="624"/>
      <c r="DK15" s="624"/>
      <c r="DL15" s="624"/>
      <c r="DM15" s="624"/>
      <c r="DN15" s="624"/>
      <c r="DO15" s="624"/>
      <c r="DP15" s="625"/>
      <c r="DQ15" s="632">
        <v>4383650</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303421</v>
      </c>
      <c r="S16" s="624"/>
      <c r="T16" s="624"/>
      <c r="U16" s="624"/>
      <c r="V16" s="624"/>
      <c r="W16" s="624"/>
      <c r="X16" s="624"/>
      <c r="Y16" s="625"/>
      <c r="Z16" s="626">
        <v>0.5</v>
      </c>
      <c r="AA16" s="626"/>
      <c r="AB16" s="626"/>
      <c r="AC16" s="626"/>
      <c r="AD16" s="627">
        <v>303421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85</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498723</v>
      </c>
      <c r="S17" s="624"/>
      <c r="T17" s="624"/>
      <c r="U17" s="624"/>
      <c r="V17" s="624"/>
      <c r="W17" s="624"/>
      <c r="X17" s="624"/>
      <c r="Y17" s="625"/>
      <c r="Z17" s="626">
        <v>0.8</v>
      </c>
      <c r="AA17" s="626"/>
      <c r="AB17" s="626"/>
      <c r="AC17" s="626"/>
      <c r="AD17" s="627">
        <v>498723</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3382567</v>
      </c>
      <c r="CS17" s="624"/>
      <c r="CT17" s="624"/>
      <c r="CU17" s="624"/>
      <c r="CV17" s="624"/>
      <c r="CW17" s="624"/>
      <c r="CX17" s="624"/>
      <c r="CY17" s="625"/>
      <c r="CZ17" s="626">
        <v>5.9</v>
      </c>
      <c r="DA17" s="626"/>
      <c r="DB17" s="626"/>
      <c r="DC17" s="626"/>
      <c r="DD17" s="632" t="s">
        <v>122</v>
      </c>
      <c r="DE17" s="624"/>
      <c r="DF17" s="624"/>
      <c r="DG17" s="624"/>
      <c r="DH17" s="624"/>
      <c r="DI17" s="624"/>
      <c r="DJ17" s="624"/>
      <c r="DK17" s="624"/>
      <c r="DL17" s="624"/>
      <c r="DM17" s="624"/>
      <c r="DN17" s="624"/>
      <c r="DO17" s="624"/>
      <c r="DP17" s="625"/>
      <c r="DQ17" s="632">
        <v>3318962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77453</v>
      </c>
      <c r="S18" s="624"/>
      <c r="T18" s="624"/>
      <c r="U18" s="624"/>
      <c r="V18" s="624"/>
      <c r="W18" s="624"/>
      <c r="X18" s="624"/>
      <c r="Y18" s="625"/>
      <c r="Z18" s="626">
        <v>0.1</v>
      </c>
      <c r="AA18" s="626"/>
      <c r="AB18" s="626"/>
      <c r="AC18" s="626"/>
      <c r="AD18" s="627">
        <v>77453</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414790</v>
      </c>
      <c r="S19" s="624"/>
      <c r="T19" s="624"/>
      <c r="U19" s="624"/>
      <c r="V19" s="624"/>
      <c r="W19" s="624"/>
      <c r="X19" s="624"/>
      <c r="Y19" s="625"/>
      <c r="Z19" s="626">
        <v>0.7</v>
      </c>
      <c r="AA19" s="626"/>
      <c r="AB19" s="626"/>
      <c r="AC19" s="626"/>
      <c r="AD19" s="627">
        <v>414790</v>
      </c>
      <c r="AE19" s="627"/>
      <c r="AF19" s="627"/>
      <c r="AG19" s="627"/>
      <c r="AH19" s="627"/>
      <c r="AI19" s="627"/>
      <c r="AJ19" s="627"/>
      <c r="AK19" s="627"/>
      <c r="AL19" s="628">
        <v>1.5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741512</v>
      </c>
      <c r="BH19" s="624"/>
      <c r="BI19" s="624"/>
      <c r="BJ19" s="624"/>
      <c r="BK19" s="624"/>
      <c r="BL19" s="624"/>
      <c r="BM19" s="624"/>
      <c r="BN19" s="625"/>
      <c r="BO19" s="626">
        <v>5.8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6480</v>
      </c>
      <c r="S20" s="624"/>
      <c r="T20" s="624"/>
      <c r="U20" s="624"/>
      <c r="V20" s="624"/>
      <c r="W20" s="624"/>
      <c r="X20" s="624"/>
      <c r="Y20" s="625"/>
      <c r="Z20" s="626">
        <v>0</v>
      </c>
      <c r="AA20" s="626"/>
      <c r="AB20" s="626"/>
      <c r="AC20" s="626"/>
      <c r="AD20" s="627">
        <v>6480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741512</v>
      </c>
      <c r="BH20" s="624"/>
      <c r="BI20" s="624"/>
      <c r="BJ20" s="624"/>
      <c r="BK20" s="624"/>
      <c r="BL20" s="624"/>
      <c r="BM20" s="624"/>
      <c r="BN20" s="625"/>
      <c r="BO20" s="626">
        <v>5.8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57073814</v>
      </c>
      <c r="CS20" s="624"/>
      <c r="CT20" s="624"/>
      <c r="CU20" s="624"/>
      <c r="CV20" s="624"/>
      <c r="CW20" s="624"/>
      <c r="CX20" s="624"/>
      <c r="CY20" s="625"/>
      <c r="CZ20" s="626">
        <v>100</v>
      </c>
      <c r="DA20" s="626"/>
      <c r="DB20" s="626"/>
      <c r="DC20" s="626"/>
      <c r="DD20" s="632">
        <v>10831674</v>
      </c>
      <c r="DE20" s="624"/>
      <c r="DF20" s="624"/>
      <c r="DG20" s="624"/>
      <c r="DH20" s="624"/>
      <c r="DI20" s="624"/>
      <c r="DJ20" s="624"/>
      <c r="DK20" s="624"/>
      <c r="DL20" s="624"/>
      <c r="DM20" s="624"/>
      <c r="DN20" s="624"/>
      <c r="DO20" s="624"/>
      <c r="DP20" s="625"/>
      <c r="DQ20" s="632">
        <v>30809271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11270953</v>
      </c>
      <c r="S21" s="624"/>
      <c r="T21" s="624"/>
      <c r="U21" s="624"/>
      <c r="V21" s="624"/>
      <c r="W21" s="624"/>
      <c r="X21" s="624"/>
      <c r="Y21" s="625"/>
      <c r="Z21" s="626">
        <v>18.399999999999999</v>
      </c>
      <c r="AA21" s="626"/>
      <c r="AB21" s="626"/>
      <c r="AC21" s="626"/>
      <c r="AD21" s="627">
        <v>10598466</v>
      </c>
      <c r="AE21" s="627"/>
      <c r="AF21" s="627"/>
      <c r="AG21" s="627"/>
      <c r="AH21" s="627"/>
      <c r="AI21" s="627"/>
      <c r="AJ21" s="627"/>
      <c r="AK21" s="627"/>
      <c r="AL21" s="628">
        <v>38.799999999999997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947</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10598466</v>
      </c>
      <c r="S22" s="624"/>
      <c r="T22" s="624"/>
      <c r="U22" s="624"/>
      <c r="V22" s="624"/>
      <c r="W22" s="624"/>
      <c r="X22" s="624"/>
      <c r="Y22" s="625"/>
      <c r="Z22" s="626">
        <v>17.3</v>
      </c>
      <c r="AA22" s="626"/>
      <c r="AB22" s="626"/>
      <c r="AC22" s="626"/>
      <c r="AD22" s="627">
        <v>10598466</v>
      </c>
      <c r="AE22" s="627"/>
      <c r="AF22" s="627"/>
      <c r="AG22" s="627"/>
      <c r="AH22" s="627"/>
      <c r="AI22" s="627"/>
      <c r="AJ22" s="627"/>
      <c r="AK22" s="627"/>
      <c r="AL22" s="628">
        <v>38.799999999999997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672487</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740565</v>
      </c>
      <c r="BH23" s="624"/>
      <c r="BI23" s="624"/>
      <c r="BJ23" s="624"/>
      <c r="BK23" s="624"/>
      <c r="BL23" s="624"/>
      <c r="BM23" s="624"/>
      <c r="BN23" s="625"/>
      <c r="BO23" s="626">
        <v>5.8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24584388</v>
      </c>
      <c r="CS24" s="613"/>
      <c r="CT24" s="613"/>
      <c r="CU24" s="613"/>
      <c r="CV24" s="613"/>
      <c r="CW24" s="613"/>
      <c r="CX24" s="613"/>
      <c r="CY24" s="614"/>
      <c r="CZ24" s="617">
        <v>43.1</v>
      </c>
      <c r="DA24" s="618"/>
      <c r="DB24" s="618"/>
      <c r="DC24" s="634"/>
      <c r="DD24" s="653">
        <v>16117930</v>
      </c>
      <c r="DE24" s="613"/>
      <c r="DF24" s="613"/>
      <c r="DG24" s="613"/>
      <c r="DH24" s="613"/>
      <c r="DI24" s="613"/>
      <c r="DJ24" s="613"/>
      <c r="DK24" s="614"/>
      <c r="DL24" s="653">
        <v>14721789</v>
      </c>
      <c r="DM24" s="613"/>
      <c r="DN24" s="613"/>
      <c r="DO24" s="613"/>
      <c r="DP24" s="613"/>
      <c r="DQ24" s="613"/>
      <c r="DR24" s="613"/>
      <c r="DS24" s="613"/>
      <c r="DT24" s="613"/>
      <c r="DU24" s="613"/>
      <c r="DV24" s="614"/>
      <c r="DW24" s="617">
        <v>53.7</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28445106</v>
      </c>
      <c r="S25" s="624"/>
      <c r="T25" s="624"/>
      <c r="U25" s="624"/>
      <c r="V25" s="624"/>
      <c r="W25" s="624"/>
      <c r="X25" s="624"/>
      <c r="Y25" s="625"/>
      <c r="Z25" s="626">
        <v>46.5</v>
      </c>
      <c r="AA25" s="626"/>
      <c r="AB25" s="626"/>
      <c r="AC25" s="626"/>
      <c r="AD25" s="627">
        <v>27032054</v>
      </c>
      <c r="AE25" s="627"/>
      <c r="AF25" s="627"/>
      <c r="AG25" s="627"/>
      <c r="AH25" s="627"/>
      <c r="AI25" s="627"/>
      <c r="AJ25" s="627"/>
      <c r="AK25" s="627"/>
      <c r="AL25" s="628">
        <v>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9355539</v>
      </c>
      <c r="CS25" s="656"/>
      <c r="CT25" s="656"/>
      <c r="CU25" s="656"/>
      <c r="CV25" s="656"/>
      <c r="CW25" s="656"/>
      <c r="CX25" s="656"/>
      <c r="CY25" s="657"/>
      <c r="CZ25" s="628">
        <v>16.399999999999999</v>
      </c>
      <c r="DA25" s="654"/>
      <c r="DB25" s="654"/>
      <c r="DC25" s="658"/>
      <c r="DD25" s="632">
        <v>8225920</v>
      </c>
      <c r="DE25" s="656"/>
      <c r="DF25" s="656"/>
      <c r="DG25" s="656"/>
      <c r="DH25" s="656"/>
      <c r="DI25" s="656"/>
      <c r="DJ25" s="656"/>
      <c r="DK25" s="657"/>
      <c r="DL25" s="632">
        <v>8215169</v>
      </c>
      <c r="DM25" s="656"/>
      <c r="DN25" s="656"/>
      <c r="DO25" s="656"/>
      <c r="DP25" s="656"/>
      <c r="DQ25" s="656"/>
      <c r="DR25" s="656"/>
      <c r="DS25" s="656"/>
      <c r="DT25" s="656"/>
      <c r="DU25" s="656"/>
      <c r="DV25" s="657"/>
      <c r="DW25" s="628">
        <v>30</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15462</v>
      </c>
      <c r="S26" s="624"/>
      <c r="T26" s="624"/>
      <c r="U26" s="624"/>
      <c r="V26" s="624"/>
      <c r="W26" s="624"/>
      <c r="X26" s="624"/>
      <c r="Y26" s="625"/>
      <c r="Z26" s="626">
        <v>0</v>
      </c>
      <c r="AA26" s="626"/>
      <c r="AB26" s="626"/>
      <c r="AC26" s="626"/>
      <c r="AD26" s="627">
        <v>15462</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6203403</v>
      </c>
      <c r="CS26" s="624"/>
      <c r="CT26" s="624"/>
      <c r="CU26" s="624"/>
      <c r="CV26" s="624"/>
      <c r="CW26" s="624"/>
      <c r="CX26" s="624"/>
      <c r="CY26" s="625"/>
      <c r="CZ26" s="628">
        <v>10.9</v>
      </c>
      <c r="DA26" s="654"/>
      <c r="DB26" s="654"/>
      <c r="DC26" s="658"/>
      <c r="DD26" s="632">
        <v>5307011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1247265</v>
      </c>
      <c r="S27" s="624"/>
      <c r="T27" s="624"/>
      <c r="U27" s="624"/>
      <c r="V27" s="624"/>
      <c r="W27" s="624"/>
      <c r="X27" s="624"/>
      <c r="Y27" s="625"/>
      <c r="Z27" s="626">
        <v>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12811943</v>
      </c>
      <c r="BH27" s="624"/>
      <c r="BI27" s="624"/>
      <c r="BJ27" s="624"/>
      <c r="BK27" s="624"/>
      <c r="BL27" s="624"/>
      <c r="BM27" s="624"/>
      <c r="BN27" s="625"/>
      <c r="BO27" s="626">
        <v>100</v>
      </c>
      <c r="BP27" s="626"/>
      <c r="BQ27" s="626"/>
      <c r="BR27" s="626"/>
      <c r="BS27" s="627">
        <v>222194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11846282</v>
      </c>
      <c r="CS27" s="656"/>
      <c r="CT27" s="656"/>
      <c r="CU27" s="656"/>
      <c r="CV27" s="656"/>
      <c r="CW27" s="656"/>
      <c r="CX27" s="656"/>
      <c r="CY27" s="657"/>
      <c r="CZ27" s="628">
        <v>20.8</v>
      </c>
      <c r="DA27" s="654"/>
      <c r="DB27" s="654"/>
      <c r="DC27" s="658"/>
      <c r="DD27" s="632">
        <v>4573048</v>
      </c>
      <c r="DE27" s="656"/>
      <c r="DF27" s="656"/>
      <c r="DG27" s="656"/>
      <c r="DH27" s="656"/>
      <c r="DI27" s="656"/>
      <c r="DJ27" s="656"/>
      <c r="DK27" s="657"/>
      <c r="DL27" s="632">
        <v>3187658</v>
      </c>
      <c r="DM27" s="656"/>
      <c r="DN27" s="656"/>
      <c r="DO27" s="656"/>
      <c r="DP27" s="656"/>
      <c r="DQ27" s="656"/>
      <c r="DR27" s="656"/>
      <c r="DS27" s="656"/>
      <c r="DT27" s="656"/>
      <c r="DU27" s="656"/>
      <c r="DV27" s="657"/>
      <c r="DW27" s="628">
        <v>11.6</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844879</v>
      </c>
      <c r="S28" s="624"/>
      <c r="T28" s="624"/>
      <c r="U28" s="624"/>
      <c r="V28" s="624"/>
      <c r="W28" s="624"/>
      <c r="X28" s="624"/>
      <c r="Y28" s="625"/>
      <c r="Z28" s="626">
        <v>1.4</v>
      </c>
      <c r="AA28" s="626"/>
      <c r="AB28" s="626"/>
      <c r="AC28" s="626"/>
      <c r="AD28" s="627">
        <v>43917</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3382567</v>
      </c>
      <c r="CS28" s="624"/>
      <c r="CT28" s="624"/>
      <c r="CU28" s="624"/>
      <c r="CV28" s="624"/>
      <c r="CW28" s="624"/>
      <c r="CX28" s="624"/>
      <c r="CY28" s="625"/>
      <c r="CZ28" s="628">
        <v>5.9</v>
      </c>
      <c r="DA28" s="654"/>
      <c r="DB28" s="654"/>
      <c r="DC28" s="658"/>
      <c r="DD28" s="632">
        <v>3318962</v>
      </c>
      <c r="DE28" s="624"/>
      <c r="DF28" s="624"/>
      <c r="DG28" s="624"/>
      <c r="DH28" s="624"/>
      <c r="DI28" s="624"/>
      <c r="DJ28" s="624"/>
      <c r="DK28" s="625"/>
      <c r="DL28" s="632">
        <v>3318962</v>
      </c>
      <c r="DM28" s="624"/>
      <c r="DN28" s="624"/>
      <c r="DO28" s="624"/>
      <c r="DP28" s="624"/>
      <c r="DQ28" s="624"/>
      <c r="DR28" s="624"/>
      <c r="DS28" s="624"/>
      <c r="DT28" s="624"/>
      <c r="DU28" s="624"/>
      <c r="DV28" s="625"/>
      <c r="DW28" s="628">
        <v>12.1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414943</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3382380</v>
      </c>
      <c r="CS29" s="656"/>
      <c r="CT29" s="656"/>
      <c r="CU29" s="656"/>
      <c r="CV29" s="656"/>
      <c r="CW29" s="656"/>
      <c r="CX29" s="656"/>
      <c r="CY29" s="657"/>
      <c r="CZ29" s="628">
        <v>5.9</v>
      </c>
      <c r="DA29" s="654"/>
      <c r="DB29" s="654"/>
      <c r="DC29" s="658"/>
      <c r="DD29" s="632">
        <v>3318775</v>
      </c>
      <c r="DE29" s="656"/>
      <c r="DF29" s="656"/>
      <c r="DG29" s="656"/>
      <c r="DH29" s="656"/>
      <c r="DI29" s="656"/>
      <c r="DJ29" s="656"/>
      <c r="DK29" s="657"/>
      <c r="DL29" s="632">
        <v>3318775</v>
      </c>
      <c r="DM29" s="656"/>
      <c r="DN29" s="656"/>
      <c r="DO29" s="656"/>
      <c r="DP29" s="656"/>
      <c r="DQ29" s="656"/>
      <c r="DR29" s="656"/>
      <c r="DS29" s="656"/>
      <c r="DT29" s="656"/>
      <c r="DU29" s="656"/>
      <c r="DV29" s="657"/>
      <c r="DW29" s="628">
        <v>12.1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8225728</v>
      </c>
      <c r="S30" s="624"/>
      <c r="T30" s="624"/>
      <c r="U30" s="624"/>
      <c r="V30" s="624"/>
      <c r="W30" s="624"/>
      <c r="X30" s="624"/>
      <c r="Y30" s="625"/>
      <c r="Z30" s="626">
        <v>13.4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3238264</v>
      </c>
      <c r="CS30" s="624"/>
      <c r="CT30" s="624"/>
      <c r="CU30" s="624"/>
      <c r="CV30" s="624"/>
      <c r="CW30" s="624"/>
      <c r="CX30" s="624"/>
      <c r="CY30" s="625"/>
      <c r="CZ30" s="628">
        <v>5.7</v>
      </c>
      <c r="DA30" s="654"/>
      <c r="DB30" s="654"/>
      <c r="DC30" s="658"/>
      <c r="DD30" s="632">
        <v>3179403</v>
      </c>
      <c r="DE30" s="624"/>
      <c r="DF30" s="624"/>
      <c r="DG30" s="624"/>
      <c r="DH30" s="624"/>
      <c r="DI30" s="624"/>
      <c r="DJ30" s="624"/>
      <c r="DK30" s="625"/>
      <c r="DL30" s="632">
        <v>3179403</v>
      </c>
      <c r="DM30" s="624"/>
      <c r="DN30" s="624"/>
      <c r="DO30" s="624"/>
      <c r="DP30" s="624"/>
      <c r="DQ30" s="624"/>
      <c r="DR30" s="624"/>
      <c r="DS30" s="624"/>
      <c r="DT30" s="624"/>
      <c r="DU30" s="624"/>
      <c r="DV30" s="625"/>
      <c r="DW30" s="628">
        <v>11.6</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95.8</v>
      </c>
      <c r="BN31" s="667"/>
      <c r="BO31" s="667"/>
      <c r="BP31" s="667"/>
      <c r="BQ31" s="668"/>
      <c r="BR31" s="679">
        <v>99.2</v>
      </c>
      <c r="BS31" s="667"/>
      <c r="BT31" s="667"/>
      <c r="BU31" s="667"/>
      <c r="BV31" s="667"/>
      <c r="BW31" s="667"/>
      <c r="BX31" s="618">
        <v>95.6</v>
      </c>
      <c r="BY31" s="667"/>
      <c r="BZ31" s="667"/>
      <c r="CA31" s="667"/>
      <c r="CB31" s="668"/>
      <c r="CD31" s="661"/>
      <c r="CE31" s="662"/>
      <c r="CF31" s="620" t="s">
        <v>300</v>
      </c>
      <c r="CG31" s="621"/>
      <c r="CH31" s="621"/>
      <c r="CI31" s="621"/>
      <c r="CJ31" s="621"/>
      <c r="CK31" s="621"/>
      <c r="CL31" s="621"/>
      <c r="CM31" s="621"/>
      <c r="CN31" s="621"/>
      <c r="CO31" s="621"/>
      <c r="CP31" s="621"/>
      <c r="CQ31" s="622"/>
      <c r="CR31" s="623">
        <v>144116</v>
      </c>
      <c r="CS31" s="656"/>
      <c r="CT31" s="656"/>
      <c r="CU31" s="656"/>
      <c r="CV31" s="656"/>
      <c r="CW31" s="656"/>
      <c r="CX31" s="656"/>
      <c r="CY31" s="657"/>
      <c r="CZ31" s="628">
        <v>0.3</v>
      </c>
      <c r="DA31" s="654"/>
      <c r="DB31" s="654"/>
      <c r="DC31" s="658"/>
      <c r="DD31" s="632">
        <v>139372</v>
      </c>
      <c r="DE31" s="656"/>
      <c r="DF31" s="656"/>
      <c r="DG31" s="656"/>
      <c r="DH31" s="656"/>
      <c r="DI31" s="656"/>
      <c r="DJ31" s="656"/>
      <c r="DK31" s="657"/>
      <c r="DL31" s="632">
        <v>139372</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3565933</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97.4</v>
      </c>
      <c r="BN32" s="656"/>
      <c r="BO32" s="656"/>
      <c r="BP32" s="656"/>
      <c r="BQ32" s="678"/>
      <c r="BR32" s="680">
        <v>99.2</v>
      </c>
      <c r="BS32" s="656"/>
      <c r="BT32" s="656"/>
      <c r="BU32" s="656"/>
      <c r="BV32" s="656"/>
      <c r="BW32" s="656"/>
      <c r="BX32" s="629">
        <v>97.3</v>
      </c>
      <c r="BY32" s="656"/>
      <c r="BZ32" s="656"/>
      <c r="CA32" s="656"/>
      <c r="CB32" s="678"/>
      <c r="CD32" s="663"/>
      <c r="CE32" s="664"/>
      <c r="CF32" s="620" t="s">
        <v>304</v>
      </c>
      <c r="CG32" s="621"/>
      <c r="CH32" s="621"/>
      <c r="CI32" s="621"/>
      <c r="CJ32" s="621"/>
      <c r="CK32" s="621"/>
      <c r="CL32" s="621"/>
      <c r="CM32" s="621"/>
      <c r="CN32" s="621"/>
      <c r="CO32" s="621"/>
      <c r="CP32" s="621"/>
      <c r="CQ32" s="622"/>
      <c r="CR32" s="623">
        <v>187</v>
      </c>
      <c r="CS32" s="624"/>
      <c r="CT32" s="624"/>
      <c r="CU32" s="624"/>
      <c r="CV32" s="624"/>
      <c r="CW32" s="624"/>
      <c r="CX32" s="624"/>
      <c r="CY32" s="625"/>
      <c r="CZ32" s="628">
        <v>0</v>
      </c>
      <c r="DA32" s="654"/>
      <c r="DB32" s="654"/>
      <c r="DC32" s="658"/>
      <c r="DD32" s="632">
        <v>187</v>
      </c>
      <c r="DE32" s="624"/>
      <c r="DF32" s="624"/>
      <c r="DG32" s="624"/>
      <c r="DH32" s="624"/>
      <c r="DI32" s="624"/>
      <c r="DJ32" s="624"/>
      <c r="DK32" s="625"/>
      <c r="DL32" s="632">
        <v>187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403990</v>
      </c>
      <c r="S33" s="624"/>
      <c r="T33" s="624"/>
      <c r="U33" s="624"/>
      <c r="V33" s="624"/>
      <c r="W33" s="624"/>
      <c r="X33" s="624"/>
      <c r="Y33" s="625"/>
      <c r="Z33" s="626">
        <v>0.7</v>
      </c>
      <c r="AA33" s="626"/>
      <c r="AB33" s="626"/>
      <c r="AC33" s="626"/>
      <c r="AD33" s="627">
        <v>187666</v>
      </c>
      <c r="AE33" s="627"/>
      <c r="AF33" s="627"/>
      <c r="AG33" s="627"/>
      <c r="AH33" s="627"/>
      <c r="AI33" s="627"/>
      <c r="AJ33" s="627"/>
      <c r="AK33" s="627"/>
      <c r="AL33" s="628">
        <v>0.7</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94</v>
      </c>
      <c r="BN33" s="682"/>
      <c r="BO33" s="682"/>
      <c r="BP33" s="682"/>
      <c r="BQ33" s="684"/>
      <c r="BR33" s="681">
        <v>99.3</v>
      </c>
      <c r="BS33" s="682"/>
      <c r="BT33" s="682"/>
      <c r="BU33" s="682"/>
      <c r="BV33" s="682"/>
      <c r="BW33" s="682"/>
      <c r="BX33" s="683">
        <v>93.7</v>
      </c>
      <c r="BY33" s="682"/>
      <c r="BZ33" s="682"/>
      <c r="CA33" s="682"/>
      <c r="CB33" s="684"/>
      <c r="CD33" s="620" t="s">
        <v>307</v>
      </c>
      <c r="CE33" s="621"/>
      <c r="CF33" s="621"/>
      <c r="CG33" s="621"/>
      <c r="CH33" s="621"/>
      <c r="CI33" s="621"/>
      <c r="CJ33" s="621"/>
      <c r="CK33" s="621"/>
      <c r="CL33" s="621"/>
      <c r="CM33" s="621"/>
      <c r="CN33" s="621"/>
      <c r="CO33" s="621"/>
      <c r="CP33" s="621"/>
      <c r="CQ33" s="622"/>
      <c r="CR33" s="623">
        <v>21657667</v>
      </c>
      <c r="CS33" s="656"/>
      <c r="CT33" s="656"/>
      <c r="CU33" s="656"/>
      <c r="CV33" s="656"/>
      <c r="CW33" s="656"/>
      <c r="CX33" s="656"/>
      <c r="CY33" s="657"/>
      <c r="CZ33" s="628">
        <v>37.9</v>
      </c>
      <c r="DA33" s="654"/>
      <c r="DB33" s="654"/>
      <c r="DC33" s="658"/>
      <c r="DD33" s="632">
        <v>13528181</v>
      </c>
      <c r="DE33" s="656"/>
      <c r="DF33" s="656"/>
      <c r="DG33" s="656"/>
      <c r="DH33" s="656"/>
      <c r="DI33" s="656"/>
      <c r="DJ33" s="656"/>
      <c r="DK33" s="657"/>
      <c r="DL33" s="632">
        <v>11554128</v>
      </c>
      <c r="DM33" s="656"/>
      <c r="DN33" s="656"/>
      <c r="DO33" s="656"/>
      <c r="DP33" s="656"/>
      <c r="DQ33" s="656"/>
      <c r="DR33" s="656"/>
      <c r="DS33" s="656"/>
      <c r="DT33" s="656"/>
      <c r="DU33" s="656"/>
      <c r="DV33" s="657"/>
      <c r="DW33" s="628">
        <v>42.2</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248857</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7324504</v>
      </c>
      <c r="CS34" s="624"/>
      <c r="CT34" s="624"/>
      <c r="CU34" s="624"/>
      <c r="CV34" s="624"/>
      <c r="CW34" s="624"/>
      <c r="CX34" s="624"/>
      <c r="CY34" s="625"/>
      <c r="CZ34" s="628">
        <v>12.8</v>
      </c>
      <c r="DA34" s="654"/>
      <c r="DB34" s="654"/>
      <c r="DC34" s="658"/>
      <c r="DD34" s="632">
        <v>4701828</v>
      </c>
      <c r="DE34" s="624"/>
      <c r="DF34" s="624"/>
      <c r="DG34" s="624"/>
      <c r="DH34" s="624"/>
      <c r="DI34" s="624"/>
      <c r="DJ34" s="624"/>
      <c r="DK34" s="625"/>
      <c r="DL34" s="632">
        <v>4450184</v>
      </c>
      <c r="DM34" s="624"/>
      <c r="DN34" s="624"/>
      <c r="DO34" s="624"/>
      <c r="DP34" s="624"/>
      <c r="DQ34" s="624"/>
      <c r="DR34" s="624"/>
      <c r="DS34" s="624"/>
      <c r="DT34" s="624"/>
      <c r="DU34" s="624"/>
      <c r="DV34" s="625"/>
      <c r="DW34" s="628">
        <v>16.2</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2890373</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165581</v>
      </c>
      <c r="CS35" s="656"/>
      <c r="CT35" s="656"/>
      <c r="CU35" s="656"/>
      <c r="CV35" s="656"/>
      <c r="CW35" s="656"/>
      <c r="CX35" s="656"/>
      <c r="CY35" s="657"/>
      <c r="CZ35" s="628">
        <v>0.3</v>
      </c>
      <c r="DA35" s="654"/>
      <c r="DB35" s="654"/>
      <c r="DC35" s="658"/>
      <c r="DD35" s="632">
        <v>154421</v>
      </c>
      <c r="DE35" s="656"/>
      <c r="DF35" s="656"/>
      <c r="DG35" s="656"/>
      <c r="DH35" s="656"/>
      <c r="DI35" s="656"/>
      <c r="DJ35" s="656"/>
      <c r="DK35" s="657"/>
      <c r="DL35" s="632">
        <v>151492</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2468839</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7463571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48839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4959826</v>
      </c>
      <c r="CS36" s="624"/>
      <c r="CT36" s="624"/>
      <c r="CU36" s="624"/>
      <c r="CV36" s="624"/>
      <c r="CW36" s="624"/>
      <c r="CX36" s="624"/>
      <c r="CY36" s="625"/>
      <c r="CZ36" s="628">
        <v>8.6999999999999993</v>
      </c>
      <c r="DA36" s="654"/>
      <c r="DB36" s="654"/>
      <c r="DC36" s="658"/>
      <c r="DD36" s="632">
        <v>3682934</v>
      </c>
      <c r="DE36" s="624"/>
      <c r="DF36" s="624"/>
      <c r="DG36" s="624"/>
      <c r="DH36" s="624"/>
      <c r="DI36" s="624"/>
      <c r="DJ36" s="624"/>
      <c r="DK36" s="625"/>
      <c r="DL36" s="632">
        <v>2680907</v>
      </c>
      <c r="DM36" s="624"/>
      <c r="DN36" s="624"/>
      <c r="DO36" s="624"/>
      <c r="DP36" s="624"/>
      <c r="DQ36" s="624"/>
      <c r="DR36" s="624"/>
      <c r="DS36" s="624"/>
      <c r="DT36" s="624"/>
      <c r="DU36" s="624"/>
      <c r="DV36" s="625"/>
      <c r="DW36" s="628">
        <v>9.8000000000000007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2577236</v>
      </c>
      <c r="S37" s="624"/>
      <c r="T37" s="624"/>
      <c r="U37" s="624"/>
      <c r="V37" s="624"/>
      <c r="W37" s="624"/>
      <c r="X37" s="624"/>
      <c r="Y37" s="625"/>
      <c r="Z37" s="626">
        <v>4.2</v>
      </c>
      <c r="AA37" s="626"/>
      <c r="AB37" s="626"/>
      <c r="AC37" s="626"/>
      <c r="AD37" s="627">
        <v>13288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1268153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-100097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19019</v>
      </c>
      <c r="CS37" s="656"/>
      <c r="CT37" s="656"/>
      <c r="CU37" s="656"/>
      <c r="CV37" s="656"/>
      <c r="CW37" s="656"/>
      <c r="CX37" s="656"/>
      <c r="CY37" s="657"/>
      <c r="CZ37" s="628">
        <v>0</v>
      </c>
      <c r="DA37" s="654"/>
      <c r="DB37" s="654"/>
      <c r="DC37" s="658"/>
      <c r="DD37" s="632">
        <v>19019</v>
      </c>
      <c r="DE37" s="656"/>
      <c r="DF37" s="656"/>
      <c r="DG37" s="656"/>
      <c r="DH37" s="656"/>
      <c r="DI37" s="656"/>
      <c r="DJ37" s="656"/>
      <c r="DK37" s="657"/>
      <c r="DL37" s="632">
        <v>19019</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9842800</v>
      </c>
      <c r="S38" s="624"/>
      <c r="T38" s="624"/>
      <c r="U38" s="624"/>
      <c r="V38" s="624"/>
      <c r="W38" s="624"/>
      <c r="X38" s="624"/>
      <c r="Y38" s="625"/>
      <c r="Z38" s="626">
        <v>16.100000000000001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842630</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5301520</v>
      </c>
      <c r="CS38" s="624"/>
      <c r="CT38" s="624"/>
      <c r="CU38" s="624"/>
      <c r="CV38" s="624"/>
      <c r="CW38" s="624"/>
      <c r="CX38" s="624"/>
      <c r="CY38" s="625"/>
      <c r="CZ38" s="628">
        <v>9.3000000000000007</v>
      </c>
      <c r="DA38" s="654"/>
      <c r="DB38" s="654"/>
      <c r="DC38" s="658"/>
      <c r="DD38" s="632">
        <v>4407909</v>
      </c>
      <c r="DE38" s="624"/>
      <c r="DF38" s="624"/>
      <c r="DG38" s="624"/>
      <c r="DH38" s="624"/>
      <c r="DI38" s="624"/>
      <c r="DJ38" s="624"/>
      <c r="DK38" s="625"/>
      <c r="DL38" s="632">
        <v>4194683</v>
      </c>
      <c r="DM38" s="624"/>
      <c r="DN38" s="624"/>
      <c r="DO38" s="624"/>
      <c r="DP38" s="624"/>
      <c r="DQ38" s="624"/>
      <c r="DR38" s="624"/>
      <c r="DS38" s="624"/>
      <c r="DT38" s="624"/>
      <c r="DU38" s="624"/>
      <c r="DV38" s="625"/>
      <c r="DW38" s="628">
        <v>15.3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51268</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20517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3275340</v>
      </c>
      <c r="CS39" s="656"/>
      <c r="CT39" s="656"/>
      <c r="CU39" s="656"/>
      <c r="CV39" s="656"/>
      <c r="CW39" s="656"/>
      <c r="CX39" s="656"/>
      <c r="CY39" s="657"/>
      <c r="CZ39" s="628">
        <v>5.7</v>
      </c>
      <c r="DA39" s="654"/>
      <c r="DB39" s="654"/>
      <c r="DC39" s="658"/>
      <c r="DD39" s="632">
        <v>495764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102300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630896</v>
      </c>
      <c r="CS40" s="624"/>
      <c r="CT40" s="624"/>
      <c r="CU40" s="624"/>
      <c r="CV40" s="624"/>
      <c r="CW40" s="624"/>
      <c r="CX40" s="624"/>
      <c r="CY40" s="625"/>
      <c r="CZ40" s="628">
        <v>1.1000000000000001</v>
      </c>
      <c r="DA40" s="654"/>
      <c r="DB40" s="654"/>
      <c r="DC40" s="658"/>
      <c r="DD40" s="632">
        <v>85325</v>
      </c>
      <c r="DE40" s="624"/>
      <c r="DF40" s="624"/>
      <c r="DG40" s="624"/>
      <c r="DH40" s="624"/>
      <c r="DI40" s="624"/>
      <c r="DJ40" s="624"/>
      <c r="DK40" s="625"/>
      <c r="DL40" s="632">
        <v>76862</v>
      </c>
      <c r="DM40" s="624"/>
      <c r="DN40" s="624"/>
      <c r="DO40" s="624"/>
      <c r="DP40" s="624"/>
      <c r="DQ40" s="624"/>
      <c r="DR40" s="624"/>
      <c r="DS40" s="624"/>
      <c r="DT40" s="624"/>
      <c r="DU40" s="624"/>
      <c r="DV40" s="625"/>
      <c r="DW40" s="628">
        <v>0.3</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61191411</v>
      </c>
      <c r="S41" s="696"/>
      <c r="T41" s="696"/>
      <c r="U41" s="696"/>
      <c r="V41" s="696"/>
      <c r="W41" s="696"/>
      <c r="X41" s="696"/>
      <c r="Y41" s="700"/>
      <c r="Z41" s="701">
        <v>100</v>
      </c>
      <c r="AA41" s="701"/>
      <c r="AB41" s="701"/>
      <c r="AC41" s="701"/>
      <c r="AD41" s="702">
        <v>27292387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927376</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4374144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10831759</v>
      </c>
      <c r="CS42" s="656"/>
      <c r="CT42" s="656"/>
      <c r="CU42" s="656"/>
      <c r="CV42" s="656"/>
      <c r="CW42" s="656"/>
      <c r="CX42" s="656"/>
      <c r="CY42" s="657"/>
      <c r="CZ42" s="628">
        <v>19</v>
      </c>
      <c r="DA42" s="654"/>
      <c r="DB42" s="654"/>
      <c r="DC42" s="658"/>
      <c r="DD42" s="632">
        <v>1163160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181633</v>
      </c>
      <c r="CS43" s="656"/>
      <c r="CT43" s="656"/>
      <c r="CU43" s="656"/>
      <c r="CV43" s="656"/>
      <c r="CW43" s="656"/>
      <c r="CX43" s="656"/>
      <c r="CY43" s="657"/>
      <c r="CZ43" s="628">
        <v>0.3</v>
      </c>
      <c r="DA43" s="654"/>
      <c r="DB43" s="654"/>
      <c r="DC43" s="658"/>
      <c r="DD43" s="632">
        <v>181633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10831674</v>
      </c>
      <c r="CS44" s="624"/>
      <c r="CT44" s="624"/>
      <c r="CU44" s="624"/>
      <c r="CV44" s="624"/>
      <c r="CW44" s="624"/>
      <c r="CX44" s="624"/>
      <c r="CY44" s="625"/>
      <c r="CZ44" s="628">
        <v>19</v>
      </c>
      <c r="DA44" s="629"/>
      <c r="DB44" s="629"/>
      <c r="DC44" s="635"/>
      <c r="DD44" s="632">
        <v>1163160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1789997</v>
      </c>
      <c r="CS45" s="656"/>
      <c r="CT45" s="656"/>
      <c r="CU45" s="656"/>
      <c r="CV45" s="656"/>
      <c r="CW45" s="656"/>
      <c r="CX45" s="656"/>
      <c r="CY45" s="657"/>
      <c r="CZ45" s="628">
        <v>3.1</v>
      </c>
      <c r="DA45" s="654"/>
      <c r="DB45" s="654"/>
      <c r="DC45" s="658"/>
      <c r="DD45" s="632">
        <v>51095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8961843</v>
      </c>
      <c r="CS46" s="624"/>
      <c r="CT46" s="624"/>
      <c r="CU46" s="624"/>
      <c r="CV46" s="624"/>
      <c r="CW46" s="624"/>
      <c r="CX46" s="624"/>
      <c r="CY46" s="625"/>
      <c r="CZ46" s="628">
        <v>15.7</v>
      </c>
      <c r="DA46" s="629"/>
      <c r="DB46" s="629"/>
      <c r="DC46" s="635"/>
      <c r="DD46" s="632">
        <v>1090431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85</v>
      </c>
      <c r="CS47" s="656"/>
      <c r="CT47" s="656"/>
      <c r="CU47" s="656"/>
      <c r="CV47" s="656"/>
      <c r="CW47" s="656"/>
      <c r="CX47" s="656"/>
      <c r="CY47" s="657"/>
      <c r="CZ47" s="628">
        <v>0</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57073814</v>
      </c>
      <c r="CS49" s="682"/>
      <c r="CT49" s="682"/>
      <c r="CU49" s="682"/>
      <c r="CV49" s="682"/>
      <c r="CW49" s="682"/>
      <c r="CX49" s="682"/>
      <c r="CY49" s="711"/>
      <c r="CZ49" s="703">
        <v>100</v>
      </c>
      <c r="DA49" s="712"/>
      <c r="DB49" s="712"/>
      <c r="DC49" s="713"/>
      <c r="DD49" s="714">
        <v>30809271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qRNFEjSTaNf+J0nxFBqvhB5oKXn4lfsNPHJCyu0PrVWRViS40L4FwQzSf/RlGNUOpEwFnCHFllVjAwYVQ1xQ==" saltValue="SRxWz4Xpe8q9BEuavUy6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60888</v>
      </c>
      <c r="R7" s="753"/>
      <c r="S7" s="753"/>
      <c r="T7" s="753"/>
      <c r="U7" s="753"/>
      <c r="V7" s="753">
        <v>56773</v>
      </c>
      <c r="W7" s="753"/>
      <c r="X7" s="753"/>
      <c r="Y7" s="753"/>
      <c r="Z7" s="753"/>
      <c r="AA7" s="753">
        <v>4115</v>
      </c>
      <c r="AB7" s="753"/>
      <c r="AC7" s="753"/>
      <c r="AD7" s="753"/>
      <c r="AE7" s="754"/>
      <c r="AF7" s="755">
        <v>3205</v>
      </c>
      <c r="AG7" s="756"/>
      <c r="AH7" s="756"/>
      <c r="AI7" s="756"/>
      <c r="AJ7" s="757"/>
      <c r="AK7" s="758">
        <v>2902</v>
      </c>
      <c r="AL7" s="759"/>
      <c r="AM7" s="759"/>
      <c r="AN7" s="759"/>
      <c r="AO7" s="759"/>
      <c r="AP7" s="759">
        <v>41221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10</v>
      </c>
      <c r="CI7" s="744"/>
      <c r="CJ7" s="744"/>
      <c r="CK7" s="744"/>
      <c r="CL7" s="745"/>
      <c r="CM7" s="743">
        <v>468</v>
      </c>
      <c r="CN7" s="744"/>
      <c r="CO7" s="744"/>
      <c r="CP7" s="744"/>
      <c r="CQ7" s="745"/>
      <c r="CR7" s="743">
        <v>403</v>
      </c>
      <c r="CS7" s="744"/>
      <c r="CT7" s="744"/>
      <c r="CU7" s="744"/>
      <c r="CV7" s="745"/>
      <c r="CW7" s="743">
        <v>104</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714</v>
      </c>
      <c r="R8" s="784"/>
      <c r="S8" s="784"/>
      <c r="T8" s="784"/>
      <c r="U8" s="784"/>
      <c r="V8" s="784">
        <v>714</v>
      </c>
      <c r="W8" s="784"/>
      <c r="X8" s="784"/>
      <c r="Y8" s="784"/>
      <c r="Z8" s="784"/>
      <c r="AA8" s="784" t="s">
        <v>553</v>
      </c>
      <c r="AB8" s="784"/>
      <c r="AC8" s="784"/>
      <c r="AD8" s="784"/>
      <c r="AE8" s="785"/>
      <c r="AF8" s="786" t="s">
        <v>122</v>
      </c>
      <c r="AG8" s="787"/>
      <c r="AH8" s="787"/>
      <c r="AI8" s="787"/>
      <c r="AJ8" s="788"/>
      <c r="AK8" s="769">
        <v>433</v>
      </c>
      <c r="AL8" s="770"/>
      <c r="AM8" s="770"/>
      <c r="AN8" s="770"/>
      <c r="AO8" s="770"/>
      <c r="AP8" s="770" t="s">
        <v>562</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-4</v>
      </c>
      <c r="CI8" s="777"/>
      <c r="CJ8" s="777"/>
      <c r="CK8" s="777"/>
      <c r="CL8" s="778"/>
      <c r="CM8" s="776">
        <v>618</v>
      </c>
      <c r="CN8" s="777"/>
      <c r="CO8" s="777"/>
      <c r="CP8" s="777"/>
      <c r="CQ8" s="778"/>
      <c r="CR8" s="776">
        <v>6</v>
      </c>
      <c r="CS8" s="777"/>
      <c r="CT8" s="777"/>
      <c r="CU8" s="777"/>
      <c r="CV8" s="778"/>
      <c r="CW8" s="776" t="s">
        <v>553</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2">
      <c r="A9" s="226">
        <v>3</v>
      </c>
      <c r="B9" s="780" t="s">
        <v>376</v>
      </c>
      <c r="C9" s="781"/>
      <c r="D9" s="781"/>
      <c r="E9" s="781"/>
      <c r="F9" s="781"/>
      <c r="G9" s="781"/>
      <c r="H9" s="781"/>
      <c r="I9" s="781"/>
      <c r="J9" s="781"/>
      <c r="K9" s="781"/>
      <c r="L9" s="781"/>
      <c r="M9" s="781"/>
      <c r="N9" s="781"/>
      <c r="O9" s="781"/>
      <c r="P9" s="782"/>
      <c r="Q9" s="783">
        <v>56</v>
      </c>
      <c r="R9" s="784"/>
      <c r="S9" s="784"/>
      <c r="T9" s="784"/>
      <c r="U9" s="784"/>
      <c r="V9" s="784">
        <v>53</v>
      </c>
      <c r="W9" s="784"/>
      <c r="X9" s="784"/>
      <c r="Y9" s="784"/>
      <c r="Z9" s="784"/>
      <c r="AA9" s="784">
        <v>2</v>
      </c>
      <c r="AB9" s="784"/>
      <c r="AC9" s="784"/>
      <c r="AD9" s="784"/>
      <c r="AE9" s="785"/>
      <c r="AF9" s="786">
        <v>2</v>
      </c>
      <c r="AG9" s="787"/>
      <c r="AH9" s="787"/>
      <c r="AI9" s="787"/>
      <c r="AJ9" s="788"/>
      <c r="AK9" s="769" t="s">
        <v>562</v>
      </c>
      <c r="AL9" s="770"/>
      <c r="AM9" s="770"/>
      <c r="AN9" s="770"/>
      <c r="AO9" s="770"/>
      <c r="AP9" s="770" t="s">
        <v>562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560</v>
      </c>
      <c r="BT9" s="774"/>
      <c r="BU9" s="774"/>
      <c r="BV9" s="774"/>
      <c r="BW9" s="774"/>
      <c r="BX9" s="774"/>
      <c r="BY9" s="774"/>
      <c r="BZ9" s="774"/>
      <c r="CA9" s="774"/>
      <c r="CB9" s="774"/>
      <c r="CC9" s="774"/>
      <c r="CD9" s="774"/>
      <c r="CE9" s="774"/>
      <c r="CF9" s="774"/>
      <c r="CG9" s="775"/>
      <c r="CH9" s="776">
        <v>-17</v>
      </c>
      <c r="CI9" s="777"/>
      <c r="CJ9" s="777"/>
      <c r="CK9" s="777"/>
      <c r="CL9" s="778"/>
      <c r="CM9" s="776">
        <v>309</v>
      </c>
      <c r="CN9" s="777"/>
      <c r="CO9" s="777"/>
      <c r="CP9" s="777"/>
      <c r="CQ9" s="778"/>
      <c r="CR9" s="776">
        <v>10</v>
      </c>
      <c r="CS9" s="777"/>
      <c r="CT9" s="777"/>
      <c r="CU9" s="777"/>
      <c r="CV9" s="778"/>
      <c r="CW9" s="776">
        <v>77</v>
      </c>
      <c r="CX9" s="777"/>
      <c r="CY9" s="777"/>
      <c r="CZ9" s="777"/>
      <c r="DA9" s="778"/>
      <c r="DB9" s="776" t="s">
        <v>569</v>
      </c>
      <c r="DC9" s="777"/>
      <c r="DD9" s="777"/>
      <c r="DE9" s="777"/>
      <c r="DF9" s="778"/>
      <c r="DG9" s="776" t="s">
        <v>561</v>
      </c>
      <c r="DH9" s="777"/>
      <c r="DI9" s="777"/>
      <c r="DJ9" s="777"/>
      <c r="DK9" s="778"/>
      <c r="DL9" s="776" t="s">
        <v>561</v>
      </c>
      <c r="DM9" s="777"/>
      <c r="DN9" s="777"/>
      <c r="DO9" s="777"/>
      <c r="DP9" s="778"/>
      <c r="DQ9" s="776" t="s">
        <v>561</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378</v>
      </c>
      <c r="B23" s="789" t="s">
        <v>379</v>
      </c>
      <c r="C23" s="790"/>
      <c r="D23" s="790"/>
      <c r="E23" s="790"/>
      <c r="F23" s="790"/>
      <c r="G23" s="790"/>
      <c r="H23" s="790"/>
      <c r="I23" s="790"/>
      <c r="J23" s="790"/>
      <c r="K23" s="790"/>
      <c r="L23" s="790"/>
      <c r="M23" s="790"/>
      <c r="N23" s="790"/>
      <c r="O23" s="790"/>
      <c r="P23" s="791"/>
      <c r="Q23" s="792">
        <v>61225</v>
      </c>
      <c r="R23" s="793"/>
      <c r="S23" s="793"/>
      <c r="T23" s="793"/>
      <c r="U23" s="793"/>
      <c r="V23" s="793">
        <v>57107</v>
      </c>
      <c r="W23" s="793"/>
      <c r="X23" s="793"/>
      <c r="Y23" s="793"/>
      <c r="Z23" s="793"/>
      <c r="AA23" s="793">
        <v>4118</v>
      </c>
      <c r="AB23" s="793"/>
      <c r="AC23" s="793"/>
      <c r="AD23" s="793"/>
      <c r="AE23" s="794"/>
      <c r="AF23" s="795">
        <v>3208</v>
      </c>
      <c r="AG23" s="793"/>
      <c r="AH23" s="793"/>
      <c r="AI23" s="793"/>
      <c r="AJ23" s="796"/>
      <c r="AK23" s="797"/>
      <c r="AL23" s="798"/>
      <c r="AM23" s="798"/>
      <c r="AN23" s="798"/>
      <c r="AO23" s="798"/>
      <c r="AP23" s="793">
        <v>41221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390</v>
      </c>
      <c r="C28" s="750"/>
      <c r="D28" s="750"/>
      <c r="E28" s="750"/>
      <c r="F28" s="750"/>
      <c r="G28" s="750"/>
      <c r="H28" s="750"/>
      <c r="I28" s="750"/>
      <c r="J28" s="750"/>
      <c r="K28" s="750"/>
      <c r="L28" s="750"/>
      <c r="M28" s="750"/>
      <c r="N28" s="750"/>
      <c r="O28" s="750"/>
      <c r="P28" s="751"/>
      <c r="Q28" s="822">
        <v>11070</v>
      </c>
      <c r="R28" s="823"/>
      <c r="S28" s="823"/>
      <c r="T28" s="823"/>
      <c r="U28" s="823"/>
      <c r="V28" s="823">
        <v>11021</v>
      </c>
      <c r="W28" s="823"/>
      <c r="X28" s="823"/>
      <c r="Y28" s="823"/>
      <c r="Z28" s="823"/>
      <c r="AA28" s="823">
        <v>49</v>
      </c>
      <c r="AB28" s="823"/>
      <c r="AC28" s="823"/>
      <c r="AD28" s="823"/>
      <c r="AE28" s="824"/>
      <c r="AF28" s="825">
        <v>49</v>
      </c>
      <c r="AG28" s="823"/>
      <c r="AH28" s="823"/>
      <c r="AI28" s="823"/>
      <c r="AJ28" s="826"/>
      <c r="AK28" s="827">
        <v>927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391</v>
      </c>
      <c r="C29" s="781"/>
      <c r="D29" s="781"/>
      <c r="E29" s="781"/>
      <c r="F29" s="781"/>
      <c r="G29" s="781"/>
      <c r="H29" s="781"/>
      <c r="I29" s="781"/>
      <c r="J29" s="781"/>
      <c r="K29" s="781"/>
      <c r="L29" s="781"/>
      <c r="M29" s="781"/>
      <c r="N29" s="781"/>
      <c r="O29" s="781"/>
      <c r="P29" s="782"/>
      <c r="Q29" s="783">
        <v>14361</v>
      </c>
      <c r="R29" s="784"/>
      <c r="S29" s="784"/>
      <c r="T29" s="784"/>
      <c r="U29" s="784"/>
      <c r="V29" s="784">
        <v>14090</v>
      </c>
      <c r="W29" s="784"/>
      <c r="X29" s="784"/>
      <c r="Y29" s="784"/>
      <c r="Z29" s="784"/>
      <c r="AA29" s="784">
        <v>272</v>
      </c>
      <c r="AB29" s="784"/>
      <c r="AC29" s="784"/>
      <c r="AD29" s="784"/>
      <c r="AE29" s="785"/>
      <c r="AF29" s="786">
        <v>272</v>
      </c>
      <c r="AG29" s="787"/>
      <c r="AH29" s="787"/>
      <c r="AI29" s="787"/>
      <c r="AJ29" s="788"/>
      <c r="AK29" s="834">
        <v>2116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392</v>
      </c>
      <c r="C30" s="781"/>
      <c r="D30" s="781"/>
      <c r="E30" s="781"/>
      <c r="F30" s="781"/>
      <c r="G30" s="781"/>
      <c r="H30" s="781"/>
      <c r="I30" s="781"/>
      <c r="J30" s="781"/>
      <c r="K30" s="781"/>
      <c r="L30" s="781"/>
      <c r="M30" s="781"/>
      <c r="N30" s="781"/>
      <c r="O30" s="781"/>
      <c r="P30" s="782"/>
      <c r="Q30" s="783">
        <v>2030</v>
      </c>
      <c r="R30" s="784"/>
      <c r="S30" s="784"/>
      <c r="T30" s="784"/>
      <c r="U30" s="784"/>
      <c r="V30" s="784">
        <v>2028</v>
      </c>
      <c r="W30" s="784"/>
      <c r="X30" s="784"/>
      <c r="Y30" s="784"/>
      <c r="Z30" s="784"/>
      <c r="AA30" s="784">
        <v>2</v>
      </c>
      <c r="AB30" s="784"/>
      <c r="AC30" s="784"/>
      <c r="AD30" s="784"/>
      <c r="AE30" s="785"/>
      <c r="AF30" s="786">
        <v>2</v>
      </c>
      <c r="AG30" s="787"/>
      <c r="AH30" s="787"/>
      <c r="AI30" s="787"/>
      <c r="AJ30" s="788"/>
      <c r="AK30" s="834">
        <v>572</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393</v>
      </c>
      <c r="C31" s="781"/>
      <c r="D31" s="781"/>
      <c r="E31" s="781"/>
      <c r="F31" s="781"/>
      <c r="G31" s="781"/>
      <c r="H31" s="781"/>
      <c r="I31" s="781"/>
      <c r="J31" s="781"/>
      <c r="K31" s="781"/>
      <c r="L31" s="781"/>
      <c r="M31" s="781"/>
      <c r="N31" s="781"/>
      <c r="O31" s="781"/>
      <c r="P31" s="782"/>
      <c r="Q31" s="783">
        <v>2014</v>
      </c>
      <c r="R31" s="784"/>
      <c r="S31" s="784"/>
      <c r="T31" s="784"/>
      <c r="U31" s="784"/>
      <c r="V31" s="784">
        <v>2198</v>
      </c>
      <c r="W31" s="784"/>
      <c r="X31" s="784"/>
      <c r="Y31" s="784"/>
      <c r="Z31" s="784"/>
      <c r="AA31" s="784">
        <v>-184</v>
      </c>
      <c r="AB31" s="784"/>
      <c r="AC31" s="784"/>
      <c r="AD31" s="784"/>
      <c r="AE31" s="785"/>
      <c r="AF31" s="786">
        <v>3577</v>
      </c>
      <c r="AG31" s="787"/>
      <c r="AH31" s="787"/>
      <c r="AI31" s="787"/>
      <c r="AJ31" s="788"/>
      <c r="AK31" s="834">
        <v>51</v>
      </c>
      <c r="AL31" s="830"/>
      <c r="AM31" s="830"/>
      <c r="AN31" s="830"/>
      <c r="AO31" s="830"/>
      <c r="AP31" s="830">
        <v>5935</v>
      </c>
      <c r="AQ31" s="830"/>
      <c r="AR31" s="830"/>
      <c r="AS31" s="830"/>
      <c r="AT31" s="830"/>
      <c r="AU31" s="835">
        <v>273</v>
      </c>
      <c r="AV31" s="836"/>
      <c r="AW31" s="836"/>
      <c r="AX31" s="836"/>
      <c r="AY31" s="834"/>
      <c r="AZ31" s="831"/>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395</v>
      </c>
      <c r="C32" s="781"/>
      <c r="D32" s="781"/>
      <c r="E32" s="781"/>
      <c r="F32" s="781"/>
      <c r="G32" s="781"/>
      <c r="H32" s="781"/>
      <c r="I32" s="781"/>
      <c r="J32" s="781"/>
      <c r="K32" s="781"/>
      <c r="L32" s="781"/>
      <c r="M32" s="781"/>
      <c r="N32" s="781"/>
      <c r="O32" s="781"/>
      <c r="P32" s="782"/>
      <c r="Q32" s="783">
        <v>3161</v>
      </c>
      <c r="R32" s="784"/>
      <c r="S32" s="784"/>
      <c r="T32" s="784"/>
      <c r="U32" s="784"/>
      <c r="V32" s="784">
        <v>2805</v>
      </c>
      <c r="W32" s="784"/>
      <c r="X32" s="784"/>
      <c r="Y32" s="784"/>
      <c r="Z32" s="784"/>
      <c r="AA32" s="784">
        <v>356</v>
      </c>
      <c r="AB32" s="784"/>
      <c r="AC32" s="784"/>
      <c r="AD32" s="784"/>
      <c r="AE32" s="785"/>
      <c r="AF32" s="786">
        <v>612</v>
      </c>
      <c r="AG32" s="787"/>
      <c r="AH32" s="787"/>
      <c r="AI32" s="787"/>
      <c r="AJ32" s="788"/>
      <c r="AK32" s="834">
        <v>1088</v>
      </c>
      <c r="AL32" s="830"/>
      <c r="AM32" s="830"/>
      <c r="AN32" s="830"/>
      <c r="AO32" s="830"/>
      <c r="AP32" s="830">
        <v>10284</v>
      </c>
      <c r="AQ32" s="830"/>
      <c r="AR32" s="830"/>
      <c r="AS32" s="830"/>
      <c r="AT32" s="830"/>
      <c r="AU32" s="835">
        <v>5646</v>
      </c>
      <c r="AV32" s="836"/>
      <c r="AW32" s="836"/>
      <c r="AX32" s="836"/>
      <c r="AY32" s="834"/>
      <c r="AZ32" s="831"/>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396</v>
      </c>
      <c r="C33" s="781"/>
      <c r="D33" s="781"/>
      <c r="E33" s="781"/>
      <c r="F33" s="781"/>
      <c r="G33" s="781"/>
      <c r="H33" s="781"/>
      <c r="I33" s="781"/>
      <c r="J33" s="781"/>
      <c r="K33" s="781"/>
      <c r="L33" s="781"/>
      <c r="M33" s="781"/>
      <c r="N33" s="781"/>
      <c r="O33" s="781"/>
      <c r="P33" s="782"/>
      <c r="Q33" s="783">
        <v>224</v>
      </c>
      <c r="R33" s="784"/>
      <c r="S33" s="784"/>
      <c r="T33" s="784"/>
      <c r="U33" s="784"/>
      <c r="V33" s="784">
        <v>215</v>
      </c>
      <c r="W33" s="784"/>
      <c r="X33" s="784"/>
      <c r="Y33" s="784"/>
      <c r="Z33" s="784"/>
      <c r="AA33" s="784">
        <v>9</v>
      </c>
      <c r="AB33" s="784"/>
      <c r="AC33" s="784"/>
      <c r="AD33" s="784"/>
      <c r="AE33" s="785"/>
      <c r="AF33" s="786">
        <v>25</v>
      </c>
      <c r="AG33" s="787"/>
      <c r="AH33" s="787"/>
      <c r="AI33" s="787"/>
      <c r="AJ33" s="788"/>
      <c r="AK33" s="834">
        <v>180</v>
      </c>
      <c r="AL33" s="830"/>
      <c r="AM33" s="830"/>
      <c r="AN33" s="830"/>
      <c r="AO33" s="830"/>
      <c r="AP33" s="830">
        <v>510</v>
      </c>
      <c r="AQ33" s="830"/>
      <c r="AR33" s="830"/>
      <c r="AS33" s="830"/>
      <c r="AT33" s="830"/>
      <c r="AU33" s="835">
        <v>510</v>
      </c>
      <c r="AV33" s="836"/>
      <c r="AW33" s="836"/>
      <c r="AX33" s="836"/>
      <c r="AY33" s="834"/>
      <c r="AZ33" s="831"/>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397</v>
      </c>
      <c r="C34" s="781"/>
      <c r="D34" s="781"/>
      <c r="E34" s="781"/>
      <c r="F34" s="781"/>
      <c r="G34" s="781"/>
      <c r="H34" s="781"/>
      <c r="I34" s="781"/>
      <c r="J34" s="781"/>
      <c r="K34" s="781"/>
      <c r="L34" s="781"/>
      <c r="M34" s="781"/>
      <c r="N34" s="781"/>
      <c r="O34" s="781"/>
      <c r="P34" s="782"/>
      <c r="Q34" s="783">
        <v>191</v>
      </c>
      <c r="R34" s="784"/>
      <c r="S34" s="784"/>
      <c r="T34" s="784"/>
      <c r="U34" s="784"/>
      <c r="V34" s="784">
        <v>183</v>
      </c>
      <c r="W34" s="784"/>
      <c r="X34" s="784"/>
      <c r="Y34" s="784"/>
      <c r="Z34" s="784"/>
      <c r="AA34" s="784">
        <v>8</v>
      </c>
      <c r="AB34" s="784"/>
      <c r="AC34" s="784"/>
      <c r="AD34" s="784"/>
      <c r="AE34" s="785"/>
      <c r="AF34" s="786">
        <v>8</v>
      </c>
      <c r="AG34" s="787"/>
      <c r="AH34" s="787"/>
      <c r="AI34" s="787"/>
      <c r="AJ34" s="788"/>
      <c r="AK34" s="834">
        <v>-127</v>
      </c>
      <c r="AL34" s="830"/>
      <c r="AM34" s="830"/>
      <c r="AN34" s="830"/>
      <c r="AO34" s="830"/>
      <c r="AP34" s="830"/>
      <c r="AQ34" s="830"/>
      <c r="AR34" s="830"/>
      <c r="AS34" s="830"/>
      <c r="AT34" s="830"/>
      <c r="AU34" s="830"/>
      <c r="AV34" s="830"/>
      <c r="AW34" s="830"/>
      <c r="AX34" s="830"/>
      <c r="AY34" s="830"/>
      <c r="AZ34" s="831"/>
      <c r="BA34" s="831"/>
      <c r="BB34" s="831"/>
      <c r="BC34" s="831"/>
      <c r="BD34" s="831"/>
      <c r="BE34" s="832" t="s">
        <v>398</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2"/>
      <c r="BF62" s="832"/>
      <c r="BG62" s="832"/>
      <c r="BH62" s="832"/>
      <c r="BI62" s="833"/>
      <c r="BJ62" s="849"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378</v>
      </c>
      <c r="B63" s="789" t="s">
        <v>400</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4545</v>
      </c>
      <c r="AG63" s="846"/>
      <c r="AH63" s="846"/>
      <c r="AI63" s="846"/>
      <c r="AJ63" s="847"/>
      <c r="AK63" s="848"/>
      <c r="AL63" s="843"/>
      <c r="AM63" s="843"/>
      <c r="AN63" s="843"/>
      <c r="AO63" s="843"/>
      <c r="AP63" s="846">
        <v>16729</v>
      </c>
      <c r="AQ63" s="846"/>
      <c r="AR63" s="846"/>
      <c r="AS63" s="846"/>
      <c r="AT63" s="846"/>
      <c r="AU63" s="846">
        <v>6429</v>
      </c>
      <c r="AV63" s="846"/>
      <c r="AW63" s="846"/>
      <c r="AX63" s="846"/>
      <c r="AY63" s="846"/>
      <c r="AZ63" s="850"/>
      <c r="BA63" s="850"/>
      <c r="BB63" s="850"/>
      <c r="BC63" s="850"/>
      <c r="BD63" s="850"/>
      <c r="BE63" s="851"/>
      <c r="BF63" s="851"/>
      <c r="BG63" s="851"/>
      <c r="BH63" s="851"/>
      <c r="BI63" s="852"/>
      <c r="BJ63" s="853" t="s">
        <v>122</v>
      </c>
      <c r="BK63" s="854"/>
      <c r="BL63" s="854"/>
      <c r="BM63" s="854"/>
      <c r="BN63" s="855"/>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402</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6" t="s">
        <v>385</v>
      </c>
      <c r="AG66" s="815"/>
      <c r="AH66" s="815"/>
      <c r="AI66" s="815"/>
      <c r="AJ66" s="857"/>
      <c r="AK66" s="733" t="s">
        <v>386</v>
      </c>
      <c r="AL66" s="728"/>
      <c r="AM66" s="728"/>
      <c r="AN66" s="728"/>
      <c r="AO66" s="729"/>
      <c r="AP66" s="733" t="s">
        <v>387</v>
      </c>
      <c r="AQ66" s="734"/>
      <c r="AR66" s="734"/>
      <c r="AS66" s="734"/>
      <c r="AT66" s="735"/>
      <c r="AU66" s="733" t="s">
        <v>403</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8"/>
    </row>
    <row r="68" spans="1:131" ht="26.25" customHeight="1" thickTop="1" x14ac:dyDescent="0.2">
      <c r="A68" s="224">
        <v>1</v>
      </c>
      <c r="B68" s="871" t="s">
        <v>554</v>
      </c>
      <c r="C68" s="872"/>
      <c r="D68" s="872"/>
      <c r="E68" s="872"/>
      <c r="F68" s="872"/>
      <c r="G68" s="872"/>
      <c r="H68" s="872"/>
      <c r="I68" s="872"/>
      <c r="J68" s="872"/>
      <c r="K68" s="872"/>
      <c r="L68" s="872"/>
      <c r="M68" s="872"/>
      <c r="N68" s="872"/>
      <c r="O68" s="872"/>
      <c r="P68" s="873"/>
      <c r="Q68" s="874">
        <v>10007</v>
      </c>
      <c r="R68" s="868"/>
      <c r="S68" s="868"/>
      <c r="T68" s="868"/>
      <c r="U68" s="868"/>
      <c r="V68" s="868">
        <v>10214</v>
      </c>
      <c r="W68" s="868"/>
      <c r="X68" s="868"/>
      <c r="Y68" s="868"/>
      <c r="Z68" s="868"/>
      <c r="AA68" s="868">
        <v>-207</v>
      </c>
      <c r="AB68" s="868"/>
      <c r="AC68" s="868"/>
      <c r="AD68" s="868"/>
      <c r="AE68" s="868"/>
      <c r="AF68" s="868">
        <v>5680</v>
      </c>
      <c r="AG68" s="868"/>
      <c r="AH68" s="868"/>
      <c r="AI68" s="868"/>
      <c r="AJ68" s="868"/>
      <c r="AK68" s="868">
        <v>976</v>
      </c>
      <c r="AL68" s="868"/>
      <c r="AM68" s="868"/>
      <c r="AN68" s="868"/>
      <c r="AO68" s="868"/>
      <c r="AP68" s="868">
        <v>1510</v>
      </c>
      <c r="AQ68" s="868"/>
      <c r="AR68" s="868"/>
      <c r="AS68" s="868"/>
      <c r="AT68" s="868"/>
      <c r="AU68" s="868">
        <v>684</v>
      </c>
      <c r="AV68" s="868"/>
      <c r="AW68" s="868"/>
      <c r="AX68" s="868"/>
      <c r="AY68" s="868"/>
      <c r="AZ68" s="869"/>
      <c r="BA68" s="869"/>
      <c r="BB68" s="869"/>
      <c r="BC68" s="869"/>
      <c r="BD68" s="870"/>
      <c r="BE68" s="229"/>
      <c r="BF68" s="229"/>
      <c r="BG68" s="229"/>
      <c r="BH68" s="229"/>
      <c r="BI68" s="229"/>
      <c r="BJ68" s="229"/>
      <c r="BK68" s="229"/>
      <c r="BL68" s="229"/>
      <c r="BM68" s="229"/>
      <c r="BN68" s="229"/>
      <c r="BO68" s="229"/>
      <c r="BP68" s="229"/>
      <c r="BQ68" s="226">
        <v>62</v>
      </c>
      <c r="BR68" s="23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8"/>
    </row>
    <row r="69" spans="1:131" ht="26.25" customHeight="1" x14ac:dyDescent="0.2">
      <c r="A69" s="226">
        <v>2</v>
      </c>
      <c r="B69" s="875" t="s">
        <v>555</v>
      </c>
      <c r="C69" s="876"/>
      <c r="D69" s="876"/>
      <c r="E69" s="876"/>
      <c r="F69" s="876"/>
      <c r="G69" s="876"/>
      <c r="H69" s="876"/>
      <c r="I69" s="876"/>
      <c r="J69" s="876"/>
      <c r="K69" s="876"/>
      <c r="L69" s="876"/>
      <c r="M69" s="876"/>
      <c r="N69" s="876"/>
      <c r="O69" s="876"/>
      <c r="P69" s="877"/>
      <c r="Q69" s="878">
        <v>103</v>
      </c>
      <c r="R69" s="830"/>
      <c r="S69" s="830"/>
      <c r="T69" s="830"/>
      <c r="U69" s="830"/>
      <c r="V69" s="830">
        <v>91</v>
      </c>
      <c r="W69" s="830"/>
      <c r="X69" s="830"/>
      <c r="Y69" s="830"/>
      <c r="Z69" s="830"/>
      <c r="AA69" s="830">
        <v>11</v>
      </c>
      <c r="AB69" s="830"/>
      <c r="AC69" s="830"/>
      <c r="AD69" s="830"/>
      <c r="AE69" s="830"/>
      <c r="AF69" s="830">
        <v>11</v>
      </c>
      <c r="AG69" s="830"/>
      <c r="AH69" s="830"/>
      <c r="AI69" s="830"/>
      <c r="AJ69" s="830"/>
      <c r="AK69" s="830" t="s">
        <v>553</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8"/>
    </row>
    <row r="70" spans="1:131" ht="26.25" customHeight="1" x14ac:dyDescent="0.2">
      <c r="A70" s="226">
        <v>3</v>
      </c>
      <c r="B70" s="875" t="s">
        <v>556</v>
      </c>
      <c r="C70" s="876"/>
      <c r="D70" s="876"/>
      <c r="E70" s="876"/>
      <c r="F70" s="876"/>
      <c r="G70" s="876"/>
      <c r="H70" s="876"/>
      <c r="I70" s="876"/>
      <c r="J70" s="876"/>
      <c r="K70" s="876"/>
      <c r="L70" s="876"/>
      <c r="M70" s="876"/>
      <c r="N70" s="876"/>
      <c r="O70" s="876"/>
      <c r="P70" s="877"/>
      <c r="Q70" s="878">
        <v>276838</v>
      </c>
      <c r="R70" s="830"/>
      <c r="S70" s="830"/>
      <c r="T70" s="830"/>
      <c r="U70" s="830"/>
      <c r="V70" s="830">
        <v>269931</v>
      </c>
      <c r="W70" s="830"/>
      <c r="X70" s="830"/>
      <c r="Y70" s="830"/>
      <c r="Z70" s="830"/>
      <c r="AA70" s="830">
        <v>6907</v>
      </c>
      <c r="AB70" s="830"/>
      <c r="AC70" s="830"/>
      <c r="AD70" s="830"/>
      <c r="AE70" s="830"/>
      <c r="AF70" s="830">
        <v>6907</v>
      </c>
      <c r="AG70" s="830"/>
      <c r="AH70" s="830"/>
      <c r="AI70" s="830"/>
      <c r="AJ70" s="830"/>
      <c r="AK70" s="830">
        <v>2277</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8"/>
    </row>
    <row r="71" spans="1:131" ht="26.25" customHeight="1" x14ac:dyDescent="0.2">
      <c r="A71" s="226">
        <v>4</v>
      </c>
      <c r="B71" s="875" t="s">
        <v>557</v>
      </c>
      <c r="C71" s="876"/>
      <c r="D71" s="876"/>
      <c r="E71" s="876"/>
      <c r="F71" s="876"/>
      <c r="G71" s="876"/>
      <c r="H71" s="876"/>
      <c r="I71" s="876"/>
      <c r="J71" s="876"/>
      <c r="K71" s="876"/>
      <c r="L71" s="876"/>
      <c r="M71" s="876"/>
      <c r="N71" s="876"/>
      <c r="O71" s="876"/>
      <c r="P71" s="877"/>
      <c r="Q71" s="878">
        <v>227</v>
      </c>
      <c r="R71" s="830"/>
      <c r="S71" s="830"/>
      <c r="T71" s="830"/>
      <c r="U71" s="830"/>
      <c r="V71" s="830">
        <v>199</v>
      </c>
      <c r="W71" s="830"/>
      <c r="X71" s="830"/>
      <c r="Y71" s="830"/>
      <c r="Z71" s="830"/>
      <c r="AA71" s="830">
        <v>28</v>
      </c>
      <c r="AB71" s="830"/>
      <c r="AC71" s="830"/>
      <c r="AD71" s="830"/>
      <c r="AE71" s="830"/>
      <c r="AF71" s="830">
        <v>28</v>
      </c>
      <c r="AG71" s="830"/>
      <c r="AH71" s="830"/>
      <c r="AI71" s="830"/>
      <c r="AJ71" s="830"/>
      <c r="AK71" s="830">
        <v>75</v>
      </c>
      <c r="AL71" s="830"/>
      <c r="AM71" s="830"/>
      <c r="AN71" s="830"/>
      <c r="AO71" s="830"/>
      <c r="AP71" s="830" t="s">
        <v>553</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8"/>
    </row>
    <row r="72" spans="1:131" ht="26.25" customHeight="1" x14ac:dyDescent="0.2">
      <c r="A72" s="226">
        <v>5</v>
      </c>
      <c r="B72" s="875" t="s">
        <v>568</v>
      </c>
      <c r="C72" s="876"/>
      <c r="D72" s="876"/>
      <c r="E72" s="876"/>
      <c r="F72" s="876"/>
      <c r="G72" s="876"/>
      <c r="H72" s="876"/>
      <c r="I72" s="876"/>
      <c r="J72" s="876"/>
      <c r="K72" s="876"/>
      <c r="L72" s="876"/>
      <c r="M72" s="876"/>
      <c r="N72" s="876"/>
      <c r="O72" s="876"/>
      <c r="P72" s="877"/>
      <c r="Q72" s="878">
        <v>4539</v>
      </c>
      <c r="R72" s="830"/>
      <c r="S72" s="830"/>
      <c r="T72" s="830"/>
      <c r="U72" s="830"/>
      <c r="V72" s="830">
        <v>4239</v>
      </c>
      <c r="W72" s="830"/>
      <c r="X72" s="830"/>
      <c r="Y72" s="830"/>
      <c r="Z72" s="830"/>
      <c r="AA72" s="830">
        <v>300</v>
      </c>
      <c r="AB72" s="830"/>
      <c r="AC72" s="830"/>
      <c r="AD72" s="830"/>
      <c r="AE72" s="830"/>
      <c r="AF72" s="830">
        <v>300</v>
      </c>
      <c r="AG72" s="830"/>
      <c r="AH72" s="830"/>
      <c r="AI72" s="830"/>
      <c r="AJ72" s="830"/>
      <c r="AK72" s="830" t="s">
        <v>553</v>
      </c>
      <c r="AL72" s="830"/>
      <c r="AM72" s="830"/>
      <c r="AN72" s="830"/>
      <c r="AO72" s="830"/>
      <c r="AP72" s="830">
        <v>3470</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8"/>
    </row>
    <row r="73" spans="1:131" ht="26.25" customHeight="1" x14ac:dyDescent="0.2">
      <c r="A73" s="226">
        <v>6</v>
      </c>
      <c r="B73" s="875"/>
      <c r="C73" s="876"/>
      <c r="D73" s="876"/>
      <c r="E73" s="876"/>
      <c r="F73" s="876"/>
      <c r="G73" s="876"/>
      <c r="H73" s="876"/>
      <c r="I73" s="876"/>
      <c r="J73" s="876"/>
      <c r="K73" s="876"/>
      <c r="L73" s="876"/>
      <c r="M73" s="876"/>
      <c r="N73" s="876"/>
      <c r="O73" s="876"/>
      <c r="P73" s="877"/>
      <c r="Q73" s="878"/>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8"/>
    </row>
    <row r="74" spans="1:131" ht="26.25" customHeight="1" x14ac:dyDescent="0.2">
      <c r="A74" s="226">
        <v>7</v>
      </c>
      <c r="B74" s="875"/>
      <c r="C74" s="876"/>
      <c r="D74" s="876"/>
      <c r="E74" s="876"/>
      <c r="F74" s="876"/>
      <c r="G74" s="876"/>
      <c r="H74" s="876"/>
      <c r="I74" s="876"/>
      <c r="J74" s="876"/>
      <c r="K74" s="876"/>
      <c r="L74" s="876"/>
      <c r="M74" s="876"/>
      <c r="N74" s="876"/>
      <c r="O74" s="876"/>
      <c r="P74" s="877"/>
      <c r="Q74" s="878"/>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8"/>
    </row>
    <row r="75" spans="1:131" ht="26.25" customHeight="1" x14ac:dyDescent="0.2">
      <c r="A75" s="226">
        <v>8</v>
      </c>
      <c r="B75" s="875"/>
      <c r="C75" s="876"/>
      <c r="D75" s="876"/>
      <c r="E75" s="876"/>
      <c r="F75" s="876"/>
      <c r="G75" s="876"/>
      <c r="H75" s="876"/>
      <c r="I75" s="876"/>
      <c r="J75" s="876"/>
      <c r="K75" s="876"/>
      <c r="L75" s="876"/>
      <c r="M75" s="876"/>
      <c r="N75" s="876"/>
      <c r="O75" s="876"/>
      <c r="P75" s="877"/>
      <c r="Q75" s="879"/>
      <c r="R75" s="836"/>
      <c r="S75" s="836"/>
      <c r="T75" s="836"/>
      <c r="U75" s="834"/>
      <c r="V75" s="835"/>
      <c r="W75" s="836"/>
      <c r="X75" s="836"/>
      <c r="Y75" s="836"/>
      <c r="Z75" s="834"/>
      <c r="AA75" s="835"/>
      <c r="AB75" s="836"/>
      <c r="AC75" s="836"/>
      <c r="AD75" s="836"/>
      <c r="AE75" s="834"/>
      <c r="AF75" s="835"/>
      <c r="AG75" s="836"/>
      <c r="AH75" s="836"/>
      <c r="AI75" s="836"/>
      <c r="AJ75" s="834"/>
      <c r="AK75" s="835"/>
      <c r="AL75" s="836"/>
      <c r="AM75" s="836"/>
      <c r="AN75" s="836"/>
      <c r="AO75" s="834"/>
      <c r="AP75" s="835"/>
      <c r="AQ75" s="836"/>
      <c r="AR75" s="836"/>
      <c r="AS75" s="836"/>
      <c r="AT75" s="834"/>
      <c r="AU75" s="835"/>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8"/>
    </row>
    <row r="76" spans="1:131" ht="26.25" customHeight="1" x14ac:dyDescent="0.2">
      <c r="A76" s="226">
        <v>9</v>
      </c>
      <c r="B76" s="875"/>
      <c r="C76" s="876"/>
      <c r="D76" s="876"/>
      <c r="E76" s="876"/>
      <c r="F76" s="876"/>
      <c r="G76" s="876"/>
      <c r="H76" s="876"/>
      <c r="I76" s="876"/>
      <c r="J76" s="876"/>
      <c r="K76" s="876"/>
      <c r="L76" s="876"/>
      <c r="M76" s="876"/>
      <c r="N76" s="876"/>
      <c r="O76" s="876"/>
      <c r="P76" s="877"/>
      <c r="Q76" s="879"/>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8"/>
    </row>
    <row r="77" spans="1:131" ht="26.25" customHeight="1" x14ac:dyDescent="0.2">
      <c r="A77" s="226">
        <v>10</v>
      </c>
      <c r="B77" s="875"/>
      <c r="C77" s="876"/>
      <c r="D77" s="876"/>
      <c r="E77" s="876"/>
      <c r="F77" s="876"/>
      <c r="G77" s="876"/>
      <c r="H77" s="876"/>
      <c r="I77" s="876"/>
      <c r="J77" s="876"/>
      <c r="K77" s="876"/>
      <c r="L77" s="876"/>
      <c r="M77" s="876"/>
      <c r="N77" s="876"/>
      <c r="O77" s="876"/>
      <c r="P77" s="877"/>
      <c r="Q77" s="879"/>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8"/>
    </row>
    <row r="78" spans="1:131" ht="26.25" customHeight="1" x14ac:dyDescent="0.2">
      <c r="A78" s="226">
        <v>11</v>
      </c>
      <c r="B78" s="875"/>
      <c r="C78" s="876"/>
      <c r="D78" s="876"/>
      <c r="E78" s="876"/>
      <c r="F78" s="876"/>
      <c r="G78" s="876"/>
      <c r="H78" s="876"/>
      <c r="I78" s="876"/>
      <c r="J78" s="876"/>
      <c r="K78" s="876"/>
      <c r="L78" s="876"/>
      <c r="M78" s="876"/>
      <c r="N78" s="876"/>
      <c r="O78" s="876"/>
      <c r="P78" s="877"/>
      <c r="Q78" s="878"/>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8"/>
    </row>
    <row r="79" spans="1:131" ht="26.25" customHeight="1" x14ac:dyDescent="0.2">
      <c r="A79" s="226">
        <v>12</v>
      </c>
      <c r="B79" s="875"/>
      <c r="C79" s="876"/>
      <c r="D79" s="876"/>
      <c r="E79" s="876"/>
      <c r="F79" s="876"/>
      <c r="G79" s="876"/>
      <c r="H79" s="876"/>
      <c r="I79" s="876"/>
      <c r="J79" s="876"/>
      <c r="K79" s="876"/>
      <c r="L79" s="876"/>
      <c r="M79" s="876"/>
      <c r="N79" s="876"/>
      <c r="O79" s="876"/>
      <c r="P79" s="877"/>
      <c r="Q79" s="878"/>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8"/>
    </row>
    <row r="80" spans="1:131" ht="26.25" customHeight="1" x14ac:dyDescent="0.2">
      <c r="A80" s="226">
        <v>13</v>
      </c>
      <c r="B80" s="875"/>
      <c r="C80" s="876"/>
      <c r="D80" s="876"/>
      <c r="E80" s="876"/>
      <c r="F80" s="876"/>
      <c r="G80" s="876"/>
      <c r="H80" s="876"/>
      <c r="I80" s="876"/>
      <c r="J80" s="876"/>
      <c r="K80" s="876"/>
      <c r="L80" s="876"/>
      <c r="M80" s="876"/>
      <c r="N80" s="876"/>
      <c r="O80" s="876"/>
      <c r="P80" s="877"/>
      <c r="Q80" s="878"/>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8"/>
    </row>
    <row r="81" spans="1:131" ht="26.25" customHeight="1" x14ac:dyDescent="0.2">
      <c r="A81" s="226">
        <v>14</v>
      </c>
      <c r="B81" s="875"/>
      <c r="C81" s="876"/>
      <c r="D81" s="876"/>
      <c r="E81" s="876"/>
      <c r="F81" s="876"/>
      <c r="G81" s="876"/>
      <c r="H81" s="876"/>
      <c r="I81" s="876"/>
      <c r="J81" s="876"/>
      <c r="K81" s="876"/>
      <c r="L81" s="876"/>
      <c r="M81" s="876"/>
      <c r="N81" s="876"/>
      <c r="O81" s="876"/>
      <c r="P81" s="877"/>
      <c r="Q81" s="878"/>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8"/>
    </row>
    <row r="82" spans="1:131" ht="26.25" customHeight="1" x14ac:dyDescent="0.2">
      <c r="A82" s="226">
        <v>15</v>
      </c>
      <c r="B82" s="875"/>
      <c r="C82" s="876"/>
      <c r="D82" s="876"/>
      <c r="E82" s="876"/>
      <c r="F82" s="876"/>
      <c r="G82" s="876"/>
      <c r="H82" s="876"/>
      <c r="I82" s="876"/>
      <c r="J82" s="876"/>
      <c r="K82" s="876"/>
      <c r="L82" s="876"/>
      <c r="M82" s="876"/>
      <c r="N82" s="876"/>
      <c r="O82" s="876"/>
      <c r="P82" s="877"/>
      <c r="Q82" s="878"/>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8"/>
    </row>
    <row r="83" spans="1:131" ht="26.25" customHeight="1" x14ac:dyDescent="0.2">
      <c r="A83" s="226">
        <v>16</v>
      </c>
      <c r="B83" s="875"/>
      <c r="C83" s="876"/>
      <c r="D83" s="876"/>
      <c r="E83" s="876"/>
      <c r="F83" s="876"/>
      <c r="G83" s="876"/>
      <c r="H83" s="876"/>
      <c r="I83" s="876"/>
      <c r="J83" s="876"/>
      <c r="K83" s="876"/>
      <c r="L83" s="876"/>
      <c r="M83" s="876"/>
      <c r="N83" s="876"/>
      <c r="O83" s="876"/>
      <c r="P83" s="877"/>
      <c r="Q83" s="878"/>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8"/>
    </row>
    <row r="84" spans="1:131" ht="26.25" customHeight="1" x14ac:dyDescent="0.2">
      <c r="A84" s="226">
        <v>17</v>
      </c>
      <c r="B84" s="875"/>
      <c r="C84" s="876"/>
      <c r="D84" s="876"/>
      <c r="E84" s="876"/>
      <c r="F84" s="876"/>
      <c r="G84" s="876"/>
      <c r="H84" s="876"/>
      <c r="I84" s="876"/>
      <c r="J84" s="876"/>
      <c r="K84" s="876"/>
      <c r="L84" s="876"/>
      <c r="M84" s="876"/>
      <c r="N84" s="876"/>
      <c r="O84" s="876"/>
      <c r="P84" s="877"/>
      <c r="Q84" s="878"/>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8"/>
    </row>
    <row r="85" spans="1:131" ht="26.25" customHeight="1" x14ac:dyDescent="0.2">
      <c r="A85" s="226">
        <v>18</v>
      </c>
      <c r="B85" s="875"/>
      <c r="C85" s="876"/>
      <c r="D85" s="876"/>
      <c r="E85" s="876"/>
      <c r="F85" s="876"/>
      <c r="G85" s="876"/>
      <c r="H85" s="876"/>
      <c r="I85" s="876"/>
      <c r="J85" s="876"/>
      <c r="K85" s="876"/>
      <c r="L85" s="876"/>
      <c r="M85" s="876"/>
      <c r="N85" s="876"/>
      <c r="O85" s="876"/>
      <c r="P85" s="877"/>
      <c r="Q85" s="878"/>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8"/>
    </row>
    <row r="86" spans="1:131" ht="26.25" customHeight="1" x14ac:dyDescent="0.2">
      <c r="A86" s="226">
        <v>19</v>
      </c>
      <c r="B86" s="875"/>
      <c r="C86" s="876"/>
      <c r="D86" s="876"/>
      <c r="E86" s="876"/>
      <c r="F86" s="876"/>
      <c r="G86" s="876"/>
      <c r="H86" s="876"/>
      <c r="I86" s="876"/>
      <c r="J86" s="876"/>
      <c r="K86" s="876"/>
      <c r="L86" s="876"/>
      <c r="M86" s="876"/>
      <c r="N86" s="876"/>
      <c r="O86" s="876"/>
      <c r="P86" s="877"/>
      <c r="Q86" s="878"/>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8"/>
    </row>
    <row r="88" spans="1:131" ht="26.25" customHeight="1" thickBot="1" x14ac:dyDescent="0.25">
      <c r="A88" s="228" t="s">
        <v>378</v>
      </c>
      <c r="B88" s="789" t="s">
        <v>404</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12926</v>
      </c>
      <c r="AG88" s="846"/>
      <c r="AH88" s="846"/>
      <c r="AI88" s="846"/>
      <c r="AJ88" s="846"/>
      <c r="AK88" s="843"/>
      <c r="AL88" s="843"/>
      <c r="AM88" s="843"/>
      <c r="AN88" s="843"/>
      <c r="AO88" s="843"/>
      <c r="AP88" s="846">
        <v>4980</v>
      </c>
      <c r="AQ88" s="846"/>
      <c r="AR88" s="846"/>
      <c r="AS88" s="846"/>
      <c r="AT88" s="846"/>
      <c r="AU88" s="846">
        <v>684</v>
      </c>
      <c r="AV88" s="846"/>
      <c r="AW88" s="846"/>
      <c r="AX88" s="846"/>
      <c r="AY88" s="846"/>
      <c r="AZ88" s="851"/>
      <c r="BA88" s="851"/>
      <c r="BB88" s="851"/>
      <c r="BC88" s="851"/>
      <c r="BD88" s="852"/>
      <c r="BE88" s="229"/>
      <c r="BF88" s="229"/>
      <c r="BG88" s="229"/>
      <c r="BH88" s="229"/>
      <c r="BI88" s="229"/>
      <c r="BJ88" s="229"/>
      <c r="BK88" s="229"/>
      <c r="BL88" s="229"/>
      <c r="BM88" s="229"/>
      <c r="BN88" s="229"/>
      <c r="BO88" s="229"/>
      <c r="BP88" s="229"/>
      <c r="BQ88" s="226">
        <v>82</v>
      </c>
      <c r="BR88" s="23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419</v>
      </c>
      <c r="CS102" s="854"/>
      <c r="CT102" s="854"/>
      <c r="CU102" s="854"/>
      <c r="CV102" s="891"/>
      <c r="CW102" s="890">
        <v>181</v>
      </c>
      <c r="CX102" s="854"/>
      <c r="CY102" s="854"/>
      <c r="CZ102" s="854"/>
      <c r="DA102" s="891"/>
      <c r="DB102" s="890" t="s">
        <v>562</v>
      </c>
      <c r="DC102" s="854"/>
      <c r="DD102" s="854"/>
      <c r="DE102" s="854"/>
      <c r="DF102" s="891"/>
      <c r="DG102" s="890" t="s">
        <v>562</v>
      </c>
      <c r="DH102" s="854"/>
      <c r="DI102" s="854"/>
      <c r="DJ102" s="854"/>
      <c r="DK102" s="891"/>
      <c r="DL102" s="890" t="s">
        <v>562</v>
      </c>
      <c r="DM102" s="854"/>
      <c r="DN102" s="854"/>
      <c r="DO102" s="854"/>
      <c r="DP102" s="891"/>
      <c r="DQ102" s="890" t="s">
        <v>562</v>
      </c>
      <c r="DR102" s="854"/>
      <c r="DS102" s="854"/>
      <c r="DT102" s="854"/>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294</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294</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294</v>
      </c>
      <c r="DR109" s="893"/>
      <c r="DS109" s="893"/>
      <c r="DT109" s="893"/>
      <c r="DU109" s="894"/>
      <c r="DV109" s="892" t="s">
        <v>415</v>
      </c>
      <c r="DW109" s="893"/>
      <c r="DX109" s="893"/>
      <c r="DY109" s="893"/>
      <c r="DZ109" s="895"/>
    </row>
    <row r="110" spans="1:131" s="218" customFormat="1" ht="26.25" customHeight="1" x14ac:dyDescent="0.2">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3994629</v>
      </c>
      <c r="AB110" s="900"/>
      <c r="AC110" s="900"/>
      <c r="AD110" s="900"/>
      <c r="AE110" s="901"/>
      <c r="AF110" s="902">
        <v>3809691</v>
      </c>
      <c r="AG110" s="900"/>
      <c r="AH110" s="900"/>
      <c r="AI110" s="900"/>
      <c r="AJ110" s="901"/>
      <c r="AK110" s="902">
        <v>3365280</v>
      </c>
      <c r="AL110" s="900"/>
      <c r="AM110" s="900"/>
      <c r="AN110" s="900"/>
      <c r="AO110" s="901"/>
      <c r="AP110" s="903">
        <v>14.5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36203774</v>
      </c>
      <c r="BR110" s="931"/>
      <c r="BS110" s="931"/>
      <c r="BT110" s="931"/>
      <c r="BU110" s="931"/>
      <c r="BV110" s="931">
        <v>34616296</v>
      </c>
      <c r="BW110" s="931"/>
      <c r="BX110" s="931"/>
      <c r="BY110" s="931"/>
      <c r="BZ110" s="931"/>
      <c r="CA110" s="931">
        <v>41220832</v>
      </c>
      <c r="CB110" s="931"/>
      <c r="CC110" s="931"/>
      <c r="CD110" s="931"/>
      <c r="CE110" s="931"/>
      <c r="CF110" s="944">
        <v>177.3</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v>54716</v>
      </c>
      <c r="BR111" s="926"/>
      <c r="BS111" s="926"/>
      <c r="BT111" s="926"/>
      <c r="BU111" s="926"/>
      <c r="BV111" s="926">
        <v>41376</v>
      </c>
      <c r="BW111" s="926"/>
      <c r="BX111" s="926"/>
      <c r="BY111" s="926"/>
      <c r="BZ111" s="926"/>
      <c r="CA111" s="926">
        <v>27812</v>
      </c>
      <c r="CB111" s="926"/>
      <c r="CC111" s="926"/>
      <c r="CD111" s="926"/>
      <c r="CE111" s="926"/>
      <c r="CF111" s="920">
        <v>0.1</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6021196</v>
      </c>
      <c r="BR112" s="926"/>
      <c r="BS112" s="926"/>
      <c r="BT112" s="926"/>
      <c r="BU112" s="926"/>
      <c r="BV112" s="926">
        <v>6214933</v>
      </c>
      <c r="BW112" s="926"/>
      <c r="BX112" s="926"/>
      <c r="BY112" s="926"/>
      <c r="BZ112" s="926"/>
      <c r="CA112" s="926">
        <v>6429096</v>
      </c>
      <c r="CB112" s="926"/>
      <c r="CC112" s="926"/>
      <c r="CD112" s="926"/>
      <c r="CE112" s="926"/>
      <c r="CF112" s="920">
        <v>27.6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692466</v>
      </c>
      <c r="AB113" s="938"/>
      <c r="AC113" s="938"/>
      <c r="AD113" s="938"/>
      <c r="AE113" s="939"/>
      <c r="AF113" s="940">
        <v>831239</v>
      </c>
      <c r="AG113" s="938"/>
      <c r="AH113" s="938"/>
      <c r="AI113" s="938"/>
      <c r="AJ113" s="939"/>
      <c r="AK113" s="940">
        <v>761706</v>
      </c>
      <c r="AL113" s="938"/>
      <c r="AM113" s="938"/>
      <c r="AN113" s="938"/>
      <c r="AO113" s="939"/>
      <c r="AP113" s="941">
        <v>3.3</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926822</v>
      </c>
      <c r="BR113" s="926"/>
      <c r="BS113" s="926"/>
      <c r="BT113" s="926"/>
      <c r="BU113" s="926"/>
      <c r="BV113" s="926">
        <v>774482</v>
      </c>
      <c r="BW113" s="926"/>
      <c r="BX113" s="926"/>
      <c r="BY113" s="926"/>
      <c r="BZ113" s="926"/>
      <c r="CA113" s="926">
        <v>684101</v>
      </c>
      <c r="CB113" s="926"/>
      <c r="CC113" s="926"/>
      <c r="CD113" s="926"/>
      <c r="CE113" s="926"/>
      <c r="CF113" s="920">
        <v>2.9</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54716</v>
      </c>
      <c r="DH113" s="959"/>
      <c r="DI113" s="959"/>
      <c r="DJ113" s="959"/>
      <c r="DK113" s="960"/>
      <c r="DL113" s="961">
        <v>41376</v>
      </c>
      <c r="DM113" s="959"/>
      <c r="DN113" s="959"/>
      <c r="DO113" s="959"/>
      <c r="DP113" s="960"/>
      <c r="DQ113" s="961">
        <v>27812</v>
      </c>
      <c r="DR113" s="959"/>
      <c r="DS113" s="959"/>
      <c r="DT113" s="959"/>
      <c r="DU113" s="960"/>
      <c r="DV113" s="962">
        <v>0.1</v>
      </c>
      <c r="DW113" s="963"/>
      <c r="DX113" s="963"/>
      <c r="DY113" s="963"/>
      <c r="DZ113" s="964"/>
    </row>
    <row r="114" spans="1:130" s="218" customFormat="1" ht="26.25" customHeight="1" x14ac:dyDescent="0.2">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167146</v>
      </c>
      <c r="AB114" s="959"/>
      <c r="AC114" s="959"/>
      <c r="AD114" s="959"/>
      <c r="AE114" s="960"/>
      <c r="AF114" s="961">
        <v>240336</v>
      </c>
      <c r="AG114" s="959"/>
      <c r="AH114" s="959"/>
      <c r="AI114" s="959"/>
      <c r="AJ114" s="960"/>
      <c r="AK114" s="961">
        <v>245093</v>
      </c>
      <c r="AL114" s="959"/>
      <c r="AM114" s="959"/>
      <c r="AN114" s="959"/>
      <c r="AO114" s="960"/>
      <c r="AP114" s="962">
        <v>1.1000000000000001</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6785363</v>
      </c>
      <c r="BR114" s="926"/>
      <c r="BS114" s="926"/>
      <c r="BT114" s="926"/>
      <c r="BU114" s="926"/>
      <c r="BV114" s="926">
        <v>7117818</v>
      </c>
      <c r="BW114" s="926"/>
      <c r="BX114" s="926"/>
      <c r="BY114" s="926"/>
      <c r="BZ114" s="926"/>
      <c r="CA114" s="926">
        <v>7186000</v>
      </c>
      <c r="CB114" s="926"/>
      <c r="CC114" s="926"/>
      <c r="CD114" s="926"/>
      <c r="CE114" s="926"/>
      <c r="CF114" s="920">
        <v>30.9</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14256</v>
      </c>
      <c r="AB115" s="938"/>
      <c r="AC115" s="938"/>
      <c r="AD115" s="938"/>
      <c r="AE115" s="939"/>
      <c r="AF115" s="940">
        <v>14256</v>
      </c>
      <c r="AG115" s="938"/>
      <c r="AH115" s="938"/>
      <c r="AI115" s="938"/>
      <c r="AJ115" s="939"/>
      <c r="AK115" s="940">
        <v>14256</v>
      </c>
      <c r="AL115" s="938"/>
      <c r="AM115" s="938"/>
      <c r="AN115" s="938"/>
      <c r="AO115" s="939"/>
      <c r="AP115" s="941">
        <v>0.1</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v>29882</v>
      </c>
      <c r="BR115" s="926"/>
      <c r="BS115" s="926"/>
      <c r="BT115" s="926"/>
      <c r="BU115" s="926"/>
      <c r="BV115" s="926">
        <v>8528</v>
      </c>
      <c r="BW115" s="926"/>
      <c r="BX115" s="926"/>
      <c r="BY115" s="926"/>
      <c r="BZ115" s="926"/>
      <c r="CA115" s="926">
        <v>20058</v>
      </c>
      <c r="CB115" s="926"/>
      <c r="CC115" s="926"/>
      <c r="CD115" s="926"/>
      <c r="CE115" s="926"/>
      <c r="CF115" s="920">
        <v>0.1</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4868497</v>
      </c>
      <c r="AB117" s="979"/>
      <c r="AC117" s="979"/>
      <c r="AD117" s="979"/>
      <c r="AE117" s="980"/>
      <c r="AF117" s="981">
        <v>4895522</v>
      </c>
      <c r="AG117" s="979"/>
      <c r="AH117" s="979"/>
      <c r="AI117" s="979"/>
      <c r="AJ117" s="980"/>
      <c r="AK117" s="981">
        <v>4386335</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294</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445</v>
      </c>
      <c r="BP119" s="1005"/>
      <c r="BQ119" s="999">
        <v>50021753</v>
      </c>
      <c r="BR119" s="1000"/>
      <c r="BS119" s="1000"/>
      <c r="BT119" s="1000"/>
      <c r="BU119" s="1000"/>
      <c r="BV119" s="1000">
        <v>48773433</v>
      </c>
      <c r="BW119" s="1000"/>
      <c r="BX119" s="1000"/>
      <c r="BY119" s="1000"/>
      <c r="BZ119" s="1000"/>
      <c r="CA119" s="1000">
        <v>55567899</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15146266</v>
      </c>
      <c r="BR120" s="931"/>
      <c r="BS120" s="931"/>
      <c r="BT120" s="931"/>
      <c r="BU120" s="931"/>
      <c r="BV120" s="931">
        <v>14706942</v>
      </c>
      <c r="BW120" s="931"/>
      <c r="BX120" s="931"/>
      <c r="BY120" s="931"/>
      <c r="BZ120" s="931"/>
      <c r="CA120" s="931">
        <v>13263030</v>
      </c>
      <c r="CB120" s="931"/>
      <c r="CC120" s="931"/>
      <c r="CD120" s="931"/>
      <c r="CE120" s="931"/>
      <c r="CF120" s="944">
        <v>57</v>
      </c>
      <c r="CG120" s="945"/>
      <c r="CH120" s="945"/>
      <c r="CI120" s="945"/>
      <c r="CJ120" s="945"/>
      <c r="CK120" s="1006" t="s">
        <v>449</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4985867</v>
      </c>
      <c r="DH120" s="931"/>
      <c r="DI120" s="931"/>
      <c r="DJ120" s="931"/>
      <c r="DK120" s="931"/>
      <c r="DL120" s="931">
        <v>5300130</v>
      </c>
      <c r="DM120" s="931"/>
      <c r="DN120" s="931"/>
      <c r="DO120" s="931"/>
      <c r="DP120" s="931"/>
      <c r="DQ120" s="931">
        <v>5646185</v>
      </c>
      <c r="DR120" s="931"/>
      <c r="DS120" s="931"/>
      <c r="DT120" s="931"/>
      <c r="DU120" s="931"/>
      <c r="DV120" s="932">
        <v>24.3</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14256</v>
      </c>
      <c r="AB121" s="959"/>
      <c r="AC121" s="959"/>
      <c r="AD121" s="959"/>
      <c r="AE121" s="960"/>
      <c r="AF121" s="961">
        <v>14256</v>
      </c>
      <c r="AG121" s="959"/>
      <c r="AH121" s="959"/>
      <c r="AI121" s="959"/>
      <c r="AJ121" s="960"/>
      <c r="AK121" s="961">
        <v>14256</v>
      </c>
      <c r="AL121" s="959"/>
      <c r="AM121" s="959"/>
      <c r="AN121" s="959"/>
      <c r="AO121" s="960"/>
      <c r="AP121" s="962">
        <v>0.1</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3687391</v>
      </c>
      <c r="BR121" s="926"/>
      <c r="BS121" s="926"/>
      <c r="BT121" s="926"/>
      <c r="BU121" s="926"/>
      <c r="BV121" s="926">
        <v>4081577</v>
      </c>
      <c r="BW121" s="926"/>
      <c r="BX121" s="926"/>
      <c r="BY121" s="926"/>
      <c r="BZ121" s="926"/>
      <c r="CA121" s="926">
        <v>4318831</v>
      </c>
      <c r="CB121" s="926"/>
      <c r="CC121" s="926"/>
      <c r="CD121" s="926"/>
      <c r="CE121" s="926"/>
      <c r="CF121" s="920">
        <v>18.600000000000001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509913</v>
      </c>
      <c r="DR121" s="926"/>
      <c r="DS121" s="926"/>
      <c r="DT121" s="926"/>
      <c r="DU121" s="926"/>
      <c r="DV121" s="927">
        <v>2.2000000000000002</v>
      </c>
      <c r="DW121" s="927"/>
      <c r="DX121" s="927"/>
      <c r="DY121" s="927"/>
      <c r="DZ121" s="928"/>
    </row>
    <row r="122" spans="1:130" s="218" customFormat="1" ht="26.25" customHeight="1" x14ac:dyDescent="0.2">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36811844</v>
      </c>
      <c r="BR122" s="1000"/>
      <c r="BS122" s="1000"/>
      <c r="BT122" s="1000"/>
      <c r="BU122" s="1000"/>
      <c r="BV122" s="1000">
        <v>35462697</v>
      </c>
      <c r="BW122" s="1000"/>
      <c r="BX122" s="1000"/>
      <c r="BY122" s="1000"/>
      <c r="BZ122" s="1000"/>
      <c r="CA122" s="1000">
        <v>39244612</v>
      </c>
      <c r="CB122" s="1000"/>
      <c r="CC122" s="1000"/>
      <c r="CD122" s="1000"/>
      <c r="CE122" s="1000"/>
      <c r="CF122" s="1017">
        <v>168.8</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328308</v>
      </c>
      <c r="DH122" s="926"/>
      <c r="DI122" s="926"/>
      <c r="DJ122" s="926"/>
      <c r="DK122" s="926"/>
      <c r="DL122" s="926">
        <v>304284</v>
      </c>
      <c r="DM122" s="926"/>
      <c r="DN122" s="926"/>
      <c r="DO122" s="926"/>
      <c r="DP122" s="926"/>
      <c r="DQ122" s="926">
        <v>272998</v>
      </c>
      <c r="DR122" s="926"/>
      <c r="DS122" s="926"/>
      <c r="DT122" s="926"/>
      <c r="DU122" s="926"/>
      <c r="DV122" s="927">
        <v>1.2</v>
      </c>
      <c r="DW122" s="927"/>
      <c r="DX122" s="927"/>
      <c r="DY122" s="927"/>
      <c r="DZ122" s="928"/>
    </row>
    <row r="123" spans="1:130" s="218" customFormat="1" ht="26.25" customHeight="1" x14ac:dyDescent="0.2">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453</v>
      </c>
      <c r="BP123" s="1005"/>
      <c r="BQ123" s="1063">
        <v>55645501</v>
      </c>
      <c r="BR123" s="1064"/>
      <c r="BS123" s="1064"/>
      <c r="BT123" s="1064"/>
      <c r="BU123" s="1064"/>
      <c r="BV123" s="1064">
        <v>54251216</v>
      </c>
      <c r="BW123" s="1064"/>
      <c r="BX123" s="1064"/>
      <c r="BY123" s="1064"/>
      <c r="BZ123" s="1064"/>
      <c r="CA123" s="1064">
        <v>56826473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707021</v>
      </c>
      <c r="DH124" s="986"/>
      <c r="DI124" s="986"/>
      <c r="DJ124" s="986"/>
      <c r="DK124" s="987"/>
      <c r="DL124" s="985">
        <v>610519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529351</v>
      </c>
      <c r="AB128" s="1046"/>
      <c r="AC128" s="1046"/>
      <c r="AD128" s="1046"/>
      <c r="AE128" s="1047"/>
      <c r="AF128" s="1048">
        <v>636049</v>
      </c>
      <c r="AG128" s="1046"/>
      <c r="AH128" s="1046"/>
      <c r="AI128" s="1046"/>
      <c r="AJ128" s="1047"/>
      <c r="AK128" s="1048">
        <v>563791</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11.99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v>29882</v>
      </c>
      <c r="DH128" s="1038"/>
      <c r="DI128" s="1038"/>
      <c r="DJ128" s="1038"/>
      <c r="DK128" s="1038"/>
      <c r="DL128" s="1038">
        <v>8528</v>
      </c>
      <c r="DM128" s="1038"/>
      <c r="DN128" s="1038"/>
      <c r="DO128" s="1038"/>
      <c r="DP128" s="1038"/>
      <c r="DQ128" s="1038">
        <v>20058</v>
      </c>
      <c r="DR128" s="1038"/>
      <c r="DS128" s="1038"/>
      <c r="DT128" s="1038"/>
      <c r="DU128" s="1038"/>
      <c r="DV128" s="1039">
        <v>0.1</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25914743</v>
      </c>
      <c r="AB129" s="959"/>
      <c r="AC129" s="959"/>
      <c r="AD129" s="959"/>
      <c r="AE129" s="960"/>
      <c r="AF129" s="961">
        <v>26122196</v>
      </c>
      <c r="AG129" s="959"/>
      <c r="AH129" s="959"/>
      <c r="AI129" s="959"/>
      <c r="AJ129" s="960"/>
      <c r="AK129" s="961">
        <v>26425346</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16.989999999999998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3291243</v>
      </c>
      <c r="AB130" s="959"/>
      <c r="AC130" s="959"/>
      <c r="AD130" s="959"/>
      <c r="AE130" s="960"/>
      <c r="AF130" s="961">
        <v>3302928</v>
      </c>
      <c r="AG130" s="959"/>
      <c r="AH130" s="959"/>
      <c r="AI130" s="959"/>
      <c r="AJ130" s="960"/>
      <c r="AK130" s="961">
        <v>3171414</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3.8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22623500</v>
      </c>
      <c r="AB131" s="986"/>
      <c r="AC131" s="986"/>
      <c r="AD131" s="986"/>
      <c r="AE131" s="987"/>
      <c r="AF131" s="985">
        <v>22819268</v>
      </c>
      <c r="AG131" s="986"/>
      <c r="AH131" s="986"/>
      <c r="AI131" s="986"/>
      <c r="AJ131" s="987"/>
      <c r="AK131" s="985">
        <v>23253932</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4.6319225580000003</v>
      </c>
      <c r="AB132" s="1097"/>
      <c r="AC132" s="1097"/>
      <c r="AD132" s="1097"/>
      <c r="AE132" s="1098"/>
      <c r="AF132" s="1099">
        <v>4.1918303430000003</v>
      </c>
      <c r="AG132" s="1097"/>
      <c r="AH132" s="1097"/>
      <c r="AI132" s="1097"/>
      <c r="AJ132" s="1098"/>
      <c r="AK132" s="1099">
        <v>2.800085594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4.4000000000000004</v>
      </c>
      <c r="AB133" s="1080"/>
      <c r="AC133" s="1080"/>
      <c r="AD133" s="1080"/>
      <c r="AE133" s="1081"/>
      <c r="AF133" s="1079">
        <v>4.4000000000000004</v>
      </c>
      <c r="AG133" s="1080"/>
      <c r="AH133" s="1080"/>
      <c r="AI133" s="1080"/>
      <c r="AJ133" s="1081"/>
      <c r="AK133" s="1079">
        <v>3.8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yOmftj+pAzgE4vpVko3T/VSE1tZ6BICCil+V/AtiBQ50jzCYXBc7IQpAgbx3s4tK42qIPOCbaCyDWMCAdwLBg==" saltValue="jMibqExb+s+Yo1F34OK68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0m6RmfQjRaCaPeltV+esKgePd5jxtWG2MeuT/O45jt9OlQ3lovWxdQ7ehv8PzEbJnCnKYNuY7FAkIfXb1ARnSA==" saltValue="uK11boxmiFbY3mKm/VcRR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T54yBJejMCUuwkyjJjVrJGXAweUvCTnpCWn1neM2Wii5CEdomdNcqzgN40Nc0qCcdyFu9+0IuzFte2UFFjEGQ==" saltValue="46hqyVLqHl6tDvFyzmd6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9355539</v>
      </c>
      <c r="AP9" s="269">
        <v>92460</v>
      </c>
      <c r="AQ9" s="270">
        <v>74190</v>
      </c>
      <c r="AR9" s="271">
        <v>24.6</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9801</v>
      </c>
      <c r="AP10" s="272">
        <v>97</v>
      </c>
      <c r="AQ10" s="273">
        <v>4494</v>
      </c>
      <c r="AR10" s="274">
        <v>-97.8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v>129782</v>
      </c>
      <c r="AP11" s="272">
        <v>1283</v>
      </c>
      <c r="AQ11" s="273">
        <v>2274</v>
      </c>
      <c r="AR11" s="274">
        <v>-43.6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491</v>
      </c>
      <c r="AP12" s="272" t="s">
        <v>491</v>
      </c>
      <c r="AQ12" s="273">
        <v>23</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357271</v>
      </c>
      <c r="AP13" s="272">
        <v>3531</v>
      </c>
      <c r="AQ13" s="273">
        <v>2538</v>
      </c>
      <c r="AR13" s="274">
        <v>39.1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181633</v>
      </c>
      <c r="AP14" s="272">
        <v>1795</v>
      </c>
      <c r="AQ14" s="273">
        <v>2009</v>
      </c>
      <c r="AR14" s="274">
        <v>-10.7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-539911</v>
      </c>
      <c r="AP15" s="272">
        <v>-5336</v>
      </c>
      <c r="AQ15" s="273">
        <v>-4396</v>
      </c>
      <c r="AR15" s="274">
        <v>21.4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9494115</v>
      </c>
      <c r="AP16" s="272">
        <v>93829</v>
      </c>
      <c r="AQ16" s="273">
        <v>81133</v>
      </c>
      <c r="AR16" s="274">
        <v>15.6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9.5299999999999994</v>
      </c>
      <c r="AP21" s="286">
        <v>7.09</v>
      </c>
      <c r="AQ21" s="287">
        <v>2.44</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99.5</v>
      </c>
      <c r="AP22" s="291">
        <v>99.1</v>
      </c>
      <c r="AQ22" s="292">
        <v>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3365280</v>
      </c>
      <c r="AP32" s="300">
        <v>33259</v>
      </c>
      <c r="AQ32" s="301">
        <v>38069</v>
      </c>
      <c r="AR32" s="302">
        <v>-12.6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491</v>
      </c>
      <c r="AP34" s="300" t="s">
        <v>491</v>
      </c>
      <c r="AQ34" s="301" t="s">
        <v>491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761706</v>
      </c>
      <c r="AP35" s="300">
        <v>7528</v>
      </c>
      <c r="AQ35" s="301">
        <v>11274</v>
      </c>
      <c r="AR35" s="302">
        <v>-33.200000000000003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245093</v>
      </c>
      <c r="AP36" s="300">
        <v>2422</v>
      </c>
      <c r="AQ36" s="301">
        <v>1710</v>
      </c>
      <c r="AR36" s="302">
        <v>41.6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v>14256</v>
      </c>
      <c r="AP37" s="300">
        <v>141</v>
      </c>
      <c r="AQ37" s="301">
        <v>731</v>
      </c>
      <c r="AR37" s="302">
        <v>-80.7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491</v>
      </c>
      <c r="AP38" s="303" t="s">
        <v>491</v>
      </c>
      <c r="AQ38" s="304">
        <v>1</v>
      </c>
      <c r="AR38" s="292" t="s">
        <v>491</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-563791</v>
      </c>
      <c r="AP39" s="300">
        <v>-5572</v>
      </c>
      <c r="AQ39" s="301">
        <v>-7408</v>
      </c>
      <c r="AR39" s="302">
        <v>-24.8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-3171414</v>
      </c>
      <c r="AP40" s="300">
        <v>-31343</v>
      </c>
      <c r="AQ40" s="301">
        <v>-32910</v>
      </c>
      <c r="AR40" s="302">
        <v>-4.8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651130</v>
      </c>
      <c r="AP41" s="300">
        <v>6435</v>
      </c>
      <c r="AQ41" s="301">
        <v>11466</v>
      </c>
      <c r="AR41" s="302">
        <v>-43.9</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7550208</v>
      </c>
      <c r="AN51" s="322">
        <v>69696</v>
      </c>
      <c r="AO51" s="323">
        <v>40.9</v>
      </c>
      <c r="AP51" s="324">
        <v>56416</v>
      </c>
      <c r="AQ51" s="325">
        <v>-15</v>
      </c>
      <c r="AR51" s="326">
        <v>55.9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4678399</v>
      </c>
      <c r="AN52" s="330">
        <v>43187</v>
      </c>
      <c r="AO52" s="331">
        <v>24.1</v>
      </c>
      <c r="AP52" s="332">
        <v>32623</v>
      </c>
      <c r="AQ52" s="333">
        <v>-5.5</v>
      </c>
      <c r="AR52" s="334">
        <v>29.6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3996745</v>
      </c>
      <c r="AN53" s="322">
        <v>37571</v>
      </c>
      <c r="AO53" s="323">
        <v>-46.1</v>
      </c>
      <c r="AP53" s="324">
        <v>49217</v>
      </c>
      <c r="AQ53" s="325">
        <v>-12.8</v>
      </c>
      <c r="AR53" s="326">
        <v>-33.299999999999997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2576562</v>
      </c>
      <c r="AN54" s="330">
        <v>24221</v>
      </c>
      <c r="AO54" s="331">
        <v>-43.9</v>
      </c>
      <c r="AP54" s="332">
        <v>27232</v>
      </c>
      <c r="AQ54" s="333">
        <v>-16.5</v>
      </c>
      <c r="AR54" s="334">
        <v>-27.4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6235555</v>
      </c>
      <c r="AN55" s="322">
        <v>59587</v>
      </c>
      <c r="AO55" s="323">
        <v>58.6</v>
      </c>
      <c r="AP55" s="324">
        <v>49211</v>
      </c>
      <c r="AQ55" s="325">
        <v>0</v>
      </c>
      <c r="AR55" s="326">
        <v>58.6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5367308</v>
      </c>
      <c r="AN56" s="330">
        <v>51290</v>
      </c>
      <c r="AO56" s="331">
        <v>111.8</v>
      </c>
      <c r="AP56" s="332">
        <v>28367</v>
      </c>
      <c r="AQ56" s="333">
        <v>4.2</v>
      </c>
      <c r="AR56" s="334">
        <v>107.6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4345109</v>
      </c>
      <c r="AN57" s="322">
        <v>42190</v>
      </c>
      <c r="AO57" s="323">
        <v>-29.2</v>
      </c>
      <c r="AP57" s="324">
        <v>51738</v>
      </c>
      <c r="AQ57" s="325">
        <v>5.0999999999999996</v>
      </c>
      <c r="AR57" s="326">
        <v>-34.299999999999997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2786790</v>
      </c>
      <c r="AN58" s="330">
        <v>27059</v>
      </c>
      <c r="AO58" s="331">
        <v>-47.2</v>
      </c>
      <c r="AP58" s="332">
        <v>30360</v>
      </c>
      <c r="AQ58" s="333">
        <v>7</v>
      </c>
      <c r="AR58" s="334">
        <v>-54.2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10831674</v>
      </c>
      <c r="AN59" s="322">
        <v>107048</v>
      </c>
      <c r="AO59" s="323">
        <v>153.69999999999999</v>
      </c>
      <c r="AP59" s="324">
        <v>67158</v>
      </c>
      <c r="AQ59" s="325">
        <v>29.8</v>
      </c>
      <c r="AR59" s="326">
        <v>123.9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8961843</v>
      </c>
      <c r="AN60" s="330">
        <v>88569</v>
      </c>
      <c r="AO60" s="331">
        <v>227.3</v>
      </c>
      <c r="AP60" s="332">
        <v>42077</v>
      </c>
      <c r="AQ60" s="333">
        <v>38.6</v>
      </c>
      <c r="AR60" s="334">
        <v>188.7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6591858</v>
      </c>
      <c r="AN61" s="337">
        <v>63218</v>
      </c>
      <c r="AO61" s="338">
        <v>35.6</v>
      </c>
      <c r="AP61" s="339">
        <v>54748</v>
      </c>
      <c r="AQ61" s="340">
        <v>1.4</v>
      </c>
      <c r="AR61" s="326">
        <v>34.200000000000003</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4874180</v>
      </c>
      <c r="AN62" s="330">
        <v>46865</v>
      </c>
      <c r="AO62" s="331">
        <v>54.4</v>
      </c>
      <c r="AP62" s="332">
        <v>32132</v>
      </c>
      <c r="AQ62" s="333">
        <v>5.6</v>
      </c>
      <c r="AR62" s="334">
        <v>48.8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xuKi4xMFockckM5Iwo9gXSfewgoDEXjfaJHyfyRXM3bxqGPkMaNyjn5BOLt1Gt//1rEzn8qmHTh8OwSb4Vt5tw==" saltValue="TnoItYQEiZGDHazrhuv8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4QEBkxhabBmB1DJMgjfqLSYe7HQpoeE9FW4Re4ri6BJxrZcRWxviI8a/Ln6WT66amhoRMBGg5bac7WsGsyGM9g==" saltValue="JuTJAxfYDaPrwxiPanE+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MXBQV5sAAeKR6Nhxvv4SOZK66fwrFeAxt2GsPEpsB2xviNHYXSLtVA6EYFtsXVzUo5CKR4DNIVemDwS9LwxVDg==" saltValue="DAPctGcqPPgiAtR2AvnZ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13.08</v>
      </c>
      <c r="G47" s="12">
        <v>13.34</v>
      </c>
      <c r="H47" s="12">
        <v>18.18</v>
      </c>
      <c r="I47" s="12">
        <v>17.79</v>
      </c>
      <c r="J47" s="13">
        <v>17.059999999999999</v>
      </c>
    </row>
    <row r="48" spans="2:10" ht="57.75" customHeight="1" x14ac:dyDescent="0.2">
      <c r="B48" s="14"/>
      <c r="C48" s="1141" t="s">
        <v>4</v>
      </c>
      <c r="D48" s="1141"/>
      <c r="E48" s="1142"/>
      <c r="F48" s="15">
        <v>8.3699999999999992</v>
      </c>
      <c r="G48" s="16">
        <v>13.33</v>
      </c>
      <c r="H48" s="16">
        <v>9.98</v>
      </c>
      <c r="I48" s="16">
        <v>9.4</v>
      </c>
      <c r="J48" s="17">
        <v>12.14</v>
      </c>
    </row>
    <row r="49" spans="2:10" ht="57.75" customHeight="1" thickBot="1" x14ac:dyDescent="0.25">
      <c r="B49" s="18"/>
      <c r="C49" s="1143" t="s">
        <v>5</v>
      </c>
      <c r="D49" s="1143"/>
      <c r="E49" s="1144"/>
      <c r="F49" s="19" t="s">
        <v>534</v>
      </c>
      <c r="G49" s="20">
        <v>1.76</v>
      </c>
      <c r="H49" s="20" t="s">
        <v>535</v>
      </c>
      <c r="I49" s="20" t="s">
        <v>536</v>
      </c>
      <c r="J49" s="21" t="s">
        <v>537</v>
      </c>
    </row>
    <row r="50" spans="2:10" ht="13.2" x14ac:dyDescent="0.2"/>
  </sheetData>
  <sheetProtection algorithmName="SHA-512" hashValue="YwaLKCPLeE5k3jShc3cf3q3As7YVDmVQpWNwcFG/AvGTVTO8wfzI9yqsCbWWNZ1taPv0Yxs5e/W1LFTBS0P7Tw==" saltValue="LSL8T5IED22mqQVSHcFh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BDBAA4-2272-47ED-A6EA-6F7673DFDBE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96261827-965D-498E-BCE2-CDF51B68E8B2}">
  <ds:schemaRefs>
    <ds:schemaRef ds:uri="http://schemas.microsoft.com/sharepoint/v3/contenttype/forms"/>
  </ds:schemaRefs>
</ds:datastoreItem>
</file>

<file path=customXml/itemProps3.xml><?xml version="1.0" encoding="utf-8"?>
<ds:datastoreItem xmlns:ds="http://schemas.openxmlformats.org/officeDocument/2006/customXml" ds:itemID="{BFFDBDF1-AB81-4C2E-AC5F-5725A1DE70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2026-03-18T05:10:47Z</cp:lastPrinted>
  <dcterms:created xsi:type="dcterms:W3CDTF">2026-02-23T05:16:57Z</dcterms:created>
  <dcterms:modified xsi:type="dcterms:W3CDTF">2026-03-18T11:46:42Z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