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ADB253B-D2AD-4F78-B77C-DC96EA04A3C2}" xr6:coauthVersionLast="47" xr6:coauthVersionMax="47" xr10:uidLastSave="{00000000-0000-0000-0000-000000000000}"/>
  <bookViews>
    <workbookView xWindow="-120" yWindow="-120" windowWidth="19440" windowHeight="14880" firstSheet="1" activeTab="1" xr2:uid="{A9ED2F53-94B1-43AB-81A8-9E92AC905861}"/>
  </bookViews>
  <sheets>
    <sheet name="参考データ（全体）" sheetId="1" state="hidden" r:id="rId1"/>
    <sheet name="（個別-1）心血 " sheetId="7" r:id="rId2"/>
    <sheet name="旧（個別-1）心血" sheetId="2" state="hidden" r:id="rId3"/>
    <sheet name="（個別-2）がん" sheetId="3" r:id="rId4"/>
    <sheet name="（個別-3）精神" sheetId="4" r:id="rId5"/>
    <sheet name="（個別-4）小児" sheetId="5" r:id="rId6"/>
    <sheet name="（参考）心血以外合計" sheetId="6" state="hidden" r:id="rId7"/>
  </sheets>
  <definedNames>
    <definedName name="_xlnm.Print_Area" localSheetId="1">'（個別-1）心血 '!$B$1:$I$24</definedName>
    <definedName name="_xlnm.Print_Area" localSheetId="3">'（個別-2）がん'!$B$1:$I$24</definedName>
    <definedName name="_xlnm.Print_Area" localSheetId="4">'（個別-3）精神'!$B$1:$I$24</definedName>
    <definedName name="_xlnm.Print_Area" localSheetId="5">'（個別-4）小児'!$B$1:$I$24</definedName>
    <definedName name="_xlnm.Print_Area" localSheetId="2">'旧（個別-1）心血'!$A$1:$F$23</definedName>
    <definedName name="_xlnm.Print_Area" localSheetId="0">'参考データ（全体）'!$A$1:$O$25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7" l="1"/>
  <c r="D15" i="5"/>
  <c r="D14" i="5"/>
  <c r="D13" i="5"/>
  <c r="D12" i="5"/>
  <c r="C12" i="6" s="1"/>
  <c r="D11" i="5"/>
  <c r="D10" i="5"/>
  <c r="C10" i="6" s="1"/>
  <c r="D9" i="5"/>
  <c r="D8" i="5"/>
  <c r="D7" i="5"/>
  <c r="D6" i="5"/>
  <c r="D5" i="5"/>
  <c r="C5" i="6" s="1"/>
  <c r="D4" i="5"/>
  <c r="D16" i="5" s="1"/>
  <c r="D15" i="4"/>
  <c r="D14" i="4"/>
  <c r="D13" i="4"/>
  <c r="D12" i="4"/>
  <c r="D11" i="4"/>
  <c r="D10" i="4"/>
  <c r="D9" i="4"/>
  <c r="D8" i="4"/>
  <c r="C8" i="6" s="1"/>
  <c r="D7" i="4"/>
  <c r="D6" i="4"/>
  <c r="C6" i="6" s="1"/>
  <c r="D5" i="4"/>
  <c r="D4" i="4"/>
  <c r="D15" i="3"/>
  <c r="D14" i="3"/>
  <c r="D13" i="3"/>
  <c r="D12" i="3"/>
  <c r="D11" i="3"/>
  <c r="D10" i="3"/>
  <c r="D9" i="3"/>
  <c r="D8" i="3"/>
  <c r="D7" i="3"/>
  <c r="D6" i="3"/>
  <c r="D16" i="3" s="1"/>
  <c r="D5" i="3"/>
  <c r="D4" i="3"/>
  <c r="D15" i="7"/>
  <c r="D14" i="7"/>
  <c r="D13" i="7"/>
  <c r="D12" i="7"/>
  <c r="D11" i="7"/>
  <c r="D9" i="7"/>
  <c r="D16" i="7" s="1"/>
  <c r="D8" i="7"/>
  <c r="D7" i="7"/>
  <c r="D6" i="7"/>
  <c r="D5" i="7"/>
  <c r="D4" i="7"/>
  <c r="H16" i="7"/>
  <c r="G16" i="7"/>
  <c r="F16" i="7"/>
  <c r="E16" i="7"/>
  <c r="E16" i="5"/>
  <c r="F16" i="5"/>
  <c r="G16" i="5"/>
  <c r="H16" i="5"/>
  <c r="E16" i="3"/>
  <c r="F16" i="3"/>
  <c r="G16" i="3"/>
  <c r="H16" i="3"/>
  <c r="H16" i="4"/>
  <c r="E16" i="4"/>
  <c r="G16" i="4"/>
  <c r="F16" i="4"/>
  <c r="E17" i="2"/>
  <c r="D17" i="2"/>
  <c r="I5" i="6"/>
  <c r="I6" i="6"/>
  <c r="I7" i="6"/>
  <c r="I8" i="6"/>
  <c r="I9" i="6"/>
  <c r="I10" i="6"/>
  <c r="I11" i="6"/>
  <c r="I12" i="6"/>
  <c r="I13" i="6"/>
  <c r="I14" i="6"/>
  <c r="I15" i="6"/>
  <c r="H5" i="6"/>
  <c r="H6" i="6"/>
  <c r="I4" i="6"/>
  <c r="I16" i="6" s="1"/>
  <c r="H7" i="6"/>
  <c r="H8" i="6"/>
  <c r="H9" i="6"/>
  <c r="H10" i="6"/>
  <c r="H11" i="6"/>
  <c r="H12" i="6"/>
  <c r="H13" i="6"/>
  <c r="H14" i="6"/>
  <c r="H15" i="6"/>
  <c r="H4" i="6"/>
  <c r="H16" i="6"/>
  <c r="G5" i="6"/>
  <c r="G6" i="6"/>
  <c r="G7" i="6"/>
  <c r="G8" i="6"/>
  <c r="G9" i="6"/>
  <c r="G10" i="6"/>
  <c r="G11" i="6"/>
  <c r="G12" i="6"/>
  <c r="G13" i="6"/>
  <c r="G14" i="6"/>
  <c r="G15" i="6"/>
  <c r="F4" i="6"/>
  <c r="G4" i="6"/>
  <c r="F5" i="6"/>
  <c r="F6" i="6"/>
  <c r="F7" i="6"/>
  <c r="F10" i="6"/>
  <c r="F11" i="6"/>
  <c r="F12" i="6"/>
  <c r="F13" i="6"/>
  <c r="F14" i="6"/>
  <c r="F15" i="6"/>
  <c r="E7" i="6"/>
  <c r="E8" i="6"/>
  <c r="E9" i="6"/>
  <c r="E10" i="6"/>
  <c r="D7" i="6"/>
  <c r="D8" i="6"/>
  <c r="D9" i="6"/>
  <c r="D10" i="6"/>
  <c r="B5" i="6"/>
  <c r="B6" i="6"/>
  <c r="B7" i="6"/>
  <c r="B8" i="6"/>
  <c r="B9" i="6"/>
  <c r="B10" i="6"/>
  <c r="B11" i="6"/>
  <c r="B12" i="6"/>
  <c r="B13" i="6"/>
  <c r="B14" i="6"/>
  <c r="B15" i="6"/>
  <c r="B4" i="6"/>
  <c r="C17" i="2"/>
  <c r="C17" i="1"/>
  <c r="N17" i="1"/>
  <c r="M17" i="1"/>
  <c r="L17" i="1"/>
  <c r="K17" i="1"/>
  <c r="J17" i="1"/>
  <c r="I17" i="1"/>
  <c r="H17" i="1"/>
  <c r="G17" i="1"/>
  <c r="F17" i="1"/>
  <c r="E17" i="1"/>
  <c r="D17" i="1"/>
  <c r="O14" i="1"/>
  <c r="O13" i="1"/>
  <c r="O16" i="1"/>
  <c r="O17" i="1"/>
  <c r="O15" i="1"/>
  <c r="C13" i="6"/>
  <c r="C4" i="6"/>
  <c r="C11" i="6" l="1"/>
  <c r="C9" i="6"/>
  <c r="E16" i="6"/>
  <c r="C14" i="6"/>
  <c r="F16" i="6"/>
  <c r="C7" i="6"/>
  <c r="C16" i="6" s="1"/>
  <c r="C15" i="6"/>
  <c r="G16" i="6"/>
  <c r="D16" i="4"/>
  <c r="D16" i="6"/>
</calcChain>
</file>

<file path=xl/sharedStrings.xml><?xml version="1.0" encoding="utf-8"?>
<sst xmlns="http://schemas.openxmlformats.org/spreadsheetml/2006/main" count="207" uniqueCount="77">
  <si>
    <t>施設名</t>
    <rPh sb="0" eb="3">
      <t>シセツメイ</t>
    </rPh>
    <phoneticPr fontId="3"/>
  </si>
  <si>
    <t>年間合計</t>
    <rPh sb="0" eb="2">
      <t>ネンカン</t>
    </rPh>
    <rPh sb="2" eb="4">
      <t>ゴウケイ</t>
    </rPh>
    <phoneticPr fontId="3"/>
  </si>
  <si>
    <t>合計</t>
    <rPh sb="0" eb="2">
      <t>ゴウケイ</t>
    </rPh>
    <phoneticPr fontId="3"/>
  </si>
  <si>
    <t>※過去１年の中で最大需要電力が１番大きいものが契約電力となる</t>
    <rPh sb="1" eb="3">
      <t>カコ</t>
    </rPh>
    <rPh sb="4" eb="5">
      <t>ネン</t>
    </rPh>
    <rPh sb="6" eb="7">
      <t>ナカ</t>
    </rPh>
    <rPh sb="8" eb="10">
      <t>サイダイ</t>
    </rPh>
    <rPh sb="10" eb="12">
      <t>ジュヨウ</t>
    </rPh>
    <rPh sb="12" eb="14">
      <t>デンリョク</t>
    </rPh>
    <rPh sb="16" eb="17">
      <t>バン</t>
    </rPh>
    <rPh sb="17" eb="18">
      <t>オオ</t>
    </rPh>
    <rPh sb="23" eb="25">
      <t>ケイヤク</t>
    </rPh>
    <rPh sb="25" eb="27">
      <t>デンリョク</t>
    </rPh>
    <phoneticPr fontId="3"/>
  </si>
  <si>
    <t>最大</t>
    <rPh sb="0" eb="2">
      <t>サイダイ</t>
    </rPh>
    <phoneticPr fontId="3"/>
  </si>
  <si>
    <t>（kW）</t>
    <phoneticPr fontId="3"/>
  </si>
  <si>
    <t>（kWh）</t>
    <phoneticPr fontId="3"/>
  </si>
  <si>
    <t>県立がんセンター</t>
    <rPh sb="0" eb="2">
      <t>ケンリツ</t>
    </rPh>
    <phoneticPr fontId="3"/>
  </si>
  <si>
    <t>県立心臓血管センター</t>
    <rPh sb="0" eb="2">
      <t>ケンリツ</t>
    </rPh>
    <rPh sb="2" eb="4">
      <t>シンゾウ</t>
    </rPh>
    <rPh sb="4" eb="6">
      <t>ケッカン</t>
    </rPh>
    <phoneticPr fontId="3"/>
  </si>
  <si>
    <t>県立精神医療センター</t>
    <rPh sb="0" eb="2">
      <t>ケンリツ</t>
    </rPh>
    <rPh sb="2" eb="4">
      <t>セイシン</t>
    </rPh>
    <rPh sb="4" eb="6">
      <t>イリョウ</t>
    </rPh>
    <phoneticPr fontId="3"/>
  </si>
  <si>
    <t>県立小児医療センター</t>
    <rPh sb="0" eb="2">
      <t>ケンリツ</t>
    </rPh>
    <rPh sb="2" eb="4">
      <t>ショウニ</t>
    </rPh>
    <rPh sb="4" eb="6">
      <t>イリョウ</t>
    </rPh>
    <phoneticPr fontId="3"/>
  </si>
  <si>
    <t>各月ごとの最大需要電力実績</t>
  </si>
  <si>
    <t>【群馬県病院局　参考データ】</t>
    <rPh sb="1" eb="4">
      <t>グンマケン</t>
    </rPh>
    <rPh sb="4" eb="7">
      <t>ビョウインキョク</t>
    </rPh>
    <rPh sb="8" eb="10">
      <t>サンコウ</t>
    </rPh>
    <phoneticPr fontId="3"/>
  </si>
  <si>
    <t>各月ごとの使用電力量の実績</t>
    <phoneticPr fontId="3"/>
  </si>
  <si>
    <t>各月ごとの力率</t>
    <rPh sb="5" eb="7">
      <t>リキリツ</t>
    </rPh>
    <phoneticPr fontId="3"/>
  </si>
  <si>
    <t>年月日</t>
    <rPh sb="0" eb="3">
      <t>ネンガッピ</t>
    </rPh>
    <phoneticPr fontId="3"/>
  </si>
  <si>
    <t>平成２８年４月</t>
    <rPh sb="0" eb="2">
      <t>ヘイセイ</t>
    </rPh>
    <rPh sb="4" eb="5">
      <t>ネン</t>
    </rPh>
    <rPh sb="6" eb="7">
      <t>ガツ</t>
    </rPh>
    <phoneticPr fontId="3"/>
  </si>
  <si>
    <t>平成２８年５月</t>
    <rPh sb="0" eb="2">
      <t>ヘイセイ</t>
    </rPh>
    <rPh sb="4" eb="5">
      <t>ネン</t>
    </rPh>
    <rPh sb="6" eb="7">
      <t>ガツ</t>
    </rPh>
    <phoneticPr fontId="3"/>
  </si>
  <si>
    <t>平成２８年６月</t>
    <rPh sb="0" eb="2">
      <t>ヘイセイ</t>
    </rPh>
    <rPh sb="4" eb="5">
      <t>ネン</t>
    </rPh>
    <rPh sb="6" eb="7">
      <t>ガツ</t>
    </rPh>
    <phoneticPr fontId="3"/>
  </si>
  <si>
    <t>平成２８年７月</t>
    <rPh sb="0" eb="2">
      <t>ヘイセイ</t>
    </rPh>
    <rPh sb="4" eb="5">
      <t>ネン</t>
    </rPh>
    <rPh sb="6" eb="7">
      <t>ガツ</t>
    </rPh>
    <phoneticPr fontId="3"/>
  </si>
  <si>
    <t>平成２８年８月</t>
    <rPh sb="0" eb="2">
      <t>ヘイセイ</t>
    </rPh>
    <rPh sb="4" eb="5">
      <t>ネン</t>
    </rPh>
    <rPh sb="6" eb="7">
      <t>ガツ</t>
    </rPh>
    <phoneticPr fontId="3"/>
  </si>
  <si>
    <t>平成２８年９月</t>
    <rPh sb="0" eb="2">
      <t>ヘイセイ</t>
    </rPh>
    <rPh sb="4" eb="5">
      <t>ネン</t>
    </rPh>
    <rPh sb="6" eb="7">
      <t>ガツ</t>
    </rPh>
    <phoneticPr fontId="3"/>
  </si>
  <si>
    <t>平成２８年１０月</t>
    <rPh sb="0" eb="2">
      <t>ヘイセイ</t>
    </rPh>
    <rPh sb="4" eb="5">
      <t>ネン</t>
    </rPh>
    <rPh sb="7" eb="8">
      <t>ガツ</t>
    </rPh>
    <phoneticPr fontId="3"/>
  </si>
  <si>
    <t>平成２８年１１月</t>
    <rPh sb="0" eb="2">
      <t>ヘイセイ</t>
    </rPh>
    <rPh sb="4" eb="5">
      <t>ネン</t>
    </rPh>
    <rPh sb="7" eb="8">
      <t>ガツ</t>
    </rPh>
    <phoneticPr fontId="3"/>
  </si>
  <si>
    <t>平成２８年１２月</t>
    <rPh sb="0" eb="2">
      <t>ヘイセイ</t>
    </rPh>
    <rPh sb="4" eb="5">
      <t>ネン</t>
    </rPh>
    <rPh sb="7" eb="8">
      <t>ガツ</t>
    </rPh>
    <phoneticPr fontId="3"/>
  </si>
  <si>
    <t>平成２９年１月</t>
    <rPh sb="0" eb="2">
      <t>ヘイセイ</t>
    </rPh>
    <rPh sb="4" eb="5">
      <t>ネン</t>
    </rPh>
    <rPh sb="6" eb="7">
      <t>ガツ</t>
    </rPh>
    <phoneticPr fontId="3"/>
  </si>
  <si>
    <t>平成２９年２月</t>
    <rPh sb="0" eb="2">
      <t>ヘイセイ</t>
    </rPh>
    <rPh sb="4" eb="5">
      <t>ネン</t>
    </rPh>
    <rPh sb="6" eb="7">
      <t>ガツ</t>
    </rPh>
    <phoneticPr fontId="3"/>
  </si>
  <si>
    <t>平成２９年３月</t>
    <rPh sb="0" eb="2">
      <t>ヘイセイ</t>
    </rPh>
    <rPh sb="4" eb="5">
      <t>ネン</t>
    </rPh>
    <rPh sb="6" eb="7">
      <t>ガツ</t>
    </rPh>
    <phoneticPr fontId="3"/>
  </si>
  <si>
    <t>最大需要電力</t>
    <rPh sb="0" eb="2">
      <t>サイダイ</t>
    </rPh>
    <rPh sb="2" eb="4">
      <t>ジュヨウ</t>
    </rPh>
    <rPh sb="4" eb="6">
      <t>デンリョク</t>
    </rPh>
    <phoneticPr fontId="3"/>
  </si>
  <si>
    <t>夜間時間</t>
    <rPh sb="0" eb="2">
      <t>ヤカン</t>
    </rPh>
    <rPh sb="2" eb="4">
      <t>ジカン</t>
    </rPh>
    <phoneticPr fontId="3"/>
  </si>
  <si>
    <t>夏季（kWh）</t>
    <rPh sb="0" eb="2">
      <t>カキ</t>
    </rPh>
    <phoneticPr fontId="3"/>
  </si>
  <si>
    <t>その他季（kWh）</t>
    <rPh sb="2" eb="3">
      <t>タ</t>
    </rPh>
    <rPh sb="3" eb="4">
      <t>キ</t>
    </rPh>
    <phoneticPr fontId="3"/>
  </si>
  <si>
    <t>昼間時間（kWh）</t>
    <rPh sb="0" eb="2">
      <t>ヒルマ</t>
    </rPh>
    <rPh sb="2" eb="4">
      <t>ジカン</t>
    </rPh>
    <phoneticPr fontId="3"/>
  </si>
  <si>
    <t>夜間時間（kWh）</t>
    <phoneticPr fontId="3"/>
  </si>
  <si>
    <t>時間帯別</t>
    <rPh sb="0" eb="3">
      <t>ジカンタイ</t>
    </rPh>
    <rPh sb="3" eb="4">
      <t>ベツ</t>
    </rPh>
    <phoneticPr fontId="3"/>
  </si>
  <si>
    <t>使用電力量（kWh）</t>
    <rPh sb="0" eb="2">
      <t>シヨウ</t>
    </rPh>
    <rPh sb="2" eb="5">
      <t>デンリョクリョウ</t>
    </rPh>
    <phoneticPr fontId="3"/>
  </si>
  <si>
    <t>適用区分別使用電力量の内訳（kWh）</t>
    <rPh sb="0" eb="2">
      <t>テキヨウ</t>
    </rPh>
    <rPh sb="2" eb="4">
      <t>クブン</t>
    </rPh>
    <rPh sb="4" eb="5">
      <t>ベツ</t>
    </rPh>
    <rPh sb="5" eb="7">
      <t>シヨウ</t>
    </rPh>
    <rPh sb="7" eb="10">
      <t>デンリョクリョウ</t>
    </rPh>
    <rPh sb="11" eb="13">
      <t>ウチワケ</t>
    </rPh>
    <phoneticPr fontId="3"/>
  </si>
  <si>
    <t>ピーク時間</t>
    <phoneticPr fontId="3"/>
  </si>
  <si>
    <t>夏季昼間時間</t>
    <phoneticPr fontId="3"/>
  </si>
  <si>
    <t>その他季昼間時間</t>
    <phoneticPr fontId="3"/>
  </si>
  <si>
    <t>平成２８年度　小児医療センター使用電力量実績</t>
    <rPh sb="0" eb="2">
      <t>ヘイセイ</t>
    </rPh>
    <rPh sb="4" eb="6">
      <t>ネンド</t>
    </rPh>
    <rPh sb="7" eb="9">
      <t>ショウニ</t>
    </rPh>
    <rPh sb="9" eb="11">
      <t>イリョウ</t>
    </rPh>
    <rPh sb="15" eb="17">
      <t>シヨウ</t>
    </rPh>
    <rPh sb="17" eb="20">
      <t>デンリョクリョウ</t>
    </rPh>
    <rPh sb="20" eb="22">
      <t>ジッセキ</t>
    </rPh>
    <phoneticPr fontId="3"/>
  </si>
  <si>
    <t>未</t>
    <rPh sb="0" eb="1">
      <t>ミ</t>
    </rPh>
    <phoneticPr fontId="3"/>
  </si>
  <si>
    <t>予定力率</t>
    <rPh sb="0" eb="2">
      <t>ヨテイ</t>
    </rPh>
    <rPh sb="2" eb="4">
      <t>リキリツ</t>
    </rPh>
    <phoneticPr fontId="3"/>
  </si>
  <si>
    <r>
      <t xml:space="preserve">予定電力量（kWh）
</t>
    </r>
    <r>
      <rPr>
        <b/>
        <sz val="11"/>
        <rFont val="ＭＳ Ｐゴシック"/>
        <family val="3"/>
        <charset val="128"/>
      </rPr>
      <t>３箇年</t>
    </r>
    <rPh sb="0" eb="2">
      <t>ヨテイ</t>
    </rPh>
    <rPh sb="2" eb="5">
      <t>デンリョクリョウ</t>
    </rPh>
    <rPh sb="12" eb="14">
      <t>カネン</t>
    </rPh>
    <phoneticPr fontId="3"/>
  </si>
  <si>
    <t>《適用区分の定義》</t>
    <rPh sb="1" eb="3">
      <t>テキヨウ</t>
    </rPh>
    <rPh sb="3" eb="5">
      <t>クブン</t>
    </rPh>
    <rPh sb="6" eb="8">
      <t>テイギ</t>
    </rPh>
    <phoneticPr fontId="3"/>
  </si>
  <si>
    <t>夏季：７月１日から９月３０日までの期間</t>
    <rPh sb="0" eb="2">
      <t>カキ</t>
    </rPh>
    <phoneticPr fontId="3"/>
  </si>
  <si>
    <t>その他季：１０月１日から翌年の６月３０日までの期間</t>
    <rPh sb="2" eb="3">
      <t>タ</t>
    </rPh>
    <rPh sb="3" eb="4">
      <t>キ</t>
    </rPh>
    <phoneticPr fontId="3"/>
  </si>
  <si>
    <t>休日等：日曜日、「国民の祝日に関する法律」に規定する休日、１月２日、１月３日、
４月３０日、
５月１日、
５月２日、
１２月３０日、
１２月３１日</t>
    <rPh sb="0" eb="2">
      <t>キュウジツ</t>
    </rPh>
    <rPh sb="2" eb="3">
      <t>トウ</t>
    </rPh>
    <rPh sb="32" eb="33">
      <t>ニチ</t>
    </rPh>
    <phoneticPr fontId="3"/>
  </si>
  <si>
    <r>
      <t>適用区分別予定電力量の内訳（kWh）：</t>
    </r>
    <r>
      <rPr>
        <b/>
        <sz val="11"/>
        <rFont val="ＭＳ Ｐゴシック"/>
        <family val="3"/>
        <charset val="128"/>
      </rPr>
      <t>３箇年</t>
    </r>
    <rPh sb="0" eb="2">
      <t>テキヨウ</t>
    </rPh>
    <rPh sb="2" eb="4">
      <t>クブン</t>
    </rPh>
    <rPh sb="4" eb="5">
      <t>ベツ</t>
    </rPh>
    <rPh sb="5" eb="7">
      <t>ヨテイ</t>
    </rPh>
    <rPh sb="7" eb="10">
      <t>デンリョクリョウ</t>
    </rPh>
    <rPh sb="11" eb="13">
      <t>ウチワケ</t>
    </rPh>
    <phoneticPr fontId="3"/>
  </si>
  <si>
    <t>４月</t>
    <rPh sb="1" eb="2">
      <t>ガツ</t>
    </rPh>
    <phoneticPr fontId="3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</si>
  <si>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</si>
  <si>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</si>
  <si>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</si>
  <si>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</si>
  <si>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</si>
  <si>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</si>
  <si>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</si>
  <si>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</si>
  <si>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</si>
  <si>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</si>
  <si>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</si>
  <si>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その他季：１０月１日から翌年の６月３０日までの期間</t>
    <phoneticPr fontId="3"/>
  </si>
  <si>
    <t>予定契約電力
（kW）</t>
    <rPh sb="0" eb="2">
      <t>ヨテイ</t>
    </rPh>
    <rPh sb="2" eb="4">
      <t>ケイヤク</t>
    </rPh>
    <rPh sb="4" eb="6">
      <t>デンリョク</t>
    </rPh>
    <phoneticPr fontId="3"/>
  </si>
  <si>
    <t>１．県立心臓血管センター　予定使用電力量</t>
    <rPh sb="2" eb="4">
      <t>ケンリツ</t>
    </rPh>
    <rPh sb="4" eb="6">
      <t>シンゾウ</t>
    </rPh>
    <rPh sb="6" eb="8">
      <t>ケッカン</t>
    </rPh>
    <rPh sb="13" eb="15">
      <t>ヨテイ</t>
    </rPh>
    <rPh sb="15" eb="17">
      <t>シヨウ</t>
    </rPh>
    <rPh sb="17" eb="20">
      <t>デンリョクリョウ</t>
    </rPh>
    <phoneticPr fontId="3"/>
  </si>
  <si>
    <t>２．県立がんセンター　予定使用電力量</t>
    <rPh sb="2" eb="4">
      <t>ケンリツ</t>
    </rPh>
    <rPh sb="11" eb="13">
      <t>ヨテイ</t>
    </rPh>
    <rPh sb="13" eb="15">
      <t>シヨウ</t>
    </rPh>
    <rPh sb="15" eb="18">
      <t>デンリョクリョウ</t>
    </rPh>
    <phoneticPr fontId="3"/>
  </si>
  <si>
    <t>３．県立精神医療センター　予定使用電力量</t>
    <rPh sb="2" eb="4">
      <t>ケンリツ</t>
    </rPh>
    <rPh sb="4" eb="6">
      <t>セイシン</t>
    </rPh>
    <rPh sb="6" eb="8">
      <t>イリョウ</t>
    </rPh>
    <rPh sb="13" eb="15">
      <t>ヨテイ</t>
    </rPh>
    <rPh sb="15" eb="17">
      <t>シヨウ</t>
    </rPh>
    <rPh sb="17" eb="20">
      <t>デンリョクリョウ</t>
    </rPh>
    <phoneticPr fontId="3"/>
  </si>
  <si>
    <t>４．県立小児医療センター　予定使用電力量</t>
    <rPh sb="2" eb="4">
      <t>ケンリツ</t>
    </rPh>
    <rPh sb="4" eb="6">
      <t>ショウニ</t>
    </rPh>
    <rPh sb="6" eb="8">
      <t>イリョウ</t>
    </rPh>
    <rPh sb="13" eb="15">
      <t>ヨテイ</t>
    </rPh>
    <rPh sb="15" eb="17">
      <t>シヨウ</t>
    </rPh>
    <rPh sb="17" eb="20">
      <t>デンリョクリョウ</t>
    </rPh>
    <phoneticPr fontId="3"/>
  </si>
  <si>
    <t>１．県立心臓血管センター　予定使用電力量</t>
    <phoneticPr fontId="3"/>
  </si>
  <si>
    <t>その他季昼間時間</t>
    <phoneticPr fontId="3"/>
  </si>
  <si>
    <t>夏季昼間時間</t>
    <phoneticPr fontId="3"/>
  </si>
  <si>
    <t>※契約電力は、平成３０年４月１日から７００kWとする。</t>
  </si>
  <si>
    <r>
      <t>適用区分別予定電力量の内訳（kWh）１</t>
    </r>
    <r>
      <rPr>
        <b/>
        <sz val="11"/>
        <rFont val="ＭＳ Ｐゴシック"/>
        <family val="3"/>
        <charset val="128"/>
      </rPr>
      <t>箇年</t>
    </r>
    <rPh sb="0" eb="2">
      <t>テキヨウ</t>
    </rPh>
    <rPh sb="2" eb="4">
      <t>クブン</t>
    </rPh>
    <rPh sb="4" eb="5">
      <t>ベツ</t>
    </rPh>
    <rPh sb="5" eb="7">
      <t>ヨテイ</t>
    </rPh>
    <rPh sb="7" eb="10">
      <t>デンリョクリョウ</t>
    </rPh>
    <rPh sb="11" eb="13">
      <t>ウチワケ</t>
    </rPh>
    <rPh sb="19" eb="21">
      <t>カネン</t>
    </rPh>
    <phoneticPr fontId="3"/>
  </si>
  <si>
    <r>
      <t xml:space="preserve">予定電力量（kWh）
</t>
    </r>
    <r>
      <rPr>
        <b/>
        <sz val="11"/>
        <rFont val="ＭＳ Ｐゴシック"/>
        <family val="3"/>
        <charset val="128"/>
      </rPr>
      <t>（R8年度）１箇年</t>
    </r>
    <rPh sb="0" eb="2">
      <t>ヨテイ</t>
    </rPh>
    <rPh sb="2" eb="5">
      <t>デンリョクリョウ</t>
    </rPh>
    <rPh sb="14" eb="16">
      <t>ネンド</t>
    </rPh>
    <rPh sb="18" eb="20">
      <t>カネン</t>
    </rPh>
    <phoneticPr fontId="3"/>
  </si>
  <si>
    <t>ピーク時間：夏季の平日（土曜含む）の午後１時から午後４ 時までの時間</t>
    <rPh sb="3" eb="5">
      <t>ジカン</t>
    </rPh>
    <rPh sb="9" eb="11">
      <t>ヘイジツ</t>
    </rPh>
    <rPh sb="12" eb="14">
      <t>ドヨウ</t>
    </rPh>
    <rPh sb="14" eb="15">
      <t>フク</t>
    </rPh>
    <phoneticPr fontId="3"/>
  </si>
  <si>
    <t>昼間時間：平日（土曜含むの）午前８時から午後１０時までの時間。ただし，ピーク時間に該当する時間を除く。</t>
    <rPh sb="0" eb="2">
      <t>ヒルマ</t>
    </rPh>
    <rPh sb="2" eb="4">
      <t>ジカン</t>
    </rPh>
    <rPh sb="5" eb="7">
      <t>ヘイジツ</t>
    </rPh>
    <rPh sb="8" eb="10">
      <t>ドヨウ</t>
    </rPh>
    <rPh sb="10" eb="11">
      <t>フク</t>
    </rPh>
    <phoneticPr fontId="3"/>
  </si>
  <si>
    <t>夜間時間：ピーク時間および昼間時間以外の時間。ただし、下記の休日等は全日「夜間時間」とする。</t>
    <rPh sb="0" eb="2">
      <t>ヤカン</t>
    </rPh>
    <rPh sb="2" eb="4">
      <t>ジカン</t>
    </rPh>
    <rPh sb="27" eb="29">
      <t>カキ</t>
    </rPh>
    <rPh sb="30" eb="32">
      <t>キュウジツ</t>
    </rPh>
    <rPh sb="32" eb="33">
      <t>トウ</t>
    </rPh>
    <rPh sb="34" eb="36">
      <t>ゼンジツ</t>
    </rPh>
    <rPh sb="37" eb="41">
      <t>ヤカンジカン</t>
    </rPh>
    <phoneticPr fontId="3"/>
  </si>
  <si>
    <t>５月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</si>
</sst>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[$-411]ge\.m"/>
  </numFmts>
  <fonts count="9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Fill="1" applyBorder="1">
      <alignment vertical="center"/>
    </xf>
    <xf numFmtId="0" fontId="4" fillId="2" borderId="0" xfId="0" applyFont="1" applyFill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0" fillId="0" borderId="1" xfId="0" applyFont="1" applyFill="1" applyBorder="1" applyAlignment="1">
      <alignment vertical="center" shrinkToFit="1"/>
    </xf>
    <xf numFmtId="0" fontId="1" fillId="0" borderId="1" xfId="0" applyFont="1" applyFill="1" applyBorder="1">
      <alignment vertical="center"/>
    </xf>
    <xf numFmtId="0" fontId="0" fillId="0" borderId="2" xfId="0" applyNumberFormat="1" applyFill="1" applyBorder="1" applyAlignment="1">
      <alignment horizontal="right" vertical="center" wrapText="1" shrinkToFit="1"/>
    </xf>
    <xf numFmtId="55" fontId="0" fillId="0" borderId="1" xfId="0" applyNumberForma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8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9" fontId="0" fillId="0" borderId="1" xfId="0" applyNumberFormat="1" applyBorder="1">
      <alignment vertical="center"/>
    </xf>
    <xf numFmtId="177" fontId="0" fillId="0" borderId="0" xfId="0" applyNumberFormat="1" applyBorder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177" fontId="0" fillId="0" borderId="1" xfId="0" applyNumberFormat="1" applyFill="1" applyBorder="1">
      <alignment vertical="center"/>
    </xf>
    <xf numFmtId="177" fontId="1" fillId="0" borderId="1" xfId="0" applyNumberFormat="1" applyFont="1" applyFill="1" applyBorder="1">
      <alignment vertical="center"/>
    </xf>
    <xf numFmtId="177" fontId="0" fillId="0" borderId="1" xfId="0" applyNumberFormat="1" applyFont="1" applyFill="1" applyBorder="1" applyAlignment="1">
      <alignment vertical="center" shrinkToFit="1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177" fontId="0" fillId="0" borderId="0" xfId="0" applyNumberFormat="1" applyFill="1" applyBorder="1">
      <alignment vertical="center"/>
    </xf>
    <xf numFmtId="55" fontId="0" fillId="3" borderId="1" xfId="0" applyNumberFormat="1" applyFill="1" applyBorder="1">
      <alignment vertical="center"/>
    </xf>
    <xf numFmtId="0" fontId="0" fillId="0" borderId="1" xfId="0" applyBorder="1">
      <alignment vertical="center"/>
    </xf>
    <xf numFmtId="177" fontId="0" fillId="0" borderId="1" xfId="0" applyNumberFormat="1" applyFill="1" applyBorder="1" applyAlignment="1">
      <alignment horizontal="center" vertical="center"/>
    </xf>
    <xf numFmtId="9" fontId="0" fillId="0" borderId="6" xfId="1" applyFont="1" applyBorder="1">
      <alignment vertical="center"/>
    </xf>
    <xf numFmtId="0" fontId="0" fillId="3" borderId="0" xfId="0" applyFill="1">
      <alignment vertical="center"/>
    </xf>
    <xf numFmtId="0" fontId="0" fillId="0" borderId="0" xfId="0" applyFill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77" fontId="0" fillId="0" borderId="8" xfId="0" applyNumberFormat="1" applyBorder="1">
      <alignment vertical="center"/>
    </xf>
    <xf numFmtId="177" fontId="5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7" fontId="8" fillId="0" borderId="9" xfId="0" applyNumberFormat="1" applyFont="1" applyBorder="1">
      <alignment vertical="center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177" fontId="8" fillId="0" borderId="12" xfId="0" applyNumberFormat="1" applyFont="1" applyBorder="1">
      <alignment vertical="center"/>
    </xf>
    <xf numFmtId="177" fontId="0" fillId="0" borderId="13" xfId="0" applyNumberFormat="1" applyBorder="1">
      <alignment vertical="center"/>
    </xf>
    <xf numFmtId="177" fontId="0" fillId="0" borderId="12" xfId="0" applyNumberFormat="1" applyBorder="1" applyAlignment="1">
      <alignment vertical="center"/>
    </xf>
    <xf numFmtId="177" fontId="0" fillId="0" borderId="14" xfId="0" applyNumberFormat="1" applyBorder="1" applyAlignment="1">
      <alignment vertical="center"/>
    </xf>
    <xf numFmtId="177" fontId="0" fillId="0" borderId="15" xfId="0" applyNumberFormat="1" applyBorder="1" applyAlignment="1">
      <alignment vertical="center" wrapText="1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  <xf numFmtId="177" fontId="8" fillId="0" borderId="14" xfId="0" applyNumberFormat="1" applyFont="1" applyBorder="1">
      <alignment vertical="center"/>
    </xf>
    <xf numFmtId="177" fontId="0" fillId="0" borderId="4" xfId="0" applyNumberForma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top"/>
    </xf>
    <xf numFmtId="177" fontId="0" fillId="3" borderId="1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1" xfId="0" applyNumberFormat="1" applyFill="1" applyBorder="1" applyAlignment="1">
      <alignment horizontal="right" vertical="center"/>
    </xf>
    <xf numFmtId="177" fontId="0" fillId="3" borderId="18" xfId="0" applyNumberFormat="1" applyFill="1" applyBorder="1" applyAlignment="1">
      <alignment horizontal="right" vertical="center"/>
    </xf>
    <xf numFmtId="177" fontId="0" fillId="3" borderId="19" xfId="0" applyNumberFormat="1" applyFill="1" applyBorder="1">
      <alignment vertical="center"/>
    </xf>
    <xf numFmtId="177" fontId="0" fillId="3" borderId="17" xfId="0" applyNumberFormat="1" applyFill="1" applyBorder="1" applyAlignment="1">
      <alignment horizontal="right" vertical="center"/>
    </xf>
    <xf numFmtId="177" fontId="0" fillId="0" borderId="0" xfId="0" applyNumberFormat="1" applyBorder="1" applyAlignment="1">
      <alignment vertical="center" wrapText="1"/>
    </xf>
    <xf numFmtId="177" fontId="0" fillId="0" borderId="0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38" fontId="0" fillId="3" borderId="1" xfId="0" applyNumberFormat="1" applyFill="1" applyBorder="1">
      <alignment vertical="center"/>
    </xf>
    <xf numFmtId="38" fontId="0" fillId="3" borderId="17" xfId="0" applyNumberFormat="1" applyFill="1" applyBorder="1">
      <alignment vertical="center"/>
    </xf>
    <xf numFmtId="38" fontId="0" fillId="3" borderId="1" xfId="0" applyNumberFormat="1" applyFill="1" applyBorder="1" applyAlignment="1">
      <alignment horizontal="right" vertical="center"/>
    </xf>
    <xf numFmtId="38" fontId="0" fillId="3" borderId="1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wrapText="1"/>
    </xf>
    <xf numFmtId="177" fontId="0" fillId="0" borderId="6" xfId="0" applyNumberForma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7" xfId="0" applyNumberFormat="1" applyBorder="1" applyAlignment="1">
      <alignment horizontal="center" vertical="center"/>
    </xf>
    <xf numFmtId="177" fontId="0" fillId="0" borderId="3" xfId="0" applyNumberFormat="1" applyFont="1" applyBorder="1" applyAlignment="1">
      <alignment horizontal="center" vertical="center" wrapText="1"/>
    </xf>
    <xf numFmtId="177" fontId="0" fillId="0" borderId="20" xfId="0" applyNumberFormat="1" applyBorder="1" applyAlignment="1">
      <alignment horizontal="center" vertical="center"/>
    </xf>
    <xf numFmtId="177" fontId="0" fillId="0" borderId="21" xfId="0" applyNumberFormat="1" applyBorder="1" applyAlignment="1">
      <alignment horizontal="center" vertical="center"/>
    </xf>
    <xf numFmtId="177" fontId="0" fillId="0" borderId="19" xfId="0" applyNumberForma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CE57-7E12-4610-9179-AD3697DAC204}">
  <sheetPr>
    <tabColor indexed="12"/>
  </sheetPr>
  <dimension ref="A1:O37"/>
  <sheetViews>
    <sheetView topLeftCell="B1" zoomScale="90" zoomScaleNormal="90" zoomScaleSheetLayoutView="90" workbookViewId="0">
      <selection activeCell="C8" sqref="C8:N8"/>
    </sheetView>
  </sheetViews>
  <sheetFormatPr defaultRowHeight="13.5" x14ac:dyDescent="0.15"/>
  <cols>
    <col min="1" max="1" width="5.75" customWidth="1"/>
    <col min="2" max="2" width="20.625" customWidth="1"/>
    <col min="3" max="3" width="11.375" bestFit="1" customWidth="1"/>
    <col min="4" max="15" width="11.375" customWidth="1"/>
  </cols>
  <sheetData>
    <row r="1" spans="1:15" ht="24.75" customHeight="1" x14ac:dyDescent="0.15">
      <c r="A1" s="1" t="s">
        <v>12</v>
      </c>
      <c r="B1" s="2"/>
      <c r="E1" s="3"/>
      <c r="F1" s="3"/>
      <c r="H1" t="s">
        <v>3</v>
      </c>
    </row>
    <row r="2" spans="1:15" ht="22.5" customHeight="1" x14ac:dyDescent="0.15">
      <c r="A2" s="3" t="s">
        <v>11</v>
      </c>
      <c r="N2" s="4"/>
      <c r="O2" s="4"/>
    </row>
    <row r="3" spans="1:15" x14ac:dyDescent="0.15"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4" t="s">
        <v>5</v>
      </c>
    </row>
    <row r="4" spans="1:15" ht="19.5" customHeight="1" x14ac:dyDescent="0.15">
      <c r="A4" s="70" t="s">
        <v>0</v>
      </c>
      <c r="B4" s="71"/>
      <c r="C4" s="29">
        <v>42826</v>
      </c>
      <c r="D4" s="29">
        <v>42856</v>
      </c>
      <c r="E4" s="29">
        <v>42887</v>
      </c>
      <c r="F4" s="29">
        <v>42917</v>
      </c>
      <c r="G4" s="29">
        <v>42948</v>
      </c>
      <c r="H4" s="29">
        <v>42979</v>
      </c>
      <c r="I4" s="12">
        <v>42644</v>
      </c>
      <c r="J4" s="12">
        <v>42675</v>
      </c>
      <c r="K4" s="12">
        <v>42705</v>
      </c>
      <c r="L4" s="12">
        <v>42736</v>
      </c>
      <c r="M4" s="12">
        <v>42767</v>
      </c>
      <c r="N4" s="12">
        <v>42795</v>
      </c>
      <c r="O4" s="16" t="s">
        <v>4</v>
      </c>
    </row>
    <row r="5" spans="1:15" s="14" customFormat="1" ht="27" customHeight="1" x14ac:dyDescent="0.15">
      <c r="A5" s="23">
        <v>1</v>
      </c>
      <c r="B5" s="24" t="s">
        <v>8</v>
      </c>
      <c r="C5" s="30">
        <v>859</v>
      </c>
      <c r="D5" s="30">
        <v>833</v>
      </c>
      <c r="E5" s="30">
        <v>888</v>
      </c>
      <c r="F5" s="30">
        <v>926</v>
      </c>
      <c r="G5" s="30">
        <v>936</v>
      </c>
      <c r="H5" s="31" t="s">
        <v>41</v>
      </c>
      <c r="I5" s="23">
        <v>838</v>
      </c>
      <c r="J5" s="23">
        <v>878</v>
      </c>
      <c r="K5" s="23">
        <v>914</v>
      </c>
      <c r="L5" s="23">
        <v>950</v>
      </c>
      <c r="M5" s="23">
        <v>929</v>
      </c>
      <c r="N5" s="23">
        <v>876</v>
      </c>
      <c r="O5" s="23">
        <v>950</v>
      </c>
    </row>
    <row r="6" spans="1:15" s="14" customFormat="1" ht="27" customHeight="1" x14ac:dyDescent="0.15">
      <c r="A6" s="23">
        <v>2</v>
      </c>
      <c r="B6" s="25" t="s">
        <v>7</v>
      </c>
      <c r="C6" s="18">
        <v>1219</v>
      </c>
      <c r="D6" s="18">
        <v>1330</v>
      </c>
      <c r="E6" s="18">
        <v>1349</v>
      </c>
      <c r="F6" s="18">
        <v>1474</v>
      </c>
      <c r="G6" s="23">
        <v>1502</v>
      </c>
      <c r="H6" s="31" t="s">
        <v>41</v>
      </c>
      <c r="I6" s="23">
        <v>1310</v>
      </c>
      <c r="J6" s="23">
        <v>1217</v>
      </c>
      <c r="K6" s="23">
        <v>1154</v>
      </c>
      <c r="L6" s="23">
        <v>1200</v>
      </c>
      <c r="M6" s="23">
        <v>1171</v>
      </c>
      <c r="N6" s="23">
        <v>1166</v>
      </c>
      <c r="O6" s="23">
        <v>1459</v>
      </c>
    </row>
    <row r="7" spans="1:15" s="14" customFormat="1" ht="27" customHeight="1" x14ac:dyDescent="0.15">
      <c r="A7" s="23">
        <v>3</v>
      </c>
      <c r="B7" s="24" t="s">
        <v>9</v>
      </c>
      <c r="C7" s="18">
        <v>497</v>
      </c>
      <c r="D7" s="18">
        <v>492</v>
      </c>
      <c r="E7" s="18">
        <v>420</v>
      </c>
      <c r="F7" s="18">
        <v>605</v>
      </c>
      <c r="G7" s="23">
        <v>629</v>
      </c>
      <c r="H7" s="31" t="s">
        <v>41</v>
      </c>
      <c r="I7" s="23">
        <v>506</v>
      </c>
      <c r="J7" s="23">
        <v>578</v>
      </c>
      <c r="K7" s="23">
        <v>624</v>
      </c>
      <c r="L7" s="23">
        <v>631</v>
      </c>
      <c r="M7" s="23">
        <v>617</v>
      </c>
      <c r="N7" s="23">
        <v>578</v>
      </c>
      <c r="O7" s="23">
        <v>631</v>
      </c>
    </row>
    <row r="8" spans="1:15" s="14" customFormat="1" ht="27" customHeight="1" x14ac:dyDescent="0.15">
      <c r="A8" s="23">
        <v>4</v>
      </c>
      <c r="B8" s="24" t="s">
        <v>10</v>
      </c>
      <c r="C8" s="18">
        <v>1058</v>
      </c>
      <c r="D8" s="18">
        <v>1039</v>
      </c>
      <c r="E8" s="18">
        <v>991</v>
      </c>
      <c r="F8" s="18">
        <v>1128</v>
      </c>
      <c r="G8" s="23">
        <v>1099</v>
      </c>
      <c r="H8" s="31" t="s">
        <v>41</v>
      </c>
      <c r="I8" s="23">
        <v>970</v>
      </c>
      <c r="J8" s="23">
        <v>1013</v>
      </c>
      <c r="K8" s="23">
        <v>1085</v>
      </c>
      <c r="L8" s="23">
        <v>1109</v>
      </c>
      <c r="M8" s="23">
        <v>1097</v>
      </c>
      <c r="N8" s="23">
        <v>1051</v>
      </c>
      <c r="O8" s="23">
        <v>1109</v>
      </c>
    </row>
    <row r="9" spans="1:15" ht="15" customHeight="1" x14ac:dyDescent="0.15"/>
    <row r="10" spans="1:15" ht="16.5" customHeight="1" x14ac:dyDescent="0.15">
      <c r="A10" s="1" t="s">
        <v>13</v>
      </c>
      <c r="B10" s="2"/>
      <c r="D10" s="3"/>
    </row>
    <row r="11" spans="1:15" x14ac:dyDescent="0.15">
      <c r="A11" s="6"/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4" t="s">
        <v>6</v>
      </c>
    </row>
    <row r="12" spans="1:15" ht="19.5" customHeight="1" x14ac:dyDescent="0.15">
      <c r="A12" s="70" t="s">
        <v>0</v>
      </c>
      <c r="B12" s="71"/>
      <c r="C12" s="29">
        <v>42826</v>
      </c>
      <c r="D12" s="29">
        <v>42856</v>
      </c>
      <c r="E12" s="29">
        <v>42887</v>
      </c>
      <c r="F12" s="29">
        <v>42917</v>
      </c>
      <c r="G12" s="29">
        <v>42948</v>
      </c>
      <c r="H12" s="29">
        <v>42979</v>
      </c>
      <c r="I12" s="12">
        <v>42644</v>
      </c>
      <c r="J12" s="12">
        <v>42675</v>
      </c>
      <c r="K12" s="12">
        <v>42705</v>
      </c>
      <c r="L12" s="12">
        <v>42736</v>
      </c>
      <c r="M12" s="12">
        <v>42767</v>
      </c>
      <c r="N12" s="12">
        <v>42795</v>
      </c>
      <c r="O12" s="13" t="s">
        <v>1</v>
      </c>
    </row>
    <row r="13" spans="1:15" s="14" customFormat="1" ht="27" customHeight="1" x14ac:dyDescent="0.15">
      <c r="A13" s="23">
        <v>1</v>
      </c>
      <c r="B13" s="24" t="s">
        <v>8</v>
      </c>
      <c r="C13" s="18">
        <v>335875</v>
      </c>
      <c r="D13" s="18">
        <v>383354</v>
      </c>
      <c r="E13" s="18">
        <v>406838</v>
      </c>
      <c r="F13" s="18">
        <v>494726</v>
      </c>
      <c r="G13" s="18">
        <v>483223</v>
      </c>
      <c r="H13" s="31" t="s">
        <v>41</v>
      </c>
      <c r="I13" s="18">
        <v>358608</v>
      </c>
      <c r="J13" s="18">
        <v>391260</v>
      </c>
      <c r="K13" s="18">
        <v>427680</v>
      </c>
      <c r="L13" s="18">
        <v>449688</v>
      </c>
      <c r="M13" s="18">
        <v>410983</v>
      </c>
      <c r="N13" s="18">
        <v>407638</v>
      </c>
      <c r="O13" s="18">
        <f>SUM(C13:N13)</f>
        <v>4549873</v>
      </c>
    </row>
    <row r="14" spans="1:15" s="14" customFormat="1" ht="27" customHeight="1" x14ac:dyDescent="0.15">
      <c r="A14" s="23">
        <v>2</v>
      </c>
      <c r="B14" s="25" t="s">
        <v>7</v>
      </c>
      <c r="C14" s="18">
        <v>542071</v>
      </c>
      <c r="D14" s="18">
        <v>575721</v>
      </c>
      <c r="E14" s="18">
        <v>587215</v>
      </c>
      <c r="F14" s="18">
        <v>682024</v>
      </c>
      <c r="G14" s="18">
        <v>682615</v>
      </c>
      <c r="H14" s="31" t="s">
        <v>41</v>
      </c>
      <c r="I14" s="18">
        <v>579854</v>
      </c>
      <c r="J14" s="18">
        <v>534321</v>
      </c>
      <c r="K14" s="18">
        <v>551561</v>
      </c>
      <c r="L14" s="18">
        <v>558893</v>
      </c>
      <c r="M14" s="18">
        <v>515822</v>
      </c>
      <c r="N14" s="18">
        <v>563287</v>
      </c>
      <c r="O14" s="18">
        <f>SUM(C14:N14)</f>
        <v>6373384</v>
      </c>
    </row>
    <row r="15" spans="1:15" s="14" customFormat="1" ht="27" customHeight="1" x14ac:dyDescent="0.15">
      <c r="A15" s="23">
        <v>3</v>
      </c>
      <c r="B15" s="24" t="s">
        <v>9</v>
      </c>
      <c r="C15" s="18">
        <v>174396</v>
      </c>
      <c r="D15" s="18">
        <v>141113</v>
      </c>
      <c r="E15" s="18">
        <v>182873</v>
      </c>
      <c r="F15" s="18">
        <v>275124</v>
      </c>
      <c r="G15" s="18">
        <v>266971</v>
      </c>
      <c r="H15" s="31" t="s">
        <v>41</v>
      </c>
      <c r="I15" s="18">
        <v>155719</v>
      </c>
      <c r="J15" s="18">
        <v>234773</v>
      </c>
      <c r="K15" s="18">
        <v>289672</v>
      </c>
      <c r="L15" s="18">
        <v>344582</v>
      </c>
      <c r="M15" s="18">
        <v>295431</v>
      </c>
      <c r="N15" s="18">
        <v>291024</v>
      </c>
      <c r="O15" s="18">
        <f>SUM(C15:N15)</f>
        <v>2651678</v>
      </c>
    </row>
    <row r="16" spans="1:15" s="14" customFormat="1" ht="27" customHeight="1" thickBot="1" x14ac:dyDescent="0.2">
      <c r="A16" s="23">
        <v>4</v>
      </c>
      <c r="B16" s="24" t="s">
        <v>10</v>
      </c>
      <c r="C16" s="18">
        <v>491712</v>
      </c>
      <c r="D16" s="18">
        <v>466971</v>
      </c>
      <c r="E16" s="18">
        <v>467722</v>
      </c>
      <c r="F16" s="18">
        <v>475058</v>
      </c>
      <c r="G16" s="18">
        <v>491115</v>
      </c>
      <c r="H16" s="31" t="s">
        <v>41</v>
      </c>
      <c r="I16" s="18">
        <v>448008</v>
      </c>
      <c r="J16" s="18">
        <v>462499</v>
      </c>
      <c r="K16" s="18">
        <v>482384</v>
      </c>
      <c r="L16" s="18">
        <v>520946</v>
      </c>
      <c r="M16" s="18">
        <v>538647</v>
      </c>
      <c r="N16" s="18">
        <v>466294</v>
      </c>
      <c r="O16" s="18">
        <f>SUM(C16:N16)</f>
        <v>5311356</v>
      </c>
    </row>
    <row r="17" spans="1:15" ht="25.5" customHeight="1" thickTop="1" x14ac:dyDescent="0.15">
      <c r="A17" s="7"/>
      <c r="B17" s="11" t="s">
        <v>2</v>
      </c>
      <c r="C17" s="8">
        <f t="shared" ref="C17:O17" si="0">SUM(C13:C16)</f>
        <v>1544054</v>
      </c>
      <c r="D17" s="8">
        <f t="shared" si="0"/>
        <v>1567159</v>
      </c>
      <c r="E17" s="8">
        <f t="shared" si="0"/>
        <v>1644648</v>
      </c>
      <c r="F17" s="8">
        <f t="shared" si="0"/>
        <v>1926932</v>
      </c>
      <c r="G17" s="8">
        <f t="shared" si="0"/>
        <v>1923924</v>
      </c>
      <c r="H17" s="8">
        <f t="shared" si="0"/>
        <v>0</v>
      </c>
      <c r="I17" s="8">
        <f t="shared" si="0"/>
        <v>1542189</v>
      </c>
      <c r="J17" s="8">
        <f t="shared" si="0"/>
        <v>1622853</v>
      </c>
      <c r="K17" s="8">
        <f t="shared" si="0"/>
        <v>1751297</v>
      </c>
      <c r="L17" s="8">
        <f t="shared" si="0"/>
        <v>1874109</v>
      </c>
      <c r="M17" s="8">
        <f t="shared" si="0"/>
        <v>1760883</v>
      </c>
      <c r="N17" s="8">
        <f t="shared" si="0"/>
        <v>1728243</v>
      </c>
      <c r="O17" s="8">
        <f t="shared" si="0"/>
        <v>18886291</v>
      </c>
    </row>
    <row r="18" spans="1:15" ht="16.5" customHeight="1" x14ac:dyDescent="0.15">
      <c r="H18" s="14"/>
      <c r="O18" s="15"/>
    </row>
    <row r="19" spans="1:15" ht="16.5" customHeight="1" x14ac:dyDescent="0.15">
      <c r="A19" s="1" t="s">
        <v>14</v>
      </c>
      <c r="B19" s="2"/>
      <c r="D19" s="3"/>
    </row>
    <row r="20" spans="1:15" x14ac:dyDescent="0.15">
      <c r="A20" s="6"/>
      <c r="B20" s="2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5" ht="19.5" customHeight="1" x14ac:dyDescent="0.15">
      <c r="A21" s="70" t="s">
        <v>0</v>
      </c>
      <c r="B21" s="71"/>
      <c r="C21" s="29">
        <v>42826</v>
      </c>
      <c r="D21" s="29">
        <v>42856</v>
      </c>
      <c r="E21" s="29">
        <v>42887</v>
      </c>
      <c r="F21" s="29">
        <v>42917</v>
      </c>
      <c r="G21" s="29">
        <v>42948</v>
      </c>
      <c r="H21" s="29">
        <v>42979</v>
      </c>
      <c r="I21" s="12">
        <v>42644</v>
      </c>
      <c r="J21" s="12">
        <v>42675</v>
      </c>
      <c r="K21" s="12">
        <v>42705</v>
      </c>
      <c r="L21" s="12">
        <v>42736</v>
      </c>
      <c r="M21" s="12">
        <v>42767</v>
      </c>
      <c r="N21" s="12">
        <v>42795</v>
      </c>
    </row>
    <row r="22" spans="1:15" ht="27" customHeight="1" x14ac:dyDescent="0.15">
      <c r="A22" s="5">
        <v>1</v>
      </c>
      <c r="B22" s="10" t="s">
        <v>8</v>
      </c>
      <c r="C22" s="19">
        <v>1</v>
      </c>
      <c r="D22" s="19">
        <v>1</v>
      </c>
      <c r="E22" s="19">
        <v>1</v>
      </c>
      <c r="F22" s="19">
        <v>1</v>
      </c>
      <c r="G22" s="19">
        <v>1</v>
      </c>
      <c r="H22" s="31" t="s">
        <v>41</v>
      </c>
      <c r="I22" s="19">
        <v>1</v>
      </c>
      <c r="J22" s="19">
        <v>1</v>
      </c>
      <c r="K22" s="19">
        <v>1</v>
      </c>
      <c r="L22" s="19">
        <v>1</v>
      </c>
      <c r="M22" s="19">
        <v>1</v>
      </c>
      <c r="N22" s="19">
        <v>1</v>
      </c>
    </row>
    <row r="23" spans="1:15" ht="27" customHeight="1" x14ac:dyDescent="0.15">
      <c r="A23" s="5">
        <v>2</v>
      </c>
      <c r="B23" s="9" t="s">
        <v>7</v>
      </c>
      <c r="C23" s="19">
        <v>1</v>
      </c>
      <c r="D23" s="19">
        <v>1</v>
      </c>
      <c r="E23" s="19">
        <v>1</v>
      </c>
      <c r="F23" s="19">
        <v>1</v>
      </c>
      <c r="G23" s="19">
        <v>1</v>
      </c>
      <c r="H23" s="31" t="s">
        <v>41</v>
      </c>
      <c r="I23" s="19">
        <v>1</v>
      </c>
      <c r="J23" s="19">
        <v>1</v>
      </c>
      <c r="K23" s="19">
        <v>1</v>
      </c>
      <c r="L23" s="19">
        <v>1</v>
      </c>
      <c r="M23" s="19">
        <v>1</v>
      </c>
      <c r="N23" s="19">
        <v>1</v>
      </c>
    </row>
    <row r="24" spans="1:15" ht="27" customHeight="1" x14ac:dyDescent="0.15">
      <c r="A24" s="5">
        <v>3</v>
      </c>
      <c r="B24" s="10" t="s">
        <v>9</v>
      </c>
      <c r="C24" s="19">
        <v>1</v>
      </c>
      <c r="D24" s="19">
        <v>1</v>
      </c>
      <c r="E24" s="19">
        <v>1</v>
      </c>
      <c r="F24" s="19">
        <v>0.99</v>
      </c>
      <c r="G24" s="19">
        <v>0.99</v>
      </c>
      <c r="H24" s="31" t="s">
        <v>41</v>
      </c>
      <c r="I24" s="19">
        <v>1</v>
      </c>
      <c r="J24" s="19">
        <v>1</v>
      </c>
      <c r="K24" s="19">
        <v>0.99</v>
      </c>
      <c r="L24" s="19">
        <v>0.99</v>
      </c>
      <c r="M24" s="19">
        <v>0.99</v>
      </c>
      <c r="N24" s="19">
        <v>0.99</v>
      </c>
    </row>
    <row r="25" spans="1:15" ht="27" customHeight="1" x14ac:dyDescent="0.15">
      <c r="A25" s="5">
        <v>4</v>
      </c>
      <c r="B25" s="10" t="s">
        <v>10</v>
      </c>
      <c r="C25" s="19">
        <v>1</v>
      </c>
      <c r="D25" s="19">
        <v>1</v>
      </c>
      <c r="E25" s="19">
        <v>1</v>
      </c>
      <c r="F25" s="19">
        <v>1</v>
      </c>
      <c r="G25" s="19">
        <v>1</v>
      </c>
      <c r="H25" s="31" t="s">
        <v>41</v>
      </c>
      <c r="I25" s="19">
        <v>1</v>
      </c>
      <c r="J25" s="19">
        <v>1</v>
      </c>
      <c r="K25" s="19">
        <v>1</v>
      </c>
      <c r="L25" s="19">
        <v>1</v>
      </c>
      <c r="M25" s="19">
        <v>1</v>
      </c>
      <c r="N25" s="19">
        <v>1</v>
      </c>
    </row>
    <row r="33" spans="4:5" x14ac:dyDescent="0.15">
      <c r="D33" s="33">
        <v>1502</v>
      </c>
      <c r="E33" s="33">
        <v>682615</v>
      </c>
    </row>
    <row r="34" spans="4:5" x14ac:dyDescent="0.15">
      <c r="D34" s="33">
        <v>1474</v>
      </c>
      <c r="E34" s="33">
        <v>682024</v>
      </c>
    </row>
    <row r="35" spans="4:5" x14ac:dyDescent="0.15">
      <c r="D35" s="33">
        <v>1349</v>
      </c>
      <c r="E35" s="33">
        <v>587215</v>
      </c>
    </row>
    <row r="36" spans="4:5" x14ac:dyDescent="0.15">
      <c r="D36" s="33">
        <v>1330</v>
      </c>
      <c r="E36" s="33">
        <v>575721</v>
      </c>
    </row>
    <row r="37" spans="4:5" x14ac:dyDescent="0.15">
      <c r="D37" s="33">
        <v>1219</v>
      </c>
      <c r="E37" s="33">
        <v>542071</v>
      </c>
    </row>
  </sheetData>
  <mergeCells count="3">
    <mergeCell ref="A4:B4"/>
    <mergeCell ref="A12:B12"/>
    <mergeCell ref="A21:B21"/>
  </mergeCells>
  <phoneticPr fontId="3"/>
  <pageMargins left="0.39370078740157483" right="0.39370078740157483" top="0.98425196850393704" bottom="0.59055118110236227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0E5F7-6734-48F3-9C20-195034360157}">
  <dimension ref="B1:I24"/>
  <sheetViews>
    <sheetView tabSelected="1"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3.25" style="14" customWidth="1"/>
    <col min="2" max="2" width="14.875" style="14" customWidth="1"/>
    <col min="3" max="3" width="15.125" style="14" customWidth="1"/>
    <col min="4" max="4" width="16.875" style="14" customWidth="1"/>
    <col min="5" max="8" width="15.5" style="14" customWidth="1"/>
    <col min="9" max="9" width="11" style="14" customWidth="1"/>
    <col min="10" max="16384" width="9" style="14"/>
  </cols>
  <sheetData>
    <row r="1" spans="2:9" ht="35.25" customHeight="1" x14ac:dyDescent="0.15">
      <c r="B1" s="39" t="s">
        <v>67</v>
      </c>
    </row>
    <row r="2" spans="2:9" ht="21" customHeight="1" x14ac:dyDescent="0.15">
      <c r="B2" s="73" t="s">
        <v>15</v>
      </c>
      <c r="C2" s="75" t="s">
        <v>62</v>
      </c>
      <c r="D2" s="75" t="s">
        <v>72</v>
      </c>
      <c r="E2" s="77" t="s">
        <v>71</v>
      </c>
      <c r="F2" s="78"/>
      <c r="G2" s="78"/>
      <c r="H2" s="79"/>
      <c r="I2" s="72" t="s">
        <v>42</v>
      </c>
    </row>
    <row r="3" spans="2:9" ht="21" customHeight="1" x14ac:dyDescent="0.15">
      <c r="B3" s="74"/>
      <c r="C3" s="76"/>
      <c r="D3" s="74"/>
      <c r="E3" s="53" t="s">
        <v>68</v>
      </c>
      <c r="F3" s="21" t="s">
        <v>69</v>
      </c>
      <c r="G3" s="54" t="s">
        <v>37</v>
      </c>
      <c r="H3" s="21" t="s">
        <v>29</v>
      </c>
      <c r="I3" s="72"/>
    </row>
    <row r="4" spans="2:9" ht="26.25" customHeight="1" x14ac:dyDescent="0.15">
      <c r="B4" s="23" t="s">
        <v>49</v>
      </c>
      <c r="C4" s="56">
        <v>1100</v>
      </c>
      <c r="D4" s="26">
        <f>E4+F4+G4+H4</f>
        <v>375000</v>
      </c>
      <c r="E4" s="56">
        <v>189000</v>
      </c>
      <c r="F4" s="22"/>
      <c r="G4" s="22"/>
      <c r="H4" s="57">
        <v>186000</v>
      </c>
      <c r="I4" s="32">
        <v>1</v>
      </c>
    </row>
    <row r="5" spans="2:9" ht="26.25" customHeight="1" x14ac:dyDescent="0.15">
      <c r="B5" s="23" t="s">
        <v>76</v>
      </c>
      <c r="C5" s="56">
        <v>1100</v>
      </c>
      <c r="D5" s="26">
        <f t="shared" ref="D5:D15" si="0">E5+F5+G5+H5</f>
        <v>381000</v>
      </c>
      <c r="E5" s="56">
        <v>181000</v>
      </c>
      <c r="F5" s="22"/>
      <c r="G5" s="22"/>
      <c r="H5" s="57">
        <v>200000</v>
      </c>
      <c r="I5" s="32">
        <v>1</v>
      </c>
    </row>
    <row r="6" spans="2:9" ht="26.25" customHeight="1" x14ac:dyDescent="0.15">
      <c r="B6" s="23" t="s">
        <v>51</v>
      </c>
      <c r="C6" s="56">
        <v>1100</v>
      </c>
      <c r="D6" s="26">
        <f t="shared" si="0"/>
        <v>446000</v>
      </c>
      <c r="E6" s="56">
        <v>230000</v>
      </c>
      <c r="F6" s="52"/>
      <c r="G6" s="52"/>
      <c r="H6" s="57">
        <v>216000</v>
      </c>
      <c r="I6" s="32">
        <v>1</v>
      </c>
    </row>
    <row r="7" spans="2:9" ht="26.25" customHeight="1" x14ac:dyDescent="0.15">
      <c r="B7" s="23" t="s">
        <v>52</v>
      </c>
      <c r="C7" s="56">
        <v>1100</v>
      </c>
      <c r="D7" s="26">
        <f t="shared" si="0"/>
        <v>537000</v>
      </c>
      <c r="E7" s="22"/>
      <c r="F7" s="57">
        <v>202000</v>
      </c>
      <c r="G7" s="57">
        <v>65000</v>
      </c>
      <c r="H7" s="57">
        <v>270000</v>
      </c>
      <c r="I7" s="32">
        <v>1</v>
      </c>
    </row>
    <row r="8" spans="2:9" ht="26.25" customHeight="1" x14ac:dyDescent="0.15">
      <c r="B8" s="23" t="s">
        <v>53</v>
      </c>
      <c r="C8" s="56">
        <v>1100</v>
      </c>
      <c r="D8" s="26">
        <f t="shared" si="0"/>
        <v>560000</v>
      </c>
      <c r="E8" s="22"/>
      <c r="F8" s="57">
        <v>212000</v>
      </c>
      <c r="G8" s="57">
        <v>68000</v>
      </c>
      <c r="H8" s="57">
        <v>280000</v>
      </c>
      <c r="I8" s="32">
        <v>1</v>
      </c>
    </row>
    <row r="9" spans="2:9" ht="26.25" customHeight="1" x14ac:dyDescent="0.15">
      <c r="B9" s="23" t="s">
        <v>54</v>
      </c>
      <c r="C9" s="56">
        <v>1100</v>
      </c>
      <c r="D9" s="26">
        <f t="shared" si="0"/>
        <v>489000</v>
      </c>
      <c r="E9" s="22"/>
      <c r="F9" s="57">
        <v>173000</v>
      </c>
      <c r="G9" s="57">
        <v>60000</v>
      </c>
      <c r="H9" s="57">
        <v>256000</v>
      </c>
      <c r="I9" s="32">
        <v>1</v>
      </c>
    </row>
    <row r="10" spans="2:9" ht="26.25" customHeight="1" x14ac:dyDescent="0.15">
      <c r="B10" s="23" t="s">
        <v>55</v>
      </c>
      <c r="C10" s="56">
        <v>1100</v>
      </c>
      <c r="D10" s="26">
        <f t="shared" si="0"/>
        <v>381000</v>
      </c>
      <c r="E10" s="56">
        <v>214000</v>
      </c>
      <c r="F10" s="22"/>
      <c r="G10" s="22"/>
      <c r="H10" s="57">
        <v>167000</v>
      </c>
      <c r="I10" s="32">
        <v>1</v>
      </c>
    </row>
    <row r="11" spans="2:9" ht="26.25" customHeight="1" x14ac:dyDescent="0.15">
      <c r="B11" s="23" t="s">
        <v>56</v>
      </c>
      <c r="C11" s="56">
        <v>1100</v>
      </c>
      <c r="D11" s="26">
        <f t="shared" si="0"/>
        <v>408000</v>
      </c>
      <c r="E11" s="56">
        <v>187000</v>
      </c>
      <c r="F11" s="22"/>
      <c r="G11" s="22"/>
      <c r="H11" s="57">
        <v>221000</v>
      </c>
      <c r="I11" s="32">
        <v>1</v>
      </c>
    </row>
    <row r="12" spans="2:9" ht="26.25" customHeight="1" x14ac:dyDescent="0.15">
      <c r="B12" s="23" t="s">
        <v>57</v>
      </c>
      <c r="C12" s="56">
        <v>1100</v>
      </c>
      <c r="D12" s="26">
        <f t="shared" si="0"/>
        <v>482000</v>
      </c>
      <c r="E12" s="56">
        <v>217000</v>
      </c>
      <c r="F12" s="22"/>
      <c r="G12" s="22"/>
      <c r="H12" s="57">
        <v>265000</v>
      </c>
      <c r="I12" s="32">
        <v>1</v>
      </c>
    </row>
    <row r="13" spans="2:9" ht="26.25" customHeight="1" x14ac:dyDescent="0.15">
      <c r="B13" s="23" t="s">
        <v>58</v>
      </c>
      <c r="C13" s="56">
        <v>1100</v>
      </c>
      <c r="D13" s="26">
        <f t="shared" si="0"/>
        <v>517000</v>
      </c>
      <c r="E13" s="56">
        <v>233000</v>
      </c>
      <c r="F13" s="22"/>
      <c r="G13" s="22"/>
      <c r="H13" s="57">
        <v>284000</v>
      </c>
      <c r="I13" s="32">
        <v>1</v>
      </c>
    </row>
    <row r="14" spans="2:9" ht="26.25" customHeight="1" x14ac:dyDescent="0.15">
      <c r="B14" s="23" t="s">
        <v>59</v>
      </c>
      <c r="C14" s="56">
        <v>1100</v>
      </c>
      <c r="D14" s="26">
        <f t="shared" si="0"/>
        <v>414000</v>
      </c>
      <c r="E14" s="56">
        <v>181000</v>
      </c>
      <c r="F14" s="22"/>
      <c r="G14" s="22"/>
      <c r="H14" s="57">
        <v>233000</v>
      </c>
      <c r="I14" s="32">
        <v>1</v>
      </c>
    </row>
    <row r="15" spans="2:9" ht="26.25" customHeight="1" x14ac:dyDescent="0.15">
      <c r="B15" s="23" t="s">
        <v>60</v>
      </c>
      <c r="C15" s="56">
        <v>1100</v>
      </c>
      <c r="D15" s="26">
        <f t="shared" si="0"/>
        <v>432000</v>
      </c>
      <c r="E15" s="56">
        <v>192000</v>
      </c>
      <c r="F15" s="22"/>
      <c r="G15" s="22"/>
      <c r="H15" s="57">
        <v>240000</v>
      </c>
      <c r="I15" s="32">
        <v>1</v>
      </c>
    </row>
    <row r="16" spans="2:9" ht="26.25" customHeight="1" x14ac:dyDescent="0.15">
      <c r="B16" s="18" t="s">
        <v>2</v>
      </c>
      <c r="C16" s="22"/>
      <c r="D16" s="18">
        <f>SUM(D4:D15)</f>
        <v>5422000</v>
      </c>
      <c r="E16" s="27">
        <f>SUM(E4:E15)</f>
        <v>1824000</v>
      </c>
      <c r="F16" s="27">
        <f>SUM(F4:F15)</f>
        <v>587000</v>
      </c>
      <c r="G16" s="27">
        <f>SUM(G4:G15)</f>
        <v>193000</v>
      </c>
      <c r="H16" s="27">
        <f>SUM(H4:H15)</f>
        <v>2818000</v>
      </c>
      <c r="I16" s="22"/>
    </row>
    <row r="17" spans="2:9" ht="17.25" customHeight="1" thickBot="1" x14ac:dyDescent="0.2"/>
    <row r="18" spans="2:9" ht="19.5" customHeight="1" x14ac:dyDescent="0.15">
      <c r="B18" s="41" t="s">
        <v>44</v>
      </c>
      <c r="C18" s="42"/>
      <c r="D18" s="42"/>
      <c r="E18" s="42"/>
      <c r="F18" s="42"/>
      <c r="G18" s="42"/>
      <c r="H18" s="42"/>
      <c r="I18" s="42"/>
    </row>
    <row r="19" spans="2:9" ht="17.25" customHeight="1" x14ac:dyDescent="0.15">
      <c r="B19" s="44" t="s">
        <v>45</v>
      </c>
      <c r="C19" s="20"/>
      <c r="D19" s="20"/>
      <c r="E19" s="20"/>
      <c r="F19" s="20"/>
      <c r="G19" s="20"/>
      <c r="H19" s="20"/>
      <c r="I19" s="20"/>
    </row>
    <row r="20" spans="2:9" ht="17.25" customHeight="1" x14ac:dyDescent="0.15">
      <c r="B20" s="44" t="s">
        <v>46</v>
      </c>
      <c r="C20" s="20"/>
      <c r="D20" s="20"/>
      <c r="E20" s="20"/>
      <c r="F20" s="20"/>
      <c r="G20" s="20"/>
      <c r="H20" s="20"/>
      <c r="I20" s="20"/>
    </row>
    <row r="21" spans="2:9" ht="17.25" customHeight="1" x14ac:dyDescent="0.15">
      <c r="B21" s="46" t="s">
        <v>73</v>
      </c>
      <c r="C21" s="20"/>
      <c r="D21" s="20"/>
      <c r="E21" s="20"/>
      <c r="F21" s="20"/>
      <c r="G21" s="20"/>
      <c r="H21" s="20"/>
      <c r="I21" s="20"/>
    </row>
    <row r="22" spans="2:9" ht="17.25" customHeight="1" x14ac:dyDescent="0.15">
      <c r="B22" s="46" t="s">
        <v>74</v>
      </c>
      <c r="C22" s="63"/>
      <c r="D22" s="63"/>
      <c r="E22" s="63"/>
      <c r="F22" s="63"/>
      <c r="G22" s="63"/>
      <c r="H22" s="63"/>
      <c r="I22" s="63"/>
    </row>
    <row r="23" spans="2:9" ht="17.25" customHeight="1" x14ac:dyDescent="0.15">
      <c r="B23" s="46" t="s">
        <v>75</v>
      </c>
      <c r="C23" s="20"/>
      <c r="D23" s="20"/>
      <c r="E23" s="20"/>
      <c r="F23" s="20"/>
      <c r="G23" s="20"/>
      <c r="H23" s="20"/>
      <c r="I23" s="20"/>
    </row>
    <row r="24" spans="2:9" ht="17.25" customHeight="1" thickBot="1" x14ac:dyDescent="0.2">
      <c r="B24" s="47" t="s">
        <v>47</v>
      </c>
      <c r="C24" s="48"/>
      <c r="D24" s="48"/>
      <c r="E24" s="48"/>
      <c r="F24" s="48"/>
      <c r="G24" s="48"/>
      <c r="H24" s="48"/>
      <c r="I24" s="49"/>
    </row>
  </sheetData>
  <mergeCells count="5">
    <mergeCell ref="I2:I3"/>
    <mergeCell ref="B2:B3"/>
    <mergeCell ref="C2:C3"/>
    <mergeCell ref="D2:D3"/>
    <mergeCell ref="E2:H2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86C1-FFF7-4023-8C54-2566865D2D0E}">
  <dimension ref="A1:L27"/>
  <sheetViews>
    <sheetView view="pageBreakPreview" zoomScale="90" zoomScaleNormal="100" zoomScaleSheetLayoutView="90" workbookViewId="0">
      <selection activeCell="E30" sqref="E30"/>
    </sheetView>
  </sheetViews>
  <sheetFormatPr defaultRowHeight="13.5" x14ac:dyDescent="0.15"/>
  <cols>
    <col min="1" max="1" width="14.875" style="14" customWidth="1"/>
    <col min="2" max="2" width="16.125" style="14" customWidth="1"/>
    <col min="3" max="3" width="18.625" style="14" customWidth="1"/>
    <col min="4" max="5" width="19" style="14" customWidth="1"/>
    <col min="6" max="6" width="10.375" style="14" customWidth="1"/>
    <col min="7" max="16384" width="9" style="14"/>
  </cols>
  <sheetData>
    <row r="1" spans="1:12" ht="35.25" customHeight="1" x14ac:dyDescent="0.15">
      <c r="A1" s="39" t="s">
        <v>63</v>
      </c>
    </row>
    <row r="2" spans="1:12" ht="15.75" customHeight="1" x14ac:dyDescent="0.15"/>
    <row r="3" spans="1:12" ht="21" customHeight="1" x14ac:dyDescent="0.15">
      <c r="A3" s="73" t="s">
        <v>15</v>
      </c>
      <c r="B3" s="75" t="s">
        <v>62</v>
      </c>
      <c r="C3" s="75" t="s">
        <v>43</v>
      </c>
      <c r="D3" s="77" t="s">
        <v>48</v>
      </c>
      <c r="E3" s="78"/>
      <c r="F3" s="72" t="s">
        <v>42</v>
      </c>
      <c r="G3" s="20"/>
      <c r="H3" s="20"/>
      <c r="I3" s="20"/>
      <c r="J3" s="20"/>
      <c r="K3" s="20"/>
      <c r="L3" s="20"/>
    </row>
    <row r="4" spans="1:12" ht="21" customHeight="1" x14ac:dyDescent="0.15">
      <c r="A4" s="74"/>
      <c r="B4" s="76"/>
      <c r="C4" s="74"/>
      <c r="D4" s="35" t="s">
        <v>30</v>
      </c>
      <c r="E4" s="35" t="s">
        <v>31</v>
      </c>
      <c r="F4" s="72"/>
      <c r="G4" s="20"/>
      <c r="H4" s="20"/>
      <c r="I4" s="20"/>
      <c r="J4" s="20"/>
      <c r="K4" s="20"/>
      <c r="L4" s="20"/>
    </row>
    <row r="5" spans="1:12" ht="26.25" customHeight="1" x14ac:dyDescent="0.15">
      <c r="A5" s="23" t="s">
        <v>49</v>
      </c>
      <c r="B5" s="36">
        <v>1100</v>
      </c>
      <c r="C5" s="26">
        <v>1096000</v>
      </c>
      <c r="D5" s="22"/>
      <c r="E5" s="18">
        <v>1096000</v>
      </c>
      <c r="F5" s="32">
        <v>1</v>
      </c>
      <c r="G5" s="20"/>
      <c r="H5" s="20"/>
      <c r="I5" s="20"/>
      <c r="J5" s="28"/>
      <c r="K5" s="20"/>
      <c r="L5" s="20"/>
    </row>
    <row r="6" spans="1:12" ht="26.25" customHeight="1" x14ac:dyDescent="0.15">
      <c r="A6" s="23" t="s">
        <v>50</v>
      </c>
      <c r="B6" s="36">
        <v>1100</v>
      </c>
      <c r="C6" s="26">
        <v>1151000</v>
      </c>
      <c r="D6" s="22"/>
      <c r="E6" s="18">
        <v>1151000</v>
      </c>
      <c r="F6" s="32">
        <v>1</v>
      </c>
      <c r="G6" s="20"/>
      <c r="H6" s="20"/>
      <c r="I6" s="20"/>
      <c r="J6" s="20"/>
      <c r="K6" s="20"/>
      <c r="L6" s="20"/>
    </row>
    <row r="7" spans="1:12" ht="26.25" customHeight="1" x14ac:dyDescent="0.15">
      <c r="A7" s="23" t="s">
        <v>51</v>
      </c>
      <c r="B7" s="36">
        <v>1100</v>
      </c>
      <c r="C7" s="26">
        <v>1221000</v>
      </c>
      <c r="D7" s="22"/>
      <c r="E7" s="18">
        <v>1221000</v>
      </c>
      <c r="F7" s="32">
        <v>1</v>
      </c>
      <c r="G7" s="20"/>
      <c r="H7" s="20"/>
      <c r="I7" s="20"/>
      <c r="J7" s="20"/>
      <c r="K7" s="20"/>
      <c r="L7" s="20"/>
    </row>
    <row r="8" spans="1:12" ht="26.25" customHeight="1" x14ac:dyDescent="0.15">
      <c r="A8" s="23" t="s">
        <v>52</v>
      </c>
      <c r="B8" s="36">
        <v>1100</v>
      </c>
      <c r="C8" s="26">
        <v>1485000</v>
      </c>
      <c r="D8" s="18">
        <v>1485000</v>
      </c>
      <c r="E8" s="22"/>
      <c r="F8" s="32">
        <v>1</v>
      </c>
      <c r="G8" s="20"/>
      <c r="H8" s="20"/>
      <c r="I8" s="20"/>
      <c r="J8" s="20"/>
      <c r="K8" s="20"/>
      <c r="L8" s="20"/>
    </row>
    <row r="9" spans="1:12" ht="26.25" customHeight="1" x14ac:dyDescent="0.15">
      <c r="A9" s="23" t="s">
        <v>53</v>
      </c>
      <c r="B9" s="36">
        <v>1100</v>
      </c>
      <c r="C9" s="26">
        <v>1550000</v>
      </c>
      <c r="D9" s="18">
        <v>1550000</v>
      </c>
      <c r="E9" s="22"/>
      <c r="F9" s="32">
        <v>1</v>
      </c>
      <c r="G9" s="20"/>
      <c r="H9" s="20"/>
      <c r="I9" s="20"/>
      <c r="J9" s="20"/>
      <c r="K9" s="20"/>
      <c r="L9" s="20"/>
    </row>
    <row r="10" spans="1:12" ht="26.25" customHeight="1" x14ac:dyDescent="0.15">
      <c r="A10" s="23" t="s">
        <v>54</v>
      </c>
      <c r="B10" s="36">
        <v>1100</v>
      </c>
      <c r="C10" s="37">
        <v>1282000</v>
      </c>
      <c r="D10" s="36">
        <v>1282000</v>
      </c>
      <c r="E10" s="22"/>
      <c r="F10" s="32">
        <v>1</v>
      </c>
      <c r="G10" s="20"/>
      <c r="H10" s="20"/>
      <c r="I10" s="20"/>
      <c r="J10" s="20"/>
      <c r="K10" s="20"/>
      <c r="L10" s="20"/>
    </row>
    <row r="11" spans="1:12" ht="26.25" customHeight="1" x14ac:dyDescent="0.15">
      <c r="A11" s="23" t="s">
        <v>55</v>
      </c>
      <c r="B11" s="18">
        <v>1100</v>
      </c>
      <c r="C11" s="26">
        <v>1076000</v>
      </c>
      <c r="D11" s="22"/>
      <c r="E11" s="18">
        <v>1076000</v>
      </c>
      <c r="F11" s="32">
        <v>1</v>
      </c>
      <c r="G11" s="20"/>
      <c r="H11" s="20"/>
      <c r="I11" s="20"/>
      <c r="J11" s="20"/>
      <c r="K11" s="20"/>
      <c r="L11" s="20"/>
    </row>
    <row r="12" spans="1:12" ht="26.25" customHeight="1" x14ac:dyDescent="0.15">
      <c r="A12" s="23" t="s">
        <v>56</v>
      </c>
      <c r="B12" s="18">
        <v>1100</v>
      </c>
      <c r="C12" s="26">
        <v>1174000</v>
      </c>
      <c r="D12" s="22"/>
      <c r="E12" s="18">
        <v>1174000</v>
      </c>
      <c r="F12" s="32">
        <v>1</v>
      </c>
      <c r="G12" s="20"/>
      <c r="H12" s="20"/>
      <c r="I12" s="20"/>
      <c r="J12" s="20"/>
      <c r="K12" s="20"/>
      <c r="L12" s="20"/>
    </row>
    <row r="13" spans="1:12" ht="26.25" customHeight="1" x14ac:dyDescent="0.15">
      <c r="A13" s="23" t="s">
        <v>57</v>
      </c>
      <c r="B13" s="18">
        <v>1100</v>
      </c>
      <c r="C13" s="26">
        <v>1284000</v>
      </c>
      <c r="D13" s="22"/>
      <c r="E13" s="18">
        <v>1284000</v>
      </c>
      <c r="F13" s="32">
        <v>1</v>
      </c>
      <c r="G13" s="20"/>
      <c r="H13" s="20"/>
      <c r="I13" s="20"/>
      <c r="J13" s="20"/>
      <c r="K13" s="20"/>
      <c r="L13" s="20"/>
    </row>
    <row r="14" spans="1:12" ht="26.25" customHeight="1" x14ac:dyDescent="0.15">
      <c r="A14" s="23" t="s">
        <v>58</v>
      </c>
      <c r="B14" s="23">
        <v>1100</v>
      </c>
      <c r="C14" s="26">
        <v>1420000</v>
      </c>
      <c r="D14" s="22"/>
      <c r="E14" s="18">
        <v>1420000</v>
      </c>
      <c r="F14" s="32">
        <v>1</v>
      </c>
      <c r="G14" s="20"/>
      <c r="H14" s="20"/>
      <c r="I14" s="20"/>
      <c r="J14" s="20"/>
      <c r="K14" s="20"/>
      <c r="L14" s="20"/>
    </row>
    <row r="15" spans="1:12" ht="26.25" customHeight="1" x14ac:dyDescent="0.15">
      <c r="A15" s="23" t="s">
        <v>59</v>
      </c>
      <c r="B15" s="18">
        <v>1100</v>
      </c>
      <c r="C15" s="26">
        <v>1348000</v>
      </c>
      <c r="D15" s="22"/>
      <c r="E15" s="18">
        <v>1348000</v>
      </c>
      <c r="F15" s="32">
        <v>1</v>
      </c>
      <c r="G15" s="20"/>
      <c r="H15" s="20"/>
      <c r="I15" s="20"/>
      <c r="J15" s="20"/>
      <c r="K15" s="20"/>
      <c r="L15" s="20"/>
    </row>
    <row r="16" spans="1:12" ht="26.25" customHeight="1" x14ac:dyDescent="0.15">
      <c r="A16" s="23" t="s">
        <v>60</v>
      </c>
      <c r="B16" s="18">
        <v>1100</v>
      </c>
      <c r="C16" s="26">
        <v>1543000</v>
      </c>
      <c r="D16" s="22"/>
      <c r="E16" s="18">
        <v>1543000</v>
      </c>
      <c r="F16" s="32">
        <v>1</v>
      </c>
      <c r="G16" s="20"/>
      <c r="H16" s="20"/>
      <c r="I16" s="20"/>
      <c r="J16" s="20"/>
      <c r="K16" s="20"/>
      <c r="L16" s="20"/>
    </row>
    <row r="17" spans="1:12" ht="26.25" customHeight="1" x14ac:dyDescent="0.15">
      <c r="A17" s="18" t="s">
        <v>2</v>
      </c>
      <c r="B17" s="22"/>
      <c r="C17" s="26">
        <f>SUM(C5:C16)</f>
        <v>15630000</v>
      </c>
      <c r="D17" s="27">
        <f>SUM(D5:D16)</f>
        <v>4317000</v>
      </c>
      <c r="E17" s="27">
        <f>SUM(E5:E16)</f>
        <v>11313000</v>
      </c>
      <c r="F17" s="38"/>
      <c r="G17" s="20"/>
      <c r="H17" s="20"/>
      <c r="I17" s="20"/>
      <c r="J17" s="20"/>
      <c r="K17" s="20"/>
      <c r="L17" s="20"/>
    </row>
    <row r="18" spans="1:12" ht="26.25" customHeight="1" thickBot="1" x14ac:dyDescent="0.2"/>
    <row r="19" spans="1:12" ht="26.25" customHeight="1" x14ac:dyDescent="0.15">
      <c r="A19" s="41" t="s">
        <v>44</v>
      </c>
      <c r="B19" s="42"/>
      <c r="C19" s="42"/>
      <c r="D19" s="42"/>
      <c r="E19" s="42"/>
      <c r="F19" s="43"/>
    </row>
    <row r="20" spans="1:12" x14ac:dyDescent="0.15">
      <c r="A20" s="44" t="s">
        <v>45</v>
      </c>
      <c r="B20" s="20"/>
      <c r="C20" s="20"/>
      <c r="D20" s="20"/>
      <c r="E20" s="20"/>
      <c r="F20" s="45"/>
      <c r="G20" s="20"/>
      <c r="H20" s="20"/>
      <c r="I20" s="20"/>
      <c r="J20" s="20"/>
      <c r="K20" s="20"/>
      <c r="L20" s="20"/>
    </row>
    <row r="21" spans="1:12" x14ac:dyDescent="0.15">
      <c r="A21" s="44" t="s">
        <v>61</v>
      </c>
      <c r="B21" s="20"/>
      <c r="C21" s="20"/>
      <c r="D21" s="20"/>
      <c r="E21" s="20"/>
      <c r="F21" s="45"/>
      <c r="G21" s="20"/>
      <c r="H21" s="20"/>
      <c r="I21" s="20"/>
      <c r="J21" s="20"/>
      <c r="K21" s="20"/>
      <c r="L21" s="20"/>
    </row>
    <row r="22" spans="1:12" ht="14.25" thickBot="1" x14ac:dyDescent="0.2">
      <c r="A22" s="51"/>
      <c r="B22" s="49"/>
      <c r="C22" s="49"/>
      <c r="D22" s="49"/>
      <c r="E22" s="49"/>
      <c r="F22" s="50"/>
    </row>
    <row r="23" spans="1:12" x14ac:dyDescent="0.15">
      <c r="C23" s="34"/>
    </row>
    <row r="24" spans="1:12" x14ac:dyDescent="0.15">
      <c r="C24" s="34"/>
    </row>
    <row r="25" spans="1:12" x14ac:dyDescent="0.15">
      <c r="C25" s="34"/>
    </row>
    <row r="26" spans="1:12" x14ac:dyDescent="0.15">
      <c r="C26" s="34"/>
    </row>
    <row r="27" spans="1:12" x14ac:dyDescent="0.15">
      <c r="B27" s="40"/>
      <c r="C27" s="34"/>
    </row>
  </sheetData>
  <mergeCells count="5">
    <mergeCell ref="A3:A4"/>
    <mergeCell ref="B3:B4"/>
    <mergeCell ref="C3:C4"/>
    <mergeCell ref="F3:F4"/>
    <mergeCell ref="D3:E3"/>
  </mergeCells>
  <phoneticPr fontId="3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361A5-D518-4F62-8057-095F6289C373}">
  <dimension ref="B1:I25"/>
  <sheetViews>
    <sheetView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4" style="14" customWidth="1"/>
    <col min="2" max="3" width="14.875" style="14" customWidth="1"/>
    <col min="4" max="4" width="19.375" style="14" customWidth="1"/>
    <col min="5" max="8" width="15.5" style="14" customWidth="1"/>
    <col min="9" max="9" width="12.875" style="14" customWidth="1"/>
    <col min="10" max="16384" width="9" style="14"/>
  </cols>
  <sheetData>
    <row r="1" spans="2:9" ht="35.25" customHeight="1" x14ac:dyDescent="0.15">
      <c r="B1" s="39" t="s">
        <v>64</v>
      </c>
    </row>
    <row r="2" spans="2:9" ht="21" customHeight="1" x14ac:dyDescent="0.15">
      <c r="B2" s="73" t="s">
        <v>15</v>
      </c>
      <c r="C2" s="75" t="s">
        <v>62</v>
      </c>
      <c r="D2" s="80" t="s">
        <v>72</v>
      </c>
      <c r="E2" s="77" t="s">
        <v>71</v>
      </c>
      <c r="F2" s="78"/>
      <c r="G2" s="78"/>
      <c r="H2" s="79"/>
      <c r="I2" s="72" t="s">
        <v>42</v>
      </c>
    </row>
    <row r="3" spans="2:9" ht="21" customHeight="1" x14ac:dyDescent="0.15">
      <c r="B3" s="74"/>
      <c r="C3" s="76"/>
      <c r="D3" s="74"/>
      <c r="E3" s="53" t="s">
        <v>39</v>
      </c>
      <c r="F3" s="21" t="s">
        <v>38</v>
      </c>
      <c r="G3" s="54" t="s">
        <v>37</v>
      </c>
      <c r="H3" s="21" t="s">
        <v>29</v>
      </c>
      <c r="I3" s="72"/>
    </row>
    <row r="4" spans="2:9" ht="26.25" customHeight="1" x14ac:dyDescent="0.15">
      <c r="B4" s="23" t="s">
        <v>49</v>
      </c>
      <c r="C4" s="58">
        <v>1600</v>
      </c>
      <c r="D4" s="26">
        <f>E4+F4+G4+H4</f>
        <v>558000</v>
      </c>
      <c r="E4" s="56">
        <v>316000</v>
      </c>
      <c r="F4" s="22"/>
      <c r="G4" s="22"/>
      <c r="H4" s="57">
        <v>242000</v>
      </c>
      <c r="I4" s="32">
        <v>1</v>
      </c>
    </row>
    <row r="5" spans="2:9" ht="26.25" customHeight="1" x14ac:dyDescent="0.15">
      <c r="B5" s="23" t="s">
        <v>50</v>
      </c>
      <c r="C5" s="58">
        <v>1600</v>
      </c>
      <c r="D5" s="26">
        <f t="shared" ref="D5:D15" si="0">E5+F5+G5+H5</f>
        <v>588000</v>
      </c>
      <c r="E5" s="56">
        <v>301000</v>
      </c>
      <c r="F5" s="22"/>
      <c r="G5" s="22"/>
      <c r="H5" s="57">
        <v>287000</v>
      </c>
      <c r="I5" s="32">
        <v>1</v>
      </c>
    </row>
    <row r="6" spans="2:9" ht="26.25" customHeight="1" x14ac:dyDescent="0.15">
      <c r="B6" s="23" t="s">
        <v>51</v>
      </c>
      <c r="C6" s="58">
        <v>1600</v>
      </c>
      <c r="D6" s="26">
        <f t="shared" si="0"/>
        <v>645000</v>
      </c>
      <c r="E6" s="56">
        <v>381000</v>
      </c>
      <c r="F6" s="22"/>
      <c r="G6" s="22"/>
      <c r="H6" s="57">
        <v>264000</v>
      </c>
      <c r="I6" s="32">
        <v>1</v>
      </c>
    </row>
    <row r="7" spans="2:9" ht="26.25" customHeight="1" x14ac:dyDescent="0.15">
      <c r="B7" s="23" t="s">
        <v>52</v>
      </c>
      <c r="C7" s="58">
        <v>1600</v>
      </c>
      <c r="D7" s="26">
        <f t="shared" si="0"/>
        <v>736000</v>
      </c>
      <c r="E7" s="22"/>
      <c r="F7" s="56">
        <v>331000</v>
      </c>
      <c r="G7" s="56">
        <v>105000</v>
      </c>
      <c r="H7" s="57">
        <v>300000</v>
      </c>
      <c r="I7" s="32">
        <v>1</v>
      </c>
    </row>
    <row r="8" spans="2:9" ht="26.25" customHeight="1" x14ac:dyDescent="0.15">
      <c r="B8" s="23" t="s">
        <v>53</v>
      </c>
      <c r="C8" s="58">
        <v>1600</v>
      </c>
      <c r="D8" s="26">
        <f t="shared" si="0"/>
        <v>741000</v>
      </c>
      <c r="E8" s="22"/>
      <c r="F8" s="56">
        <v>318000</v>
      </c>
      <c r="G8" s="56">
        <v>99000</v>
      </c>
      <c r="H8" s="57">
        <v>324000</v>
      </c>
      <c r="I8" s="32">
        <v>1</v>
      </c>
    </row>
    <row r="9" spans="2:9" ht="26.25" customHeight="1" x14ac:dyDescent="0.15">
      <c r="B9" s="23" t="s">
        <v>54</v>
      </c>
      <c r="C9" s="58">
        <v>1600</v>
      </c>
      <c r="D9" s="37">
        <f t="shared" si="0"/>
        <v>670000</v>
      </c>
      <c r="E9" s="22"/>
      <c r="F9" s="58">
        <v>289000</v>
      </c>
      <c r="G9" s="58">
        <v>91000</v>
      </c>
      <c r="H9" s="59">
        <v>290000</v>
      </c>
      <c r="I9" s="32">
        <v>1</v>
      </c>
    </row>
    <row r="10" spans="2:9" ht="26.25" customHeight="1" x14ac:dyDescent="0.15">
      <c r="B10" s="23" t="s">
        <v>55</v>
      </c>
      <c r="C10" s="58">
        <v>1600</v>
      </c>
      <c r="D10" s="26">
        <f t="shared" si="0"/>
        <v>615000</v>
      </c>
      <c r="E10" s="56">
        <v>359000</v>
      </c>
      <c r="F10" s="22"/>
      <c r="G10" s="22"/>
      <c r="H10" s="57">
        <v>256000</v>
      </c>
      <c r="I10" s="32">
        <v>1</v>
      </c>
    </row>
    <row r="11" spans="2:9" ht="26.25" customHeight="1" x14ac:dyDescent="0.15">
      <c r="B11" s="23" t="s">
        <v>56</v>
      </c>
      <c r="C11" s="58">
        <v>1600</v>
      </c>
      <c r="D11" s="26">
        <f t="shared" si="0"/>
        <v>549000</v>
      </c>
      <c r="E11" s="56">
        <v>295000</v>
      </c>
      <c r="F11" s="22"/>
      <c r="G11" s="22"/>
      <c r="H11" s="57">
        <v>254000</v>
      </c>
      <c r="I11" s="32">
        <v>1</v>
      </c>
    </row>
    <row r="12" spans="2:9" ht="26.25" customHeight="1" x14ac:dyDescent="0.15">
      <c r="B12" s="23" t="s">
        <v>57</v>
      </c>
      <c r="C12" s="58">
        <v>1600</v>
      </c>
      <c r="D12" s="26">
        <f t="shared" si="0"/>
        <v>550000</v>
      </c>
      <c r="E12" s="56">
        <v>306000</v>
      </c>
      <c r="F12" s="22"/>
      <c r="G12" s="22"/>
      <c r="H12" s="57">
        <v>244000</v>
      </c>
      <c r="I12" s="32">
        <v>1</v>
      </c>
    </row>
    <row r="13" spans="2:9" ht="26.25" customHeight="1" x14ac:dyDescent="0.15">
      <c r="B13" s="23" t="s">
        <v>58</v>
      </c>
      <c r="C13" s="58">
        <v>1600</v>
      </c>
      <c r="D13" s="26">
        <f t="shared" si="0"/>
        <v>550000</v>
      </c>
      <c r="E13" s="56">
        <v>295000</v>
      </c>
      <c r="F13" s="22"/>
      <c r="G13" s="22"/>
      <c r="H13" s="57">
        <v>255000</v>
      </c>
      <c r="I13" s="32">
        <v>1</v>
      </c>
    </row>
    <row r="14" spans="2:9" ht="26.25" customHeight="1" x14ac:dyDescent="0.15">
      <c r="B14" s="23" t="s">
        <v>59</v>
      </c>
      <c r="C14" s="58">
        <v>1600</v>
      </c>
      <c r="D14" s="26">
        <f t="shared" si="0"/>
        <v>509000</v>
      </c>
      <c r="E14" s="56">
        <v>284000</v>
      </c>
      <c r="F14" s="22"/>
      <c r="G14" s="22"/>
      <c r="H14" s="57">
        <v>225000</v>
      </c>
      <c r="I14" s="32">
        <v>1</v>
      </c>
    </row>
    <row r="15" spans="2:9" ht="26.25" customHeight="1" x14ac:dyDescent="0.15">
      <c r="B15" s="23" t="s">
        <v>60</v>
      </c>
      <c r="C15" s="58">
        <v>1600</v>
      </c>
      <c r="D15" s="26">
        <f t="shared" si="0"/>
        <v>564000</v>
      </c>
      <c r="E15" s="56">
        <v>322000</v>
      </c>
      <c r="F15" s="22"/>
      <c r="G15" s="22"/>
      <c r="H15" s="60">
        <v>242000</v>
      </c>
      <c r="I15" s="32">
        <v>1</v>
      </c>
    </row>
    <row r="16" spans="2:9" ht="26.25" customHeight="1" x14ac:dyDescent="0.15">
      <c r="B16" s="18" t="s">
        <v>2</v>
      </c>
      <c r="C16" s="22"/>
      <c r="D16" s="26">
        <f>SUM(D4:D15)</f>
        <v>7275000</v>
      </c>
      <c r="E16" s="27">
        <f>SUM(E4:E15)</f>
        <v>2859000</v>
      </c>
      <c r="F16" s="27">
        <f>SUM(F4:F15)</f>
        <v>938000</v>
      </c>
      <c r="G16" s="27">
        <f>SUM(G4:G15)</f>
        <v>295000</v>
      </c>
      <c r="H16" s="18">
        <f>SUM(H4:H15)</f>
        <v>3183000</v>
      </c>
      <c r="I16" s="22"/>
    </row>
    <row r="17" spans="2:9" ht="20.25" customHeight="1" thickBot="1" x14ac:dyDescent="0.2"/>
    <row r="18" spans="2:9" ht="23.25" customHeight="1" x14ac:dyDescent="0.15">
      <c r="B18" s="41" t="s">
        <v>44</v>
      </c>
      <c r="C18" s="42"/>
      <c r="D18" s="42"/>
      <c r="E18" s="42"/>
      <c r="F18" s="42"/>
      <c r="G18" s="42"/>
      <c r="H18" s="42"/>
      <c r="I18" s="43"/>
    </row>
    <row r="19" spans="2:9" ht="17.25" customHeight="1" x14ac:dyDescent="0.15">
      <c r="B19" s="44" t="s">
        <v>45</v>
      </c>
      <c r="C19" s="20"/>
      <c r="D19" s="20"/>
      <c r="E19" s="20"/>
      <c r="F19" s="20"/>
      <c r="G19" s="20"/>
      <c r="H19" s="20"/>
      <c r="I19" s="45"/>
    </row>
    <row r="20" spans="2:9" ht="17.25" customHeight="1" x14ac:dyDescent="0.15">
      <c r="B20" s="44" t="s">
        <v>46</v>
      </c>
      <c r="C20" s="20"/>
      <c r="D20" s="20"/>
      <c r="E20" s="20"/>
      <c r="F20" s="20"/>
      <c r="G20" s="20"/>
      <c r="H20" s="20"/>
      <c r="I20" s="45"/>
    </row>
    <row r="21" spans="2:9" ht="17.25" customHeight="1" x14ac:dyDescent="0.15">
      <c r="B21" s="46" t="s">
        <v>73</v>
      </c>
      <c r="C21" s="20"/>
      <c r="D21" s="20"/>
      <c r="E21" s="20"/>
      <c r="F21" s="20"/>
      <c r="G21" s="20"/>
      <c r="H21" s="20"/>
      <c r="I21" s="45"/>
    </row>
    <row r="22" spans="2:9" ht="17.25" customHeight="1" x14ac:dyDescent="0.15">
      <c r="B22" s="46" t="s">
        <v>74</v>
      </c>
      <c r="C22" s="20"/>
      <c r="D22" s="20"/>
      <c r="E22" s="20"/>
      <c r="F22" s="20"/>
      <c r="G22" s="20"/>
      <c r="H22" s="20"/>
      <c r="I22" s="45"/>
    </row>
    <row r="23" spans="2:9" ht="17.25" customHeight="1" x14ac:dyDescent="0.15">
      <c r="B23" s="46" t="s">
        <v>75</v>
      </c>
      <c r="C23" s="20"/>
      <c r="D23" s="20"/>
      <c r="E23" s="20"/>
      <c r="F23" s="20"/>
      <c r="G23" s="20"/>
      <c r="H23" s="20"/>
      <c r="I23" s="45"/>
    </row>
    <row r="24" spans="2:9" ht="18.75" customHeight="1" thickBot="1" x14ac:dyDescent="0.2">
      <c r="B24" s="47" t="s">
        <v>47</v>
      </c>
      <c r="C24" s="64"/>
      <c r="D24" s="64"/>
      <c r="E24" s="64"/>
      <c r="F24" s="64"/>
      <c r="G24" s="64"/>
      <c r="H24" s="64"/>
      <c r="I24" s="65"/>
    </row>
    <row r="25" spans="2:9" x14ac:dyDescent="0.15">
      <c r="H25" s="20"/>
      <c r="I25" s="20"/>
    </row>
  </sheetData>
  <mergeCells count="5">
    <mergeCell ref="I2:I3"/>
    <mergeCell ref="C2:C3"/>
    <mergeCell ref="B2:B3"/>
    <mergeCell ref="D2:D3"/>
    <mergeCell ref="E2:H2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C062-53C5-43F9-80CE-94FB72B28988}">
  <dimension ref="B1:I24"/>
  <sheetViews>
    <sheetView view="pageBreakPreview" zoomScale="90" zoomScaleNormal="90" zoomScaleSheetLayoutView="90" workbookViewId="0">
      <selection activeCell="B1" sqref="B1"/>
    </sheetView>
  </sheetViews>
  <sheetFormatPr defaultRowHeight="13.5" x14ac:dyDescent="0.15"/>
  <cols>
    <col min="1" max="1" width="2.75" style="14" customWidth="1"/>
    <col min="2" max="2" width="14.875" style="14" customWidth="1"/>
    <col min="3" max="3" width="13.5" style="14" customWidth="1"/>
    <col min="4" max="4" width="17.25" style="14" customWidth="1"/>
    <col min="5" max="8" width="16" style="14" customWidth="1"/>
    <col min="9" max="9" width="9.375" style="14" customWidth="1"/>
    <col min="10" max="16384" width="9" style="14"/>
  </cols>
  <sheetData>
    <row r="1" spans="2:9" ht="35.25" customHeight="1" x14ac:dyDescent="0.15">
      <c r="B1" s="39" t="s">
        <v>65</v>
      </c>
    </row>
    <row r="2" spans="2:9" ht="21" customHeight="1" x14ac:dyDescent="0.15">
      <c r="B2" s="73" t="s">
        <v>15</v>
      </c>
      <c r="C2" s="75" t="s">
        <v>62</v>
      </c>
      <c r="D2" s="80" t="s">
        <v>72</v>
      </c>
      <c r="E2" s="77" t="s">
        <v>71</v>
      </c>
      <c r="F2" s="78"/>
      <c r="G2" s="78"/>
      <c r="H2" s="79"/>
      <c r="I2" s="72" t="s">
        <v>42</v>
      </c>
    </row>
    <row r="3" spans="2:9" ht="21" customHeight="1" x14ac:dyDescent="0.15">
      <c r="B3" s="74"/>
      <c r="C3" s="76"/>
      <c r="D3" s="74"/>
      <c r="E3" s="53" t="s">
        <v>39</v>
      </c>
      <c r="F3" s="21" t="s">
        <v>38</v>
      </c>
      <c r="G3" s="54" t="s">
        <v>37</v>
      </c>
      <c r="H3" s="21" t="s">
        <v>29</v>
      </c>
      <c r="I3" s="72"/>
    </row>
    <row r="4" spans="2:9" ht="26.25" customHeight="1" x14ac:dyDescent="0.15">
      <c r="B4" s="23" t="s">
        <v>49</v>
      </c>
      <c r="C4" s="56">
        <v>700</v>
      </c>
      <c r="D4" s="26">
        <f>E4+F4+G4+H4</f>
        <v>220000</v>
      </c>
      <c r="E4" s="56">
        <v>108000</v>
      </c>
      <c r="F4" s="22"/>
      <c r="G4" s="22"/>
      <c r="H4" s="57">
        <v>112000</v>
      </c>
      <c r="I4" s="32">
        <v>1</v>
      </c>
    </row>
    <row r="5" spans="2:9" ht="26.25" customHeight="1" x14ac:dyDescent="0.15">
      <c r="B5" s="23" t="s">
        <v>50</v>
      </c>
      <c r="C5" s="56">
        <v>700</v>
      </c>
      <c r="D5" s="26">
        <f t="shared" ref="D5:D15" si="0">E5+F5+G5+H5</f>
        <v>180000</v>
      </c>
      <c r="E5" s="56">
        <v>83000</v>
      </c>
      <c r="F5" s="22"/>
      <c r="G5" s="22"/>
      <c r="H5" s="57">
        <v>97000</v>
      </c>
      <c r="I5" s="32">
        <v>1</v>
      </c>
    </row>
    <row r="6" spans="2:9" ht="26.25" customHeight="1" x14ac:dyDescent="0.15">
      <c r="B6" s="23" t="s">
        <v>51</v>
      </c>
      <c r="C6" s="56">
        <v>700</v>
      </c>
      <c r="D6" s="26">
        <f t="shared" si="0"/>
        <v>242000</v>
      </c>
      <c r="E6" s="56">
        <v>132000</v>
      </c>
      <c r="F6" s="52"/>
      <c r="G6" s="52"/>
      <c r="H6" s="57">
        <v>110000</v>
      </c>
      <c r="I6" s="32">
        <v>1</v>
      </c>
    </row>
    <row r="7" spans="2:9" ht="26.25" customHeight="1" x14ac:dyDescent="0.15">
      <c r="B7" s="23" t="s">
        <v>52</v>
      </c>
      <c r="C7" s="56">
        <v>700</v>
      </c>
      <c r="D7" s="26">
        <f t="shared" si="0"/>
        <v>345000</v>
      </c>
      <c r="E7" s="22"/>
      <c r="F7" s="56">
        <v>136000</v>
      </c>
      <c r="G7" s="56">
        <v>45000</v>
      </c>
      <c r="H7" s="57">
        <v>164000</v>
      </c>
      <c r="I7" s="32">
        <v>1</v>
      </c>
    </row>
    <row r="8" spans="2:9" ht="26.25" customHeight="1" x14ac:dyDescent="0.15">
      <c r="B8" s="23" t="s">
        <v>53</v>
      </c>
      <c r="C8" s="56">
        <v>700</v>
      </c>
      <c r="D8" s="26">
        <f t="shared" si="0"/>
        <v>358000</v>
      </c>
      <c r="E8" s="22"/>
      <c r="F8" s="56">
        <v>139000</v>
      </c>
      <c r="G8" s="56">
        <v>45000</v>
      </c>
      <c r="H8" s="57">
        <v>174000</v>
      </c>
      <c r="I8" s="32">
        <v>1</v>
      </c>
    </row>
    <row r="9" spans="2:9" ht="26.25" customHeight="1" x14ac:dyDescent="0.15">
      <c r="B9" s="23" t="s">
        <v>54</v>
      </c>
      <c r="C9" s="56">
        <v>700</v>
      </c>
      <c r="D9" s="37">
        <f t="shared" si="0"/>
        <v>277000</v>
      </c>
      <c r="E9" s="22"/>
      <c r="F9" s="58">
        <v>105000</v>
      </c>
      <c r="G9" s="58">
        <v>35000</v>
      </c>
      <c r="H9" s="61">
        <v>137000</v>
      </c>
      <c r="I9" s="32">
        <v>1</v>
      </c>
    </row>
    <row r="10" spans="2:9" ht="26.25" customHeight="1" x14ac:dyDescent="0.15">
      <c r="B10" s="23" t="s">
        <v>55</v>
      </c>
      <c r="C10" s="56">
        <v>700</v>
      </c>
      <c r="D10" s="26">
        <f t="shared" si="0"/>
        <v>198000</v>
      </c>
      <c r="E10" s="56">
        <v>96000</v>
      </c>
      <c r="F10" s="22"/>
      <c r="G10" s="22"/>
      <c r="H10" s="57">
        <v>102000</v>
      </c>
      <c r="I10" s="32">
        <v>1</v>
      </c>
    </row>
    <row r="11" spans="2:9" ht="26.25" customHeight="1" x14ac:dyDescent="0.15">
      <c r="B11" s="23" t="s">
        <v>56</v>
      </c>
      <c r="C11" s="56">
        <v>700</v>
      </c>
      <c r="D11" s="26">
        <f t="shared" si="0"/>
        <v>250000</v>
      </c>
      <c r="E11" s="56">
        <v>117000</v>
      </c>
      <c r="F11" s="22"/>
      <c r="G11" s="22"/>
      <c r="H11" s="57">
        <v>133000</v>
      </c>
      <c r="I11" s="32">
        <v>1</v>
      </c>
    </row>
    <row r="12" spans="2:9" ht="26.25" customHeight="1" x14ac:dyDescent="0.15">
      <c r="B12" s="23" t="s">
        <v>57</v>
      </c>
      <c r="C12" s="56">
        <v>700</v>
      </c>
      <c r="D12" s="26">
        <f t="shared" si="0"/>
        <v>342000</v>
      </c>
      <c r="E12" s="56">
        <v>160000</v>
      </c>
      <c r="F12" s="22"/>
      <c r="G12" s="22"/>
      <c r="H12" s="57">
        <v>182000</v>
      </c>
      <c r="I12" s="32">
        <v>1</v>
      </c>
    </row>
    <row r="13" spans="2:9" ht="26.25" customHeight="1" x14ac:dyDescent="0.15">
      <c r="B13" s="23" t="s">
        <v>58</v>
      </c>
      <c r="C13" s="56">
        <v>700</v>
      </c>
      <c r="D13" s="26">
        <f t="shared" si="0"/>
        <v>365000</v>
      </c>
      <c r="E13" s="56">
        <v>166000</v>
      </c>
      <c r="F13" s="22"/>
      <c r="G13" s="22"/>
      <c r="H13" s="57">
        <v>199000</v>
      </c>
      <c r="I13" s="32">
        <v>1</v>
      </c>
    </row>
    <row r="14" spans="2:9" ht="26.25" customHeight="1" x14ac:dyDescent="0.15">
      <c r="B14" s="23" t="s">
        <v>59</v>
      </c>
      <c r="C14" s="56">
        <v>700</v>
      </c>
      <c r="D14" s="26">
        <f t="shared" si="0"/>
        <v>331000</v>
      </c>
      <c r="E14" s="56">
        <v>159000</v>
      </c>
      <c r="F14" s="22"/>
      <c r="G14" s="22"/>
      <c r="H14" s="57">
        <v>172000</v>
      </c>
      <c r="I14" s="32">
        <v>1</v>
      </c>
    </row>
    <row r="15" spans="2:9" ht="26.25" customHeight="1" x14ac:dyDescent="0.15">
      <c r="B15" s="23" t="s">
        <v>60</v>
      </c>
      <c r="C15" s="56">
        <v>700</v>
      </c>
      <c r="D15" s="26">
        <f t="shared" si="0"/>
        <v>302000</v>
      </c>
      <c r="E15" s="56">
        <v>148000</v>
      </c>
      <c r="F15" s="22"/>
      <c r="G15" s="22"/>
      <c r="H15" s="57">
        <v>154000</v>
      </c>
      <c r="I15" s="32">
        <v>1</v>
      </c>
    </row>
    <row r="16" spans="2:9" ht="26.25" customHeight="1" x14ac:dyDescent="0.15">
      <c r="B16" s="18" t="s">
        <v>2</v>
      </c>
      <c r="C16" s="22"/>
      <c r="D16" s="18">
        <f>SUM(D4:D15)</f>
        <v>3410000</v>
      </c>
      <c r="E16" s="27">
        <f>SUM(E4:E15)</f>
        <v>1169000</v>
      </c>
      <c r="F16" s="27">
        <f>SUM(F4:F15)</f>
        <v>380000</v>
      </c>
      <c r="G16" s="27">
        <f>SUM(G4:G15)</f>
        <v>125000</v>
      </c>
      <c r="H16" s="27">
        <f>SUM(H4:H15)</f>
        <v>1736000</v>
      </c>
      <c r="I16" s="22"/>
    </row>
    <row r="17" spans="2:9" ht="26.25" customHeight="1" thickBot="1" x14ac:dyDescent="0.2">
      <c r="B17" s="55" t="s">
        <v>70</v>
      </c>
    </row>
    <row r="18" spans="2:9" ht="21.75" customHeight="1" x14ac:dyDescent="0.15">
      <c r="B18" s="41" t="s">
        <v>44</v>
      </c>
      <c r="C18" s="42"/>
      <c r="D18" s="42"/>
      <c r="E18" s="42"/>
      <c r="F18" s="42"/>
      <c r="G18" s="42"/>
      <c r="H18" s="42"/>
      <c r="I18" s="43"/>
    </row>
    <row r="19" spans="2:9" ht="18" customHeight="1" x14ac:dyDescent="0.15">
      <c r="B19" s="44" t="s">
        <v>45</v>
      </c>
      <c r="C19" s="20"/>
      <c r="D19" s="20"/>
      <c r="E19" s="20"/>
      <c r="F19" s="20"/>
      <c r="G19" s="20"/>
      <c r="H19" s="20"/>
      <c r="I19" s="45"/>
    </row>
    <row r="20" spans="2:9" ht="18" customHeight="1" x14ac:dyDescent="0.15">
      <c r="B20" s="44" t="s">
        <v>46</v>
      </c>
      <c r="C20" s="20"/>
      <c r="D20" s="20"/>
      <c r="E20" s="20"/>
      <c r="F20" s="20"/>
      <c r="G20" s="20"/>
      <c r="H20" s="20"/>
      <c r="I20" s="45"/>
    </row>
    <row r="21" spans="2:9" ht="18" customHeight="1" x14ac:dyDescent="0.15">
      <c r="B21" s="46" t="s">
        <v>73</v>
      </c>
      <c r="C21" s="20"/>
      <c r="D21" s="20"/>
      <c r="E21" s="20"/>
      <c r="F21" s="20"/>
      <c r="G21" s="20"/>
      <c r="H21" s="20"/>
      <c r="I21" s="45"/>
    </row>
    <row r="22" spans="2:9" ht="18" customHeight="1" x14ac:dyDescent="0.15">
      <c r="B22" s="46" t="s">
        <v>74</v>
      </c>
      <c r="C22" s="20"/>
      <c r="D22" s="20"/>
      <c r="E22" s="20"/>
      <c r="F22" s="20"/>
      <c r="G22" s="20"/>
      <c r="H22" s="20"/>
      <c r="I22" s="45"/>
    </row>
    <row r="23" spans="2:9" ht="18" customHeight="1" x14ac:dyDescent="0.15">
      <c r="B23" s="46" t="s">
        <v>75</v>
      </c>
      <c r="C23" s="20"/>
      <c r="D23" s="20"/>
      <c r="E23" s="20"/>
      <c r="F23" s="20"/>
      <c r="G23" s="20"/>
      <c r="H23" s="20"/>
      <c r="I23" s="45"/>
    </row>
    <row r="24" spans="2:9" ht="18" customHeight="1" thickBot="1" x14ac:dyDescent="0.2">
      <c r="B24" s="47" t="s">
        <v>47</v>
      </c>
      <c r="C24" s="48"/>
      <c r="D24" s="48"/>
      <c r="E24" s="48"/>
      <c r="F24" s="48"/>
      <c r="G24" s="48"/>
      <c r="H24" s="48"/>
      <c r="I24" s="50"/>
    </row>
  </sheetData>
  <mergeCells count="5">
    <mergeCell ref="B2:B3"/>
    <mergeCell ref="D2:D3"/>
    <mergeCell ref="E2:H2"/>
    <mergeCell ref="I2:I3"/>
    <mergeCell ref="C2:C3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C0B8-E1A7-4A36-9122-264D22F9047E}">
  <dimension ref="B1:I24"/>
  <sheetViews>
    <sheetView view="pageBreakPreview" zoomScale="90" zoomScaleNormal="100" zoomScaleSheetLayoutView="90" workbookViewId="0">
      <selection activeCell="B1" sqref="B1"/>
    </sheetView>
  </sheetViews>
  <sheetFormatPr defaultRowHeight="13.5" x14ac:dyDescent="0.15"/>
  <cols>
    <col min="1" max="1" width="3.5" style="14" customWidth="1"/>
    <col min="2" max="2" width="14.875" style="14" customWidth="1"/>
    <col min="3" max="3" width="15.125" style="14" customWidth="1"/>
    <col min="4" max="4" width="16.875" style="14" customWidth="1"/>
    <col min="5" max="8" width="15.5" style="14" customWidth="1"/>
    <col min="9" max="9" width="11.25" style="14" customWidth="1"/>
    <col min="10" max="16384" width="9" style="14"/>
  </cols>
  <sheetData>
    <row r="1" spans="2:9" ht="35.25" customHeight="1" x14ac:dyDescent="0.15">
      <c r="B1" s="39" t="s">
        <v>66</v>
      </c>
    </row>
    <row r="2" spans="2:9" ht="21" customHeight="1" x14ac:dyDescent="0.15">
      <c r="B2" s="73" t="s">
        <v>15</v>
      </c>
      <c r="C2" s="75" t="s">
        <v>62</v>
      </c>
      <c r="D2" s="75" t="s">
        <v>72</v>
      </c>
      <c r="E2" s="77" t="s">
        <v>71</v>
      </c>
      <c r="F2" s="78"/>
      <c r="G2" s="78"/>
      <c r="H2" s="79"/>
      <c r="I2" s="72" t="s">
        <v>42</v>
      </c>
    </row>
    <row r="3" spans="2:9" ht="21" customHeight="1" x14ac:dyDescent="0.15">
      <c r="B3" s="74"/>
      <c r="C3" s="76"/>
      <c r="D3" s="74"/>
      <c r="E3" s="53" t="s">
        <v>39</v>
      </c>
      <c r="F3" s="21" t="s">
        <v>38</v>
      </c>
      <c r="G3" s="54" t="s">
        <v>37</v>
      </c>
      <c r="H3" s="21" t="s">
        <v>29</v>
      </c>
      <c r="I3" s="72"/>
    </row>
    <row r="4" spans="2:9" ht="26.25" customHeight="1" x14ac:dyDescent="0.15">
      <c r="B4" s="23" t="s">
        <v>49</v>
      </c>
      <c r="C4" s="56">
        <v>1240</v>
      </c>
      <c r="D4" s="26">
        <f>E4+F4+G4+H4</f>
        <v>485000</v>
      </c>
      <c r="E4" s="66">
        <v>235000</v>
      </c>
      <c r="F4" s="22"/>
      <c r="G4" s="22"/>
      <c r="H4" s="67">
        <v>250000</v>
      </c>
      <c r="I4" s="32">
        <v>1</v>
      </c>
    </row>
    <row r="5" spans="2:9" ht="26.25" customHeight="1" x14ac:dyDescent="0.15">
      <c r="B5" s="23" t="s">
        <v>50</v>
      </c>
      <c r="C5" s="56">
        <v>1240</v>
      </c>
      <c r="D5" s="26">
        <f t="shared" ref="D5:D15" si="0">E5+F5+G5+H5</f>
        <v>465000</v>
      </c>
      <c r="E5" s="66">
        <v>235000</v>
      </c>
      <c r="F5" s="22"/>
      <c r="G5" s="22"/>
      <c r="H5" s="67">
        <v>230000</v>
      </c>
      <c r="I5" s="32">
        <v>1</v>
      </c>
    </row>
    <row r="6" spans="2:9" ht="26.25" customHeight="1" x14ac:dyDescent="0.15">
      <c r="B6" s="23" t="s">
        <v>51</v>
      </c>
      <c r="C6" s="56">
        <v>1240</v>
      </c>
      <c r="D6" s="26">
        <f t="shared" si="0"/>
        <v>485000</v>
      </c>
      <c r="E6" s="66">
        <v>270000</v>
      </c>
      <c r="F6" s="52"/>
      <c r="G6" s="52"/>
      <c r="H6" s="67">
        <v>215000</v>
      </c>
      <c r="I6" s="32">
        <v>1</v>
      </c>
    </row>
    <row r="7" spans="2:9" ht="26.25" customHeight="1" x14ac:dyDescent="0.15">
      <c r="B7" s="23" t="s">
        <v>52</v>
      </c>
      <c r="C7" s="56">
        <v>1240</v>
      </c>
      <c r="D7" s="26">
        <f t="shared" si="0"/>
        <v>525000</v>
      </c>
      <c r="E7" s="22"/>
      <c r="F7" s="66">
        <v>225000</v>
      </c>
      <c r="G7" s="66">
        <v>75000</v>
      </c>
      <c r="H7" s="67">
        <v>225000</v>
      </c>
      <c r="I7" s="32">
        <v>1</v>
      </c>
    </row>
    <row r="8" spans="2:9" ht="26.25" customHeight="1" x14ac:dyDescent="0.15">
      <c r="B8" s="23" t="s">
        <v>53</v>
      </c>
      <c r="C8" s="56">
        <v>1240</v>
      </c>
      <c r="D8" s="26">
        <f t="shared" si="0"/>
        <v>535000</v>
      </c>
      <c r="E8" s="22"/>
      <c r="F8" s="66">
        <v>230000</v>
      </c>
      <c r="G8" s="66">
        <v>75000</v>
      </c>
      <c r="H8" s="67">
        <v>230000</v>
      </c>
      <c r="I8" s="32">
        <v>1</v>
      </c>
    </row>
    <row r="9" spans="2:9" ht="26.25" customHeight="1" x14ac:dyDescent="0.15">
      <c r="B9" s="23" t="s">
        <v>54</v>
      </c>
      <c r="C9" s="58">
        <v>1240</v>
      </c>
      <c r="D9" s="37">
        <f t="shared" si="0"/>
        <v>520000</v>
      </c>
      <c r="E9" s="22"/>
      <c r="F9" s="68">
        <v>210000</v>
      </c>
      <c r="G9" s="68">
        <v>60000</v>
      </c>
      <c r="H9" s="69">
        <v>250000</v>
      </c>
      <c r="I9" s="32">
        <v>1</v>
      </c>
    </row>
    <row r="10" spans="2:9" ht="26.25" customHeight="1" x14ac:dyDescent="0.15">
      <c r="B10" s="23" t="s">
        <v>55</v>
      </c>
      <c r="C10" s="56">
        <v>1240</v>
      </c>
      <c r="D10" s="26">
        <f t="shared" si="0"/>
        <v>480000</v>
      </c>
      <c r="E10" s="66">
        <v>270000</v>
      </c>
      <c r="F10" s="22"/>
      <c r="G10" s="22"/>
      <c r="H10" s="67">
        <v>210000</v>
      </c>
      <c r="I10" s="32">
        <v>1</v>
      </c>
    </row>
    <row r="11" spans="2:9" ht="26.25" customHeight="1" x14ac:dyDescent="0.15">
      <c r="B11" s="23" t="s">
        <v>56</v>
      </c>
      <c r="C11" s="56">
        <v>1240</v>
      </c>
      <c r="D11" s="26">
        <f t="shared" si="0"/>
        <v>450000</v>
      </c>
      <c r="E11" s="66">
        <v>240000</v>
      </c>
      <c r="F11" s="22"/>
      <c r="G11" s="22"/>
      <c r="H11" s="67">
        <v>210000</v>
      </c>
      <c r="I11" s="32">
        <v>1</v>
      </c>
    </row>
    <row r="12" spans="2:9" ht="26.25" customHeight="1" x14ac:dyDescent="0.15">
      <c r="B12" s="23" t="s">
        <v>57</v>
      </c>
      <c r="C12" s="56">
        <v>1240</v>
      </c>
      <c r="D12" s="26">
        <f t="shared" si="0"/>
        <v>520000</v>
      </c>
      <c r="E12" s="66">
        <v>275000</v>
      </c>
      <c r="F12" s="22"/>
      <c r="G12" s="22"/>
      <c r="H12" s="67">
        <v>245000</v>
      </c>
      <c r="I12" s="32">
        <v>1</v>
      </c>
    </row>
    <row r="13" spans="2:9" ht="26.25" customHeight="1" x14ac:dyDescent="0.15">
      <c r="B13" s="23" t="s">
        <v>58</v>
      </c>
      <c r="C13" s="56">
        <v>1240</v>
      </c>
      <c r="D13" s="26">
        <f t="shared" si="0"/>
        <v>515000</v>
      </c>
      <c r="E13" s="66">
        <v>260000</v>
      </c>
      <c r="F13" s="22"/>
      <c r="G13" s="22"/>
      <c r="H13" s="67">
        <v>255000</v>
      </c>
      <c r="I13" s="32">
        <v>1</v>
      </c>
    </row>
    <row r="14" spans="2:9" ht="26.25" customHeight="1" x14ac:dyDescent="0.15">
      <c r="B14" s="23" t="s">
        <v>59</v>
      </c>
      <c r="C14" s="56">
        <v>1240</v>
      </c>
      <c r="D14" s="26">
        <f t="shared" si="0"/>
        <v>500000</v>
      </c>
      <c r="E14" s="66">
        <v>255000</v>
      </c>
      <c r="F14" s="22"/>
      <c r="G14" s="22"/>
      <c r="H14" s="67">
        <v>245000</v>
      </c>
      <c r="I14" s="32">
        <v>1</v>
      </c>
    </row>
    <row r="15" spans="2:9" ht="26.25" customHeight="1" x14ac:dyDescent="0.15">
      <c r="B15" s="23" t="s">
        <v>60</v>
      </c>
      <c r="C15" s="56">
        <v>1240</v>
      </c>
      <c r="D15" s="26">
        <f t="shared" si="0"/>
        <v>510000</v>
      </c>
      <c r="E15" s="66">
        <v>270000</v>
      </c>
      <c r="F15" s="22"/>
      <c r="G15" s="22"/>
      <c r="H15" s="67">
        <v>240000</v>
      </c>
      <c r="I15" s="32">
        <v>1</v>
      </c>
    </row>
    <row r="16" spans="2:9" ht="26.25" customHeight="1" x14ac:dyDescent="0.15">
      <c r="B16" s="18" t="s">
        <v>2</v>
      </c>
      <c r="C16" s="22"/>
      <c r="D16" s="18">
        <f>SUM(D4:D15)</f>
        <v>5990000</v>
      </c>
      <c r="E16" s="27">
        <f>SUM(E4:E15)</f>
        <v>2310000</v>
      </c>
      <c r="F16" s="27">
        <f>SUM(F4:F15)</f>
        <v>665000</v>
      </c>
      <c r="G16" s="27">
        <f>SUM(G4:G15)</f>
        <v>210000</v>
      </c>
      <c r="H16" s="27">
        <f>SUM(H4:H15)</f>
        <v>2805000</v>
      </c>
      <c r="I16" s="22"/>
    </row>
    <row r="17" spans="2:9" ht="17.25" customHeight="1" thickBot="1" x14ac:dyDescent="0.2"/>
    <row r="18" spans="2:9" ht="19.5" customHeight="1" x14ac:dyDescent="0.15">
      <c r="B18" s="41" t="s">
        <v>44</v>
      </c>
      <c r="C18" s="42"/>
      <c r="D18" s="42"/>
      <c r="E18" s="42"/>
      <c r="F18" s="42"/>
      <c r="G18" s="42"/>
      <c r="H18" s="42"/>
      <c r="I18" s="42"/>
    </row>
    <row r="19" spans="2:9" ht="17.25" customHeight="1" x14ac:dyDescent="0.15">
      <c r="B19" s="44" t="s">
        <v>45</v>
      </c>
      <c r="C19" s="20"/>
      <c r="D19" s="20"/>
      <c r="E19" s="20"/>
      <c r="F19" s="20"/>
      <c r="G19" s="20"/>
      <c r="H19" s="20"/>
      <c r="I19" s="20"/>
    </row>
    <row r="20" spans="2:9" ht="17.25" customHeight="1" x14ac:dyDescent="0.15">
      <c r="B20" s="44" t="s">
        <v>46</v>
      </c>
      <c r="C20" s="20"/>
      <c r="D20" s="20"/>
      <c r="E20" s="20"/>
      <c r="F20" s="20"/>
      <c r="G20" s="20"/>
      <c r="H20" s="20"/>
      <c r="I20" s="20"/>
    </row>
    <row r="21" spans="2:9" ht="17.25" customHeight="1" x14ac:dyDescent="0.15">
      <c r="B21" s="46" t="s">
        <v>73</v>
      </c>
      <c r="C21" s="20"/>
      <c r="D21" s="20"/>
      <c r="E21" s="20"/>
      <c r="F21" s="20"/>
      <c r="G21" s="20"/>
      <c r="H21" s="20"/>
      <c r="I21" s="20"/>
    </row>
    <row r="22" spans="2:9" ht="17.25" customHeight="1" x14ac:dyDescent="0.15">
      <c r="B22" s="46" t="s">
        <v>74</v>
      </c>
      <c r="C22" s="62"/>
      <c r="D22" s="62"/>
      <c r="E22" s="62"/>
      <c r="F22" s="62"/>
      <c r="G22" s="62"/>
      <c r="H22" s="20"/>
      <c r="I22" s="20"/>
    </row>
    <row r="23" spans="2:9" ht="17.25" customHeight="1" x14ac:dyDescent="0.15">
      <c r="B23" s="46" t="s">
        <v>75</v>
      </c>
      <c r="C23" s="20"/>
      <c r="D23" s="20"/>
      <c r="E23" s="20"/>
      <c r="F23" s="20"/>
      <c r="G23" s="20"/>
      <c r="H23" s="20"/>
      <c r="I23" s="20"/>
    </row>
    <row r="24" spans="2:9" ht="17.25" customHeight="1" thickBot="1" x14ac:dyDescent="0.2">
      <c r="B24" s="47" t="s">
        <v>47</v>
      </c>
      <c r="C24" s="48"/>
      <c r="D24" s="48"/>
      <c r="E24" s="48"/>
      <c r="F24" s="48"/>
      <c r="G24" s="48"/>
      <c r="H24" s="48"/>
      <c r="I24" s="49"/>
    </row>
  </sheetData>
  <mergeCells count="5">
    <mergeCell ref="B2:B3"/>
    <mergeCell ref="D2:D3"/>
    <mergeCell ref="E2:H2"/>
    <mergeCell ref="I2:I3"/>
    <mergeCell ref="C2:C3"/>
  </mergeCells>
  <phoneticPr fontId="3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D5B7D-2C37-46FD-A49F-3A74364C12C2}">
  <dimension ref="A1:N21"/>
  <sheetViews>
    <sheetView workbookViewId="0">
      <selection activeCell="F8" sqref="F8:F9"/>
    </sheetView>
  </sheetViews>
  <sheetFormatPr defaultRowHeight="13.5" x14ac:dyDescent="0.15"/>
  <cols>
    <col min="1" max="1" width="14.875" style="14" customWidth="1"/>
    <col min="2" max="2" width="15.5" style="14" customWidth="1"/>
    <col min="3" max="3" width="17.75" style="14" customWidth="1"/>
    <col min="4" max="5" width="19.125" style="14" customWidth="1"/>
    <col min="6" max="6" width="17" style="14" customWidth="1"/>
    <col min="7" max="7" width="16.375" style="14" customWidth="1"/>
    <col min="8" max="8" width="17" style="14" customWidth="1"/>
    <col min="9" max="9" width="16.375" style="14" customWidth="1"/>
    <col min="10" max="16384" width="9" style="14"/>
  </cols>
  <sheetData>
    <row r="1" spans="1:14" ht="35.25" customHeight="1" x14ac:dyDescent="0.15">
      <c r="A1" s="14" t="s">
        <v>40</v>
      </c>
    </row>
    <row r="2" spans="1:14" ht="21" customHeight="1" x14ac:dyDescent="0.15">
      <c r="A2" s="73" t="s">
        <v>15</v>
      </c>
      <c r="B2" s="75" t="s">
        <v>28</v>
      </c>
      <c r="C2" s="73" t="s">
        <v>35</v>
      </c>
      <c r="D2" s="81" t="s">
        <v>36</v>
      </c>
      <c r="E2" s="82"/>
      <c r="F2" s="82"/>
      <c r="G2" s="83"/>
      <c r="H2" s="77" t="s">
        <v>34</v>
      </c>
      <c r="I2" s="79"/>
      <c r="J2" s="20"/>
      <c r="K2" s="20"/>
      <c r="L2" s="20"/>
      <c r="M2" s="20"/>
      <c r="N2" s="20"/>
    </row>
    <row r="3" spans="1:14" ht="21" customHeight="1" x14ac:dyDescent="0.15">
      <c r="A3" s="74"/>
      <c r="B3" s="76"/>
      <c r="C3" s="74"/>
      <c r="D3" s="21" t="s">
        <v>37</v>
      </c>
      <c r="E3" s="21" t="s">
        <v>38</v>
      </c>
      <c r="F3" s="21" t="s">
        <v>39</v>
      </c>
      <c r="G3" s="21" t="s">
        <v>29</v>
      </c>
      <c r="H3" s="21" t="s">
        <v>32</v>
      </c>
      <c r="I3" s="21" t="s">
        <v>33</v>
      </c>
      <c r="J3" s="20"/>
      <c r="K3" s="20"/>
      <c r="L3" s="20"/>
      <c r="M3" s="20"/>
      <c r="N3" s="20"/>
    </row>
    <row r="4" spans="1:14" ht="26.25" customHeight="1" x14ac:dyDescent="0.15">
      <c r="A4" s="18" t="s">
        <v>16</v>
      </c>
      <c r="B4" s="18" t="e">
        <f>'（個別-2）がん'!#REF!+'（個別-3）精神'!#REF!+'（個別-4）小児'!#REF!</f>
        <v>#REF!</v>
      </c>
      <c r="C4" s="18">
        <f>'（個別-2）がん'!D4+'（個別-3）精神'!D4+'（個別-4）小児'!D4</f>
        <v>1263000</v>
      </c>
      <c r="D4" s="22"/>
      <c r="E4" s="22"/>
      <c r="F4" s="18">
        <f>'（個別-2）がん'!E4+'（個別-3）精神'!E4+'（個別-4）小児'!E4</f>
        <v>659000</v>
      </c>
      <c r="G4" s="18">
        <f>'（個別-2）がん'!H4+'（個別-3）精神'!H4+'（個別-4）小児'!H4</f>
        <v>604000</v>
      </c>
      <c r="H4" s="18" t="e">
        <f>'（個別-2）がん'!#REF!+'（個別-3）精神'!#REF!+'（個別-4）小児'!#REF!</f>
        <v>#REF!</v>
      </c>
      <c r="I4" s="18" t="e">
        <f>'（個別-2）がん'!#REF!+'（個別-3）精神'!#REF!+'（個別-4）小児'!#REF!</f>
        <v>#REF!</v>
      </c>
      <c r="J4" s="20"/>
      <c r="K4" s="20"/>
      <c r="L4" s="28"/>
      <c r="M4" s="20"/>
      <c r="N4" s="20"/>
    </row>
    <row r="5" spans="1:14" ht="26.25" customHeight="1" x14ac:dyDescent="0.15">
      <c r="A5" s="18" t="s">
        <v>17</v>
      </c>
      <c r="B5" s="18" t="e">
        <f>'（個別-2）がん'!#REF!+'（個別-3）精神'!#REF!+'（個別-4）小児'!#REF!</f>
        <v>#REF!</v>
      </c>
      <c r="C5" s="18">
        <f>'（個別-2）がん'!D5+'（個別-3）精神'!D5+'（個別-4）小児'!D5</f>
        <v>1233000</v>
      </c>
      <c r="D5" s="22"/>
      <c r="E5" s="22"/>
      <c r="F5" s="18">
        <f>'（個別-2）がん'!E5+'（個別-3）精神'!E5+'（個別-4）小児'!E5</f>
        <v>619000</v>
      </c>
      <c r="G5" s="18">
        <f>'（個別-2）がん'!H5+'（個別-3）精神'!H5+'（個別-4）小児'!H5</f>
        <v>614000</v>
      </c>
      <c r="H5" s="18" t="e">
        <f>'（個別-2）がん'!#REF!+'（個別-3）精神'!#REF!+'（個別-4）小児'!#REF!</f>
        <v>#REF!</v>
      </c>
      <c r="I5" s="18" t="e">
        <f>'（個別-2）がん'!#REF!+'（個別-3）精神'!#REF!+'（個別-4）小児'!#REF!</f>
        <v>#REF!</v>
      </c>
      <c r="J5" s="20"/>
      <c r="K5" s="20"/>
      <c r="L5" s="20"/>
      <c r="M5" s="20"/>
      <c r="N5" s="20"/>
    </row>
    <row r="6" spans="1:14" ht="26.25" customHeight="1" x14ac:dyDescent="0.15">
      <c r="A6" s="18" t="s">
        <v>18</v>
      </c>
      <c r="B6" s="18" t="e">
        <f>'（個別-2）がん'!#REF!+'（個別-3）精神'!#REF!+'（個別-4）小児'!#REF!</f>
        <v>#REF!</v>
      </c>
      <c r="C6" s="18">
        <f>'（個別-2）がん'!D6+'（個別-3）精神'!D6+'（個別-4）小児'!D6</f>
        <v>1372000</v>
      </c>
      <c r="D6" s="22"/>
      <c r="E6" s="22"/>
      <c r="F6" s="18">
        <f>'（個別-2）がん'!E6+'（個別-3）精神'!E6+'（個別-4）小児'!E6</f>
        <v>783000</v>
      </c>
      <c r="G6" s="18">
        <f>'（個別-2）がん'!H6+'（個別-3）精神'!H6+'（個別-4）小児'!H6</f>
        <v>589000</v>
      </c>
      <c r="H6" s="18" t="e">
        <f>'（個別-2）がん'!#REF!+'（個別-3）精神'!#REF!+'（個別-4）小児'!#REF!</f>
        <v>#REF!</v>
      </c>
      <c r="I6" s="18" t="e">
        <f>'（個別-2）がん'!#REF!+'（個別-3）精神'!#REF!+'（個別-4）小児'!#REF!</f>
        <v>#REF!</v>
      </c>
      <c r="J6" s="20"/>
      <c r="K6" s="20"/>
      <c r="L6" s="20"/>
      <c r="M6" s="20"/>
      <c r="N6" s="20"/>
    </row>
    <row r="7" spans="1:14" ht="26.25" customHeight="1" x14ac:dyDescent="0.15">
      <c r="A7" s="18" t="s">
        <v>19</v>
      </c>
      <c r="B7" s="18" t="e">
        <f>'（個別-2）がん'!#REF!+'（個別-3）精神'!#REF!+'（個別-4）小児'!#REF!</f>
        <v>#REF!</v>
      </c>
      <c r="C7" s="18">
        <f>'（個別-2）がん'!D7+'（個別-3）精神'!D7+'（個別-4）小児'!D7</f>
        <v>1606000</v>
      </c>
      <c r="D7" s="18">
        <f>'（個別-2）がん'!F7+'（個別-3）精神'!F7+'（個別-4）小児'!F7</f>
        <v>692000</v>
      </c>
      <c r="E7" s="18">
        <f>'（個別-2）がん'!G7+'（個別-3）精神'!G7+'（個別-4）小児'!G7</f>
        <v>225000</v>
      </c>
      <c r="F7" s="18">
        <f>'（個別-2）がん'!E7+'（個別-3）精神'!E7+'（個別-4）小児'!E7</f>
        <v>0</v>
      </c>
      <c r="G7" s="18">
        <f>'（個別-2）がん'!H7+'（個別-3）精神'!H7+'（個別-4）小児'!H7</f>
        <v>689000</v>
      </c>
      <c r="H7" s="18" t="e">
        <f>'（個別-2）がん'!#REF!+'（個別-3）精神'!#REF!+'（個別-4）小児'!#REF!</f>
        <v>#REF!</v>
      </c>
      <c r="I7" s="18" t="e">
        <f>'（個別-2）がん'!#REF!+'（個別-3）精神'!#REF!+'（個別-4）小児'!#REF!</f>
        <v>#REF!</v>
      </c>
      <c r="J7" s="20"/>
      <c r="K7" s="20"/>
      <c r="L7" s="20"/>
      <c r="M7" s="20"/>
      <c r="N7" s="20"/>
    </row>
    <row r="8" spans="1:14" ht="26.25" customHeight="1" x14ac:dyDescent="0.15">
      <c r="A8" s="18" t="s">
        <v>20</v>
      </c>
      <c r="B8" s="18" t="e">
        <f>'（個別-2）がん'!#REF!+'（個別-3）精神'!#REF!+'（個別-4）小児'!#REF!</f>
        <v>#REF!</v>
      </c>
      <c r="C8" s="18">
        <f>'（個別-2）がん'!D8+'（個別-3）精神'!D8+'（個別-4）小児'!D8</f>
        <v>1634000</v>
      </c>
      <c r="D8" s="18">
        <f>'（個別-2）がん'!F8+'（個別-3）精神'!F8+'（個別-4）小児'!F8</f>
        <v>687000</v>
      </c>
      <c r="E8" s="18">
        <f>'（個別-2）がん'!G8+'（個別-3）精神'!G8+'（個別-4）小児'!G8</f>
        <v>219000</v>
      </c>
      <c r="F8" s="22"/>
      <c r="G8" s="18">
        <f>'（個別-2）がん'!H8+'（個別-3）精神'!H8+'（個別-4）小児'!H8</f>
        <v>728000</v>
      </c>
      <c r="H8" s="18" t="e">
        <f>'（個別-2）がん'!#REF!+'（個別-3）精神'!#REF!+'（個別-4）小児'!#REF!</f>
        <v>#REF!</v>
      </c>
      <c r="I8" s="18" t="e">
        <f>'（個別-2）がん'!#REF!+'（個別-3）精神'!#REF!+'（個別-4）小児'!#REF!</f>
        <v>#REF!</v>
      </c>
      <c r="J8" s="20"/>
      <c r="K8" s="20"/>
      <c r="L8" s="20"/>
      <c r="M8" s="20"/>
      <c r="N8" s="20"/>
    </row>
    <row r="9" spans="1:14" ht="26.25" customHeight="1" x14ac:dyDescent="0.15">
      <c r="A9" s="18" t="s">
        <v>21</v>
      </c>
      <c r="B9" s="18" t="e">
        <f>'（個別-2）がん'!#REF!+'（個別-3）精神'!#REF!+'（個別-4）小児'!#REF!</f>
        <v>#REF!</v>
      </c>
      <c r="C9" s="18">
        <f>'（個別-2）がん'!D9+'（個別-3）精神'!D9+'（個別-4）小児'!D9</f>
        <v>1467000</v>
      </c>
      <c r="D9" s="18">
        <f>'（個別-2）がん'!F9+'（個別-3）精神'!F9+'（個別-4）小児'!F9</f>
        <v>604000</v>
      </c>
      <c r="E9" s="18">
        <f>'（個別-2）がん'!G9+'（個別-3）精神'!G9+'（個別-4）小児'!G9</f>
        <v>186000</v>
      </c>
      <c r="F9" s="22"/>
      <c r="G9" s="18">
        <f>'（個別-2）がん'!H9+'（個別-3）精神'!H9+'（個別-4）小児'!H9</f>
        <v>677000</v>
      </c>
      <c r="H9" s="18" t="e">
        <f>'（個別-2）がん'!#REF!+'（個別-3）精神'!#REF!+'（個別-4）小児'!#REF!</f>
        <v>#REF!</v>
      </c>
      <c r="I9" s="18" t="e">
        <f>'（個別-2）がん'!#REF!+'（個別-3）精神'!#REF!+'（個別-4）小児'!#REF!</f>
        <v>#REF!</v>
      </c>
      <c r="J9" s="20"/>
      <c r="K9" s="20"/>
      <c r="L9" s="20"/>
      <c r="M9" s="20"/>
      <c r="N9" s="20"/>
    </row>
    <row r="10" spans="1:14" ht="26.25" customHeight="1" x14ac:dyDescent="0.15">
      <c r="A10" s="18" t="s">
        <v>22</v>
      </c>
      <c r="B10" s="18" t="e">
        <f>'（個別-2）がん'!#REF!+'（個別-3）精神'!#REF!+'（個別-4）小児'!#REF!</f>
        <v>#REF!</v>
      </c>
      <c r="C10" s="18">
        <f>'（個別-2）がん'!D10+'（個別-3）精神'!D10+'（個別-4）小児'!D10</f>
        <v>1293000</v>
      </c>
      <c r="D10" s="18">
        <f>'（個別-2）がん'!F10+'（個別-3）精神'!F10+'（個別-4）小児'!F10</f>
        <v>0</v>
      </c>
      <c r="E10" s="18">
        <f>'（個別-2）がん'!G10+'（個別-3）精神'!G10+'（個別-4）小児'!G10</f>
        <v>0</v>
      </c>
      <c r="F10" s="18">
        <f>'（個別-2）がん'!E10+'（個別-3）精神'!E10+'（個別-4）小児'!E10</f>
        <v>725000</v>
      </c>
      <c r="G10" s="18">
        <f>'（個別-2）がん'!H10+'（個別-3）精神'!H10+'（個別-4）小児'!H10</f>
        <v>568000</v>
      </c>
      <c r="H10" s="18" t="e">
        <f>'（個別-2）がん'!#REF!+'（個別-3）精神'!#REF!+'（個別-4）小児'!#REF!</f>
        <v>#REF!</v>
      </c>
      <c r="I10" s="18" t="e">
        <f>'（個別-2）がん'!#REF!+'（個別-3）精神'!#REF!+'（個別-4）小児'!#REF!</f>
        <v>#REF!</v>
      </c>
      <c r="J10" s="20"/>
      <c r="K10" s="20"/>
      <c r="L10" s="20"/>
      <c r="M10" s="20"/>
      <c r="N10" s="20"/>
    </row>
    <row r="11" spans="1:14" ht="26.25" customHeight="1" x14ac:dyDescent="0.15">
      <c r="A11" s="18" t="s">
        <v>23</v>
      </c>
      <c r="B11" s="18" t="e">
        <f>'（個別-2）がん'!#REF!+'（個別-3）精神'!#REF!+'（個別-4）小児'!#REF!</f>
        <v>#REF!</v>
      </c>
      <c r="C11" s="18">
        <f>'（個別-2）がん'!D11+'（個別-3）精神'!D11+'（個別-4）小児'!D11</f>
        <v>1249000</v>
      </c>
      <c r="D11" s="22"/>
      <c r="E11" s="22"/>
      <c r="F11" s="18">
        <f>'（個別-2）がん'!E11+'（個別-3）精神'!E11+'（個別-4）小児'!E11</f>
        <v>652000</v>
      </c>
      <c r="G11" s="18">
        <f>'（個別-2）がん'!H11+'（個別-3）精神'!H11+'（個別-4）小児'!H11</f>
        <v>597000</v>
      </c>
      <c r="H11" s="18" t="e">
        <f>'（個別-2）がん'!#REF!+'（個別-3）精神'!#REF!+'（個別-4）小児'!#REF!</f>
        <v>#REF!</v>
      </c>
      <c r="I11" s="18" t="e">
        <f>'（個別-2）がん'!#REF!+'（個別-3）精神'!#REF!+'（個別-4）小児'!#REF!</f>
        <v>#REF!</v>
      </c>
      <c r="J11" s="20"/>
      <c r="K11" s="20"/>
      <c r="L11" s="20"/>
      <c r="M11" s="20"/>
      <c r="N11" s="20"/>
    </row>
    <row r="12" spans="1:14" ht="26.25" customHeight="1" x14ac:dyDescent="0.15">
      <c r="A12" s="18" t="s">
        <v>24</v>
      </c>
      <c r="B12" s="18" t="e">
        <f>'（個別-2）がん'!#REF!+'（個別-3）精神'!#REF!+'（個別-4）小児'!#REF!</f>
        <v>#REF!</v>
      </c>
      <c r="C12" s="18">
        <f>'（個別-2）がん'!D12+'（個別-3）精神'!D12+'（個別-4）小児'!D12</f>
        <v>1412000</v>
      </c>
      <c r="D12" s="22"/>
      <c r="E12" s="22"/>
      <c r="F12" s="18">
        <f>'（個別-2）がん'!E12+'（個別-3）精神'!E12+'（個別-4）小児'!E12</f>
        <v>741000</v>
      </c>
      <c r="G12" s="18">
        <f>'（個別-2）がん'!H12+'（個別-3）精神'!H12+'（個別-4）小児'!H12</f>
        <v>671000</v>
      </c>
      <c r="H12" s="18" t="e">
        <f>'（個別-2）がん'!#REF!+'（個別-3）精神'!#REF!+'（個別-4）小児'!#REF!</f>
        <v>#REF!</v>
      </c>
      <c r="I12" s="18" t="e">
        <f>'（個別-2）がん'!#REF!+'（個別-3）精神'!#REF!+'（個別-4）小児'!#REF!</f>
        <v>#REF!</v>
      </c>
      <c r="J12" s="20"/>
      <c r="K12" s="20"/>
      <c r="L12" s="20"/>
      <c r="M12" s="20"/>
      <c r="N12" s="20"/>
    </row>
    <row r="13" spans="1:14" ht="26.25" customHeight="1" x14ac:dyDescent="0.15">
      <c r="A13" s="18" t="s">
        <v>25</v>
      </c>
      <c r="B13" s="18" t="e">
        <f>'（個別-2）がん'!#REF!+'（個別-3）精神'!#REF!+'（個別-4）小児'!#REF!</f>
        <v>#REF!</v>
      </c>
      <c r="C13" s="18">
        <f>'（個別-2）がん'!D13+'（個別-3）精神'!D13+'（個別-4）小児'!D13</f>
        <v>1430000</v>
      </c>
      <c r="D13" s="22"/>
      <c r="E13" s="22"/>
      <c r="F13" s="18">
        <f>'（個別-2）がん'!E13+'（個別-3）精神'!E13+'（個別-4）小児'!E13</f>
        <v>721000</v>
      </c>
      <c r="G13" s="18">
        <f>'（個別-2）がん'!H13+'（個別-3）精神'!H13+'（個別-4）小児'!H13</f>
        <v>709000</v>
      </c>
      <c r="H13" s="18" t="e">
        <f>'（個別-2）がん'!#REF!+'（個別-3）精神'!#REF!+'（個別-4）小児'!#REF!</f>
        <v>#REF!</v>
      </c>
      <c r="I13" s="18" t="e">
        <f>'（個別-2）がん'!#REF!+'（個別-3）精神'!#REF!+'（個別-4）小児'!#REF!</f>
        <v>#REF!</v>
      </c>
      <c r="J13" s="20"/>
      <c r="K13" s="20"/>
      <c r="L13" s="20"/>
      <c r="M13" s="20"/>
      <c r="N13" s="20"/>
    </row>
    <row r="14" spans="1:14" ht="26.25" customHeight="1" x14ac:dyDescent="0.15">
      <c r="A14" s="18" t="s">
        <v>26</v>
      </c>
      <c r="B14" s="18" t="e">
        <f>'（個別-2）がん'!#REF!+'（個別-3）精神'!#REF!+'（個別-4）小児'!#REF!</f>
        <v>#REF!</v>
      </c>
      <c r="C14" s="18">
        <f>'（個別-2）がん'!D14+'（個別-3）精神'!D14+'（個別-4）小児'!D14</f>
        <v>1340000</v>
      </c>
      <c r="D14" s="22"/>
      <c r="E14" s="22"/>
      <c r="F14" s="18">
        <f>'（個別-2）がん'!E14+'（個別-3）精神'!E14+'（個別-4）小児'!E14</f>
        <v>698000</v>
      </c>
      <c r="G14" s="18">
        <f>'（個別-2）がん'!H14+'（個別-3）精神'!H14+'（個別-4）小児'!H14</f>
        <v>642000</v>
      </c>
      <c r="H14" s="18" t="e">
        <f>'（個別-2）がん'!#REF!+'（個別-3）精神'!#REF!+'（個別-4）小児'!#REF!</f>
        <v>#REF!</v>
      </c>
      <c r="I14" s="18" t="e">
        <f>'（個別-2）がん'!#REF!+'（個別-3）精神'!#REF!+'（個別-4）小児'!#REF!</f>
        <v>#REF!</v>
      </c>
      <c r="J14" s="20"/>
      <c r="K14" s="20"/>
      <c r="L14" s="20"/>
      <c r="M14" s="20"/>
      <c r="N14" s="20"/>
    </row>
    <row r="15" spans="1:14" ht="26.25" customHeight="1" x14ac:dyDescent="0.15">
      <c r="A15" s="18" t="s">
        <v>27</v>
      </c>
      <c r="B15" s="18" t="e">
        <f>'（個別-2）がん'!#REF!+'（個別-3）精神'!#REF!+'（個別-4）小児'!#REF!</f>
        <v>#REF!</v>
      </c>
      <c r="C15" s="18">
        <f>'（個別-2）がん'!D15+'（個別-3）精神'!D15+'（個別-4）小児'!D15</f>
        <v>1376000</v>
      </c>
      <c r="D15" s="22"/>
      <c r="E15" s="22"/>
      <c r="F15" s="18">
        <f>'（個別-2）がん'!E15+'（個別-3）精神'!E15+'（個別-4）小児'!E15</f>
        <v>740000</v>
      </c>
      <c r="G15" s="18">
        <f>'（個別-2）がん'!H15+'（個別-3）精神'!H15+'（個別-4）小児'!H15</f>
        <v>636000</v>
      </c>
      <c r="H15" s="18" t="e">
        <f>'（個別-2）がん'!#REF!+'（個別-3）精神'!#REF!+'（個別-4）小児'!#REF!</f>
        <v>#REF!</v>
      </c>
      <c r="I15" s="18" t="e">
        <f>'（個別-2）がん'!#REF!+'（個別-3）精神'!#REF!+'（個別-4）小児'!#REF!</f>
        <v>#REF!</v>
      </c>
      <c r="J15" s="20"/>
      <c r="K15" s="20"/>
      <c r="L15" s="20"/>
      <c r="M15" s="20"/>
      <c r="N15" s="20"/>
    </row>
    <row r="16" spans="1:14" ht="26.25" customHeight="1" x14ac:dyDescent="0.15">
      <c r="A16" s="18" t="s">
        <v>2</v>
      </c>
      <c r="B16" s="22"/>
      <c r="C16" s="18">
        <f t="shared" ref="C16:I16" si="0">SUM(C4:C15)</f>
        <v>16675000</v>
      </c>
      <c r="D16" s="27">
        <f t="shared" si="0"/>
        <v>1983000</v>
      </c>
      <c r="E16" s="27">
        <f t="shared" si="0"/>
        <v>630000</v>
      </c>
      <c r="F16" s="27">
        <f t="shared" si="0"/>
        <v>6338000</v>
      </c>
      <c r="G16" s="27">
        <f t="shared" si="0"/>
        <v>7724000</v>
      </c>
      <c r="H16" s="27" t="e">
        <f t="shared" si="0"/>
        <v>#REF!</v>
      </c>
      <c r="I16" s="27" t="e">
        <f t="shared" si="0"/>
        <v>#REF!</v>
      </c>
      <c r="J16" s="20"/>
      <c r="K16" s="20"/>
      <c r="L16" s="20"/>
      <c r="M16" s="20"/>
      <c r="N16" s="20"/>
    </row>
    <row r="17" spans="1:14" ht="26.25" customHeight="1" x14ac:dyDescent="0.15"/>
    <row r="18" spans="1:14" ht="26.25" customHeight="1" x14ac:dyDescent="0.15">
      <c r="A18" s="20"/>
      <c r="B18" s="20"/>
      <c r="C18" s="20"/>
      <c r="D18" s="20"/>
      <c r="E18" s="20"/>
      <c r="F18" s="20"/>
      <c r="G18" s="20"/>
      <c r="H18" s="20"/>
      <c r="I18" s="20"/>
      <c r="J18" s="28"/>
      <c r="K18" s="20"/>
      <c r="L18" s="20"/>
    </row>
    <row r="19" spans="1:14" x14ac:dyDescent="0.1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0"/>
      <c r="N19" s="20"/>
    </row>
    <row r="20" spans="1:14" x14ac:dyDescent="0.1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4" x14ac:dyDescent="0.1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</sheetData>
  <mergeCells count="5">
    <mergeCell ref="A2:A3"/>
    <mergeCell ref="B2:B3"/>
    <mergeCell ref="C2:C3"/>
    <mergeCell ref="D2:G2"/>
    <mergeCell ref="H2:I2"/>
  </mergeCells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参考データ（全体）</vt:lpstr>
      <vt:lpstr>（個別-1）心血 </vt:lpstr>
      <vt:lpstr>旧（個別-1）心血</vt:lpstr>
      <vt:lpstr>（個別-2）がん</vt:lpstr>
      <vt:lpstr>（個別-3）精神</vt:lpstr>
      <vt:lpstr>（個別-4）小児</vt:lpstr>
      <vt:lpstr>（参考）心血以外合計</vt:lpstr>
      <vt:lpstr>'（個別-1）心血 '!Print_Area</vt:lpstr>
      <vt:lpstr>'（個別-2）がん'!Print_Area</vt:lpstr>
      <vt:lpstr>'（個別-3）精神'!Print_Area</vt:lpstr>
      <vt:lpstr>'（個別-4）小児'!Print_Area</vt:lpstr>
      <vt:lpstr>'旧（個別-1）心血'!Print_Area</vt:lpstr>
      <vt:lpstr>'参考データ（全体）'!Print_Area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2026-01-07T01:16:02Z</dcterms:created>
  <dcterms:modified xsi:type="dcterms:W3CDTF">2026-01-07T01:21:27Z</dcterms:modified>
</cp:coreProperties>
</file>