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2823F33E-0B1A-496A-B1C2-FF537E2B30CA}" xr6:coauthVersionLast="47" xr6:coauthVersionMax="47" xr10:uidLastSave="{00000000-0000-0000-0000-000000000000}"/>
  <bookViews>
    <workbookView xWindow="-120" yWindow="-120" windowWidth="29040" windowHeight="15720" tabRatio="749" xr2:uid="{00000000-000D-0000-FFFF-FFFF00000000}"/>
  </bookViews>
  <sheets>
    <sheet name="様式１－１表紙" sheetId="13" r:id="rId1"/>
    <sheet name="様式１－１質問内容" sheetId="14" r:id="rId2"/>
    <sheet name="様式4－3" sheetId="28" r:id="rId3"/>
    <sheet name="様式4－4" sheetId="29" r:id="rId4"/>
    <sheet name="様式５－６" sheetId="4" r:id="rId5"/>
    <sheet name="様式５－７" sheetId="20" r:id="rId6"/>
    <sheet name="様式８－2" sheetId="26" r:id="rId7"/>
  </sheets>
  <definedNames>
    <definedName name="_1_0T_学校" localSheetId="6">#REF!</definedName>
    <definedName name="_1_0T_学校">#REF!</definedName>
    <definedName name="EHPIN" localSheetId="5">#REF!</definedName>
    <definedName name="EHPIN" localSheetId="6">#REF!</definedName>
    <definedName name="EHPIN">#REF!</definedName>
    <definedName name="EHPOUT">#REF!</definedName>
    <definedName name="FAX">#REF!</definedName>
    <definedName name="GHPIN">#REF!</definedName>
    <definedName name="GHPOUT">#REF!</definedName>
    <definedName name="INVIN">#REF!</definedName>
    <definedName name="INVOUT">#REF!</definedName>
    <definedName name="_xlnm.Print_Area" localSheetId="1">'様式１－１質問内容'!$A$1:$AE$36</definedName>
    <definedName name="_xlnm.Print_Area" localSheetId="0">'様式１－１表紙'!$A$1:$AE$34</definedName>
    <definedName name="_xlnm.Print_Area" localSheetId="2">'様式4－3'!$A$1:$O$34</definedName>
    <definedName name="_xlnm.Print_Area" localSheetId="3">'様式4－4'!$A$1:$P$31</definedName>
    <definedName name="_xlnm.Print_Area" localSheetId="6">'様式８－2'!$A$1:$AI$88</definedName>
    <definedName name="school" localSheetId="5">#REF!</definedName>
    <definedName name="school" localSheetId="6">#REF!</definedName>
    <definedName name="school">#REF!</definedName>
    <definedName name="TEL" localSheetId="5">#REF!</definedName>
    <definedName name="TEL" localSheetId="6">#REF!</definedName>
    <definedName name="TEL">#REF!</definedName>
    <definedName name="システム" localSheetId="5">#REF!</definedName>
    <definedName name="システム">#REF!</definedName>
    <definedName name="回答部署" localSheetId="5">#REF!</definedName>
    <definedName name="回答部署">#REF!</definedName>
    <definedName name="関連項目" localSheetId="5">#REF!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0" l="1"/>
  <c r="M64" i="26"/>
  <c r="O61" i="26"/>
  <c r="N61" i="26"/>
  <c r="M61" i="26"/>
  <c r="N57" i="26"/>
  <c r="O64" i="26"/>
  <c r="H43" i="26"/>
  <c r="D42" i="26"/>
  <c r="T83" i="26"/>
  <c r="Q9" i="26"/>
  <c r="S9" i="26" s="1"/>
  <c r="E11" i="26"/>
  <c r="G11" i="26" s="1"/>
  <c r="T82" i="26" l="1"/>
  <c r="V82" i="26" s="1"/>
  <c r="G79" i="26"/>
  <c r="G78" i="26"/>
  <c r="E46" i="26"/>
  <c r="E50" i="26" s="1"/>
  <c r="E9" i="26"/>
  <c r="G9" i="26" s="1"/>
  <c r="D31" i="26"/>
  <c r="D19" i="26"/>
  <c r="R15" i="20"/>
  <c r="Q16" i="20"/>
  <c r="P16" i="20"/>
  <c r="E13" i="20"/>
  <c r="D13" i="20"/>
  <c r="D16" i="20"/>
  <c r="F5" i="20"/>
  <c r="H5" i="20" s="1"/>
  <c r="J5" i="20" s="1"/>
  <c r="L5" i="20" s="1"/>
  <c r="G5" i="20"/>
  <c r="I5" i="20" s="1"/>
  <c r="K5" i="20" s="1"/>
  <c r="AN38" i="13" l="1"/>
  <c r="AE84" i="26" l="1"/>
  <c r="AE83" i="26"/>
  <c r="V81" i="26"/>
  <c r="K79" i="26"/>
  <c r="I79" i="26"/>
  <c r="K78" i="26"/>
  <c r="I78" i="26"/>
  <c r="K77" i="26"/>
  <c r="I77" i="26"/>
  <c r="O57" i="26"/>
  <c r="M57" i="26"/>
  <c r="L48" i="26"/>
  <c r="L58" i="26" s="1"/>
  <c r="K48" i="26"/>
  <c r="K52" i="26" s="1"/>
  <c r="K55" i="26" s="1"/>
  <c r="J48" i="26"/>
  <c r="I48" i="26"/>
  <c r="H48" i="26"/>
  <c r="D47" i="26"/>
  <c r="G46" i="26"/>
  <c r="G50" i="26" s="1"/>
  <c r="G53" i="26" s="1"/>
  <c r="F46" i="26"/>
  <c r="F50" i="26" s="1"/>
  <c r="F53" i="26" s="1"/>
  <c r="R30" i="26"/>
  <c r="T30" i="26" s="1"/>
  <c r="Q30" i="26"/>
  <c r="S30" i="26" s="1"/>
  <c r="L30" i="26"/>
  <c r="N30" i="26" s="1"/>
  <c r="K30" i="26"/>
  <c r="M30" i="26" s="1"/>
  <c r="F30" i="26"/>
  <c r="H30" i="26" s="1"/>
  <c r="E30" i="26"/>
  <c r="G30" i="26" s="1"/>
  <c r="R29" i="26"/>
  <c r="T29" i="26" s="1"/>
  <c r="Q29" i="26"/>
  <c r="S29" i="26" s="1"/>
  <c r="L29" i="26"/>
  <c r="N29" i="26" s="1"/>
  <c r="K29" i="26"/>
  <c r="M29" i="26" s="1"/>
  <c r="F29" i="26"/>
  <c r="H29" i="26" s="1"/>
  <c r="E29" i="26"/>
  <c r="G29" i="26" s="1"/>
  <c r="R28" i="26"/>
  <c r="T28" i="26" s="1"/>
  <c r="Q28" i="26"/>
  <c r="S28" i="26" s="1"/>
  <c r="L28" i="26"/>
  <c r="N28" i="26" s="1"/>
  <c r="K28" i="26"/>
  <c r="M28" i="26" s="1"/>
  <c r="F28" i="26"/>
  <c r="H28" i="26" s="1"/>
  <c r="E28" i="26"/>
  <c r="G28" i="26" s="1"/>
  <c r="R27" i="26"/>
  <c r="T27" i="26" s="1"/>
  <c r="Q27" i="26"/>
  <c r="S27" i="26" s="1"/>
  <c r="L27" i="26"/>
  <c r="N27" i="26" s="1"/>
  <c r="K27" i="26"/>
  <c r="M27" i="26" s="1"/>
  <c r="F27" i="26"/>
  <c r="H27" i="26" s="1"/>
  <c r="E27" i="26"/>
  <c r="G27" i="26" s="1"/>
  <c r="R26" i="26"/>
  <c r="T26" i="26" s="1"/>
  <c r="Q26" i="26"/>
  <c r="S26" i="26" s="1"/>
  <c r="L26" i="26"/>
  <c r="N26" i="26" s="1"/>
  <c r="K26" i="26"/>
  <c r="M26" i="26" s="1"/>
  <c r="F26" i="26"/>
  <c r="H26" i="26" s="1"/>
  <c r="E26" i="26"/>
  <c r="G26" i="26" s="1"/>
  <c r="R25" i="26"/>
  <c r="T25" i="26" s="1"/>
  <c r="Q25" i="26"/>
  <c r="S25" i="26" s="1"/>
  <c r="L25" i="26"/>
  <c r="N25" i="26" s="1"/>
  <c r="K25" i="26"/>
  <c r="M25" i="26" s="1"/>
  <c r="F25" i="26"/>
  <c r="H25" i="26" s="1"/>
  <c r="E25" i="26"/>
  <c r="G25" i="26" s="1"/>
  <c r="R24" i="26"/>
  <c r="T24" i="26" s="1"/>
  <c r="Q24" i="26"/>
  <c r="S24" i="26" s="1"/>
  <c r="L24" i="26"/>
  <c r="N24" i="26" s="1"/>
  <c r="K24" i="26"/>
  <c r="M24" i="26" s="1"/>
  <c r="F24" i="26"/>
  <c r="H24" i="26" s="1"/>
  <c r="E24" i="26"/>
  <c r="G24" i="26" s="1"/>
  <c r="R23" i="26"/>
  <c r="T23" i="26" s="1"/>
  <c r="Q23" i="26"/>
  <c r="S23" i="26" s="1"/>
  <c r="L23" i="26"/>
  <c r="N23" i="26" s="1"/>
  <c r="K23" i="26"/>
  <c r="M23" i="26" s="1"/>
  <c r="F23" i="26"/>
  <c r="H23" i="26" s="1"/>
  <c r="E23" i="26"/>
  <c r="G23" i="26" s="1"/>
  <c r="R22" i="26"/>
  <c r="T22" i="26" s="1"/>
  <c r="Q22" i="26"/>
  <c r="S22" i="26" s="1"/>
  <c r="L22" i="26"/>
  <c r="N22" i="26" s="1"/>
  <c r="K22" i="26"/>
  <c r="M22" i="26" s="1"/>
  <c r="F22" i="26"/>
  <c r="H22" i="26" s="1"/>
  <c r="E22" i="26"/>
  <c r="G22" i="26" s="1"/>
  <c r="R21" i="26"/>
  <c r="T21" i="26" s="1"/>
  <c r="Q21" i="26"/>
  <c r="S21" i="26" s="1"/>
  <c r="L21" i="26"/>
  <c r="N21" i="26" s="1"/>
  <c r="K21" i="26"/>
  <c r="M21" i="26" s="1"/>
  <c r="F21" i="26"/>
  <c r="H21" i="26" s="1"/>
  <c r="E21" i="26"/>
  <c r="X18" i="26"/>
  <c r="Z18" i="26" s="1"/>
  <c r="W18" i="26"/>
  <c r="Y18" i="26" s="1"/>
  <c r="R18" i="26"/>
  <c r="T18" i="26" s="1"/>
  <c r="Q18" i="26"/>
  <c r="S18" i="26" s="1"/>
  <c r="L18" i="26"/>
  <c r="N18" i="26" s="1"/>
  <c r="K18" i="26"/>
  <c r="M18" i="26" s="1"/>
  <c r="F18" i="26"/>
  <c r="H18" i="26" s="1"/>
  <c r="E18" i="26"/>
  <c r="G18" i="26" s="1"/>
  <c r="X17" i="26"/>
  <c r="Z17" i="26" s="1"/>
  <c r="W17" i="26"/>
  <c r="Y17" i="26" s="1"/>
  <c r="R17" i="26"/>
  <c r="T17" i="26" s="1"/>
  <c r="Q17" i="26"/>
  <c r="S17" i="26" s="1"/>
  <c r="L17" i="26"/>
  <c r="N17" i="26" s="1"/>
  <c r="K17" i="26"/>
  <c r="M17" i="26" s="1"/>
  <c r="F17" i="26"/>
  <c r="H17" i="26" s="1"/>
  <c r="E17" i="26"/>
  <c r="G17" i="26" s="1"/>
  <c r="X16" i="26"/>
  <c r="Z16" i="26" s="1"/>
  <c r="W16" i="26"/>
  <c r="Y16" i="26" s="1"/>
  <c r="R16" i="26"/>
  <c r="T16" i="26" s="1"/>
  <c r="Q16" i="26"/>
  <c r="S16" i="26" s="1"/>
  <c r="L16" i="26"/>
  <c r="N16" i="26" s="1"/>
  <c r="K16" i="26"/>
  <c r="M16" i="26" s="1"/>
  <c r="F16" i="26"/>
  <c r="H16" i="26" s="1"/>
  <c r="E16" i="26"/>
  <c r="G16" i="26" s="1"/>
  <c r="X15" i="26"/>
  <c r="Z15" i="26" s="1"/>
  <c r="W15" i="26"/>
  <c r="Y15" i="26" s="1"/>
  <c r="R15" i="26"/>
  <c r="T15" i="26" s="1"/>
  <c r="Q15" i="26"/>
  <c r="S15" i="26" s="1"/>
  <c r="L15" i="26"/>
  <c r="N15" i="26" s="1"/>
  <c r="K15" i="26"/>
  <c r="M15" i="26" s="1"/>
  <c r="F15" i="26"/>
  <c r="H15" i="26" s="1"/>
  <c r="E15" i="26"/>
  <c r="G15" i="26" s="1"/>
  <c r="X14" i="26"/>
  <c r="Z14" i="26" s="1"/>
  <c r="W14" i="26"/>
  <c r="Y14" i="26" s="1"/>
  <c r="R14" i="26"/>
  <c r="T14" i="26" s="1"/>
  <c r="Q14" i="26"/>
  <c r="S14" i="26" s="1"/>
  <c r="L14" i="26"/>
  <c r="N14" i="26" s="1"/>
  <c r="K14" i="26"/>
  <c r="M14" i="26" s="1"/>
  <c r="F14" i="26"/>
  <c r="H14" i="26" s="1"/>
  <c r="E14" i="26"/>
  <c r="G14" i="26" s="1"/>
  <c r="X13" i="26"/>
  <c r="Z13" i="26" s="1"/>
  <c r="W13" i="26"/>
  <c r="Y13" i="26" s="1"/>
  <c r="R13" i="26"/>
  <c r="T13" i="26" s="1"/>
  <c r="Q13" i="26"/>
  <c r="S13" i="26" s="1"/>
  <c r="L13" i="26"/>
  <c r="N13" i="26" s="1"/>
  <c r="K13" i="26"/>
  <c r="M13" i="26" s="1"/>
  <c r="F13" i="26"/>
  <c r="H13" i="26" s="1"/>
  <c r="E13" i="26"/>
  <c r="G13" i="26" s="1"/>
  <c r="X12" i="26"/>
  <c r="Z12" i="26" s="1"/>
  <c r="W12" i="26"/>
  <c r="Y12" i="26" s="1"/>
  <c r="R12" i="26"/>
  <c r="T12" i="26" s="1"/>
  <c r="Q12" i="26"/>
  <c r="S12" i="26" s="1"/>
  <c r="L12" i="26"/>
  <c r="N12" i="26" s="1"/>
  <c r="K12" i="26"/>
  <c r="M12" i="26" s="1"/>
  <c r="F12" i="26"/>
  <c r="H12" i="26" s="1"/>
  <c r="E12" i="26"/>
  <c r="G12" i="26" s="1"/>
  <c r="X11" i="26"/>
  <c r="Z11" i="26" s="1"/>
  <c r="W11" i="26"/>
  <c r="Y11" i="26" s="1"/>
  <c r="R11" i="26"/>
  <c r="T11" i="26" s="1"/>
  <c r="Q11" i="26"/>
  <c r="S11" i="26" s="1"/>
  <c r="L11" i="26"/>
  <c r="N11" i="26" s="1"/>
  <c r="K11" i="26"/>
  <c r="M11" i="26" s="1"/>
  <c r="F11" i="26"/>
  <c r="H11" i="26" s="1"/>
  <c r="X10" i="26"/>
  <c r="Z10" i="26" s="1"/>
  <c r="W10" i="26"/>
  <c r="Y10" i="26" s="1"/>
  <c r="R10" i="26"/>
  <c r="T10" i="26" s="1"/>
  <c r="Q10" i="26"/>
  <c r="S10" i="26" s="1"/>
  <c r="L10" i="26"/>
  <c r="N10" i="26" s="1"/>
  <c r="K10" i="26"/>
  <c r="M10" i="26" s="1"/>
  <c r="F10" i="26"/>
  <c r="H10" i="26" s="1"/>
  <c r="E10" i="26"/>
  <c r="G10" i="26" s="1"/>
  <c r="X9" i="26"/>
  <c r="Z9" i="26" s="1"/>
  <c r="W9" i="26"/>
  <c r="Y9" i="26" s="1"/>
  <c r="R9" i="26"/>
  <c r="T9" i="26" s="1"/>
  <c r="L9" i="26"/>
  <c r="N9" i="26" s="1"/>
  <c r="K9" i="26"/>
  <c r="M9" i="26" s="1"/>
  <c r="F9" i="26"/>
  <c r="H9" i="26" s="1"/>
  <c r="O16" i="20"/>
  <c r="N16" i="20"/>
  <c r="M16" i="20"/>
  <c r="L16" i="20"/>
  <c r="K16" i="20"/>
  <c r="J16" i="20"/>
  <c r="I16" i="20"/>
  <c r="H16" i="20"/>
  <c r="G16" i="20"/>
  <c r="F16" i="20"/>
  <c r="Q9" i="20"/>
  <c r="P9" i="20"/>
  <c r="O9" i="20"/>
  <c r="N9" i="20"/>
  <c r="M9" i="20"/>
  <c r="L9" i="20"/>
  <c r="K9" i="20"/>
  <c r="J9" i="20"/>
  <c r="I9" i="20"/>
  <c r="H9" i="20"/>
  <c r="G9" i="20"/>
  <c r="F9" i="20"/>
  <c r="E9" i="20"/>
  <c r="G13" i="20"/>
  <c r="I13" i="20" s="1"/>
  <c r="K13" i="20" s="1"/>
  <c r="M13" i="20" s="1"/>
  <c r="O13" i="20" s="1"/>
  <c r="Q13" i="20" s="1"/>
  <c r="F13" i="20"/>
  <c r="H13" i="20" s="1"/>
  <c r="J13" i="20" s="1"/>
  <c r="L13" i="20" s="1"/>
  <c r="N13" i="20" s="1"/>
  <c r="P13" i="20" s="1"/>
  <c r="M5" i="20"/>
  <c r="O5" i="20" s="1"/>
  <c r="Q5" i="20" s="1"/>
  <c r="E12" i="20" s="1"/>
  <c r="G12" i="20" s="1"/>
  <c r="I12" i="20" s="1"/>
  <c r="K12" i="20" s="1"/>
  <c r="M12" i="20" s="1"/>
  <c r="O12" i="20" s="1"/>
  <c r="Q12" i="20" s="1"/>
  <c r="N5" i="20"/>
  <c r="P5" i="20" s="1"/>
  <c r="E23" i="4"/>
  <c r="F23" i="4" s="1"/>
  <c r="G23" i="4" s="1"/>
  <c r="H23" i="4" s="1"/>
  <c r="I23" i="4" s="1"/>
  <c r="J23" i="4" s="1"/>
  <c r="K23" i="4" s="1"/>
  <c r="L23" i="4" s="1"/>
  <c r="M23" i="4" s="1"/>
  <c r="N23" i="4" s="1"/>
  <c r="O23" i="4" s="1"/>
  <c r="P23" i="4" s="1"/>
  <c r="Q23" i="4" s="1"/>
  <c r="F22" i="4"/>
  <c r="G22" i="4" s="1"/>
  <c r="H22" i="4" s="1"/>
  <c r="I22" i="4" s="1"/>
  <c r="J22" i="4" s="1"/>
  <c r="K22" i="4" s="1"/>
  <c r="L22" i="4" s="1"/>
  <c r="M22" i="4" s="1"/>
  <c r="N22" i="4" s="1"/>
  <c r="O22" i="4" s="1"/>
  <c r="P22" i="4" s="1"/>
  <c r="Q22" i="4" s="1"/>
  <c r="F4" i="4"/>
  <c r="G4" i="4" s="1"/>
  <c r="H4" i="4" s="1"/>
  <c r="I4" i="4" s="1"/>
  <c r="J4" i="4" s="1"/>
  <c r="K4" i="4" s="1"/>
  <c r="L4" i="4" s="1"/>
  <c r="M4" i="4" s="1"/>
  <c r="N4" i="4" s="1"/>
  <c r="O4" i="4" s="1"/>
  <c r="P4" i="4" s="1"/>
  <c r="Q4" i="4" s="1"/>
  <c r="E5" i="4"/>
  <c r="F5" i="4" s="1"/>
  <c r="G5" i="4" s="1"/>
  <c r="H5" i="4" s="1"/>
  <c r="I5" i="4" s="1"/>
  <c r="J5" i="4" s="1"/>
  <c r="K5" i="4" s="1"/>
  <c r="L5" i="4" s="1"/>
  <c r="M5" i="4" s="1"/>
  <c r="N5" i="4" s="1"/>
  <c r="O5" i="4" s="1"/>
  <c r="P5" i="4" s="1"/>
  <c r="Q5" i="4" s="1"/>
  <c r="R14" i="20" l="1"/>
  <c r="H58" i="26"/>
  <c r="H52" i="26"/>
  <c r="H55" i="26" s="1"/>
  <c r="D57" i="26"/>
  <c r="D51" i="26"/>
  <c r="D54" i="26" s="1"/>
  <c r="P54" i="26" s="1"/>
  <c r="T19" i="26"/>
  <c r="M19" i="26"/>
  <c r="Z19" i="26"/>
  <c r="Z32" i="26" s="1"/>
  <c r="Y19" i="26"/>
  <c r="Y32" i="26" s="1"/>
  <c r="S19" i="26"/>
  <c r="N19" i="26"/>
  <c r="AF84" i="26"/>
  <c r="AE85" i="26"/>
  <c r="P47" i="26"/>
  <c r="E31" i="26"/>
  <c r="G21" i="26"/>
  <c r="G31" i="26" s="1"/>
  <c r="K31" i="26"/>
  <c r="Q31" i="26"/>
  <c r="P46" i="26"/>
  <c r="E16" i="20"/>
  <c r="R16" i="20" s="1"/>
  <c r="D12" i="20"/>
  <c r="F12" i="20" s="1"/>
  <c r="H12" i="20" s="1"/>
  <c r="J12" i="20" s="1"/>
  <c r="L12" i="20" s="1"/>
  <c r="N12" i="20" s="1"/>
  <c r="P12" i="20" s="1"/>
  <c r="L52" i="26"/>
  <c r="L55" i="26" s="1"/>
  <c r="R19" i="26"/>
  <c r="L19" i="26"/>
  <c r="X19" i="26"/>
  <c r="X32" i="26" s="1"/>
  <c r="K19" i="26"/>
  <c r="T31" i="26"/>
  <c r="E19" i="26"/>
  <c r="Q19" i="26"/>
  <c r="F19" i="26"/>
  <c r="N31" i="26"/>
  <c r="S31" i="26"/>
  <c r="N64" i="26" s="1"/>
  <c r="F31" i="26"/>
  <c r="R31" i="26"/>
  <c r="W19" i="26"/>
  <c r="W32" i="26" s="1"/>
  <c r="H31" i="26"/>
  <c r="M31" i="26"/>
  <c r="L31" i="26"/>
  <c r="I58" i="26"/>
  <c r="I52" i="26"/>
  <c r="I55" i="26" s="1"/>
  <c r="Q48" i="26"/>
  <c r="J58" i="26"/>
  <c r="J52" i="26"/>
  <c r="J55" i="26" s="1"/>
  <c r="E56" i="26"/>
  <c r="F56" i="26"/>
  <c r="K58" i="26"/>
  <c r="G56" i="26"/>
  <c r="AF83" i="26"/>
  <c r="D64" i="26" l="1"/>
  <c r="AF85" i="26"/>
  <c r="L32" i="26"/>
  <c r="R32" i="26"/>
  <c r="Q32" i="26"/>
  <c r="N32" i="26"/>
  <c r="K32" i="26"/>
  <c r="S32" i="26"/>
  <c r="M32" i="26"/>
  <c r="T32" i="26"/>
  <c r="P51" i="26"/>
  <c r="F63" i="26"/>
  <c r="Q46" i="26"/>
  <c r="I65" i="26"/>
  <c r="V84" i="26"/>
  <c r="Q55" i="26"/>
  <c r="G63" i="26"/>
  <c r="E63" i="26"/>
  <c r="G19" i="26"/>
  <c r="H65" i="26"/>
  <c r="J65" i="26"/>
  <c r="L65" i="26"/>
  <c r="K65" i="26"/>
  <c r="Q52" i="26"/>
  <c r="P57" i="26"/>
  <c r="P56" i="26"/>
  <c r="H19" i="26"/>
  <c r="H32" i="26" s="1"/>
  <c r="E53" i="26"/>
  <c r="P50" i="26"/>
  <c r="D66" i="26" l="1"/>
  <c r="D67" i="26" s="1"/>
  <c r="G32" i="26"/>
  <c r="Q50" i="26"/>
  <c r="D59" i="26"/>
  <c r="F60" i="26" s="1"/>
  <c r="P64" i="26"/>
  <c r="P63" i="26"/>
  <c r="Q65" i="26"/>
  <c r="B33" i="26"/>
  <c r="H74" i="26" s="1"/>
  <c r="V74" i="26" s="1"/>
  <c r="P53" i="26"/>
  <c r="H66" i="26"/>
  <c r="H59" i="26"/>
  <c r="E67" i="26" l="1"/>
  <c r="G60" i="26"/>
  <c r="F67" i="26"/>
  <c r="G67" i="26"/>
  <c r="E60" i="26"/>
  <c r="D61" i="26"/>
  <c r="Z59" i="26" s="1"/>
  <c r="Q63" i="26"/>
  <c r="Z61" i="26"/>
  <c r="M79" i="26" s="1"/>
  <c r="T79" i="26" s="1"/>
  <c r="K68" i="26"/>
  <c r="L68" i="26"/>
  <c r="H68" i="26"/>
  <c r="J68" i="26"/>
  <c r="I68" i="26"/>
  <c r="K62" i="26"/>
  <c r="L62" i="26"/>
  <c r="H62" i="26"/>
  <c r="I62" i="26"/>
  <c r="J62" i="26"/>
  <c r="Q53" i="26"/>
  <c r="P67" i="26" l="1"/>
  <c r="Z66" i="26" s="1"/>
  <c r="P60" i="26"/>
  <c r="Z58" i="26" s="1"/>
  <c r="P61" i="26"/>
  <c r="AA61" i="26"/>
  <c r="P68" i="26"/>
  <c r="Z67" i="26" s="1"/>
  <c r="AA67" i="26" s="1"/>
  <c r="M77" i="26"/>
  <c r="T77" i="26" s="1"/>
  <c r="Q62" i="26"/>
  <c r="Q60" i="26" l="1"/>
  <c r="M76" i="26"/>
  <c r="T76" i="26" s="1"/>
  <c r="AA59" i="26"/>
  <c r="Z60" i="26"/>
  <c r="Z62" i="26" s="1"/>
  <c r="Z68" i="26"/>
  <c r="AA66" i="26"/>
  <c r="AA68" i="26" s="1"/>
  <c r="AA58" i="26" l="1"/>
  <c r="M78" i="26"/>
  <c r="T78" i="26" s="1"/>
  <c r="V75" i="26" s="1"/>
  <c r="AA60" i="26"/>
  <c r="AO40" i="14"/>
  <c r="AP40" i="14"/>
  <c r="AQ40" i="14"/>
  <c r="AR40" i="14"/>
  <c r="AH38" i="13"/>
  <c r="AH40" i="14" s="1"/>
  <c r="AI38" i="13"/>
  <c r="AI40" i="14" s="1"/>
  <c r="AJ38" i="13"/>
  <c r="AJ40" i="14" s="1"/>
  <c r="G7" i="14" s="1"/>
  <c r="AK38" i="13"/>
  <c r="AK40" i="14" s="1"/>
  <c r="G8" i="14" s="1"/>
  <c r="AL38" i="13"/>
  <c r="AL40" i="14" s="1"/>
  <c r="AN40" i="14"/>
  <c r="V80" i="26" l="1"/>
  <c r="V85" i="26" s="1"/>
  <c r="AA62" i="26"/>
  <c r="G6" i="14"/>
</calcChain>
</file>

<file path=xl/sharedStrings.xml><?xml version="1.0" encoding="utf-8"?>
<sst xmlns="http://schemas.openxmlformats.org/spreadsheetml/2006/main" count="417" uniqueCount="263">
  <si>
    <t>●損益計画書</t>
    <rPh sb="1" eb="3">
      <t>ソンエキ</t>
    </rPh>
    <rPh sb="3" eb="6">
      <t>ケイカクショ</t>
    </rPh>
    <phoneticPr fontId="4"/>
  </si>
  <si>
    <t>■損益計画書</t>
    <rPh sb="1" eb="3">
      <t>ソンエキ</t>
    </rPh>
    <rPh sb="3" eb="6">
      <t>ケイカクショ</t>
    </rPh>
    <phoneticPr fontId="4"/>
  </si>
  <si>
    <t>（単位：円）</t>
    <rPh sb="1" eb="3">
      <t>タンイ</t>
    </rPh>
    <rPh sb="4" eb="5">
      <t>エン</t>
    </rPh>
    <phoneticPr fontId="4"/>
  </si>
  <si>
    <t>合計</t>
    <rPh sb="0" eb="2">
      <t>ゴウケイ</t>
    </rPh>
    <phoneticPr fontId="4"/>
  </si>
  <si>
    <t xml:space="preserve"> 科目</t>
    <rPh sb="1" eb="3">
      <t>カモク</t>
    </rPh>
    <phoneticPr fontId="4"/>
  </si>
  <si>
    <t>収入計</t>
    <rPh sb="0" eb="2">
      <t>シュウニュウ</t>
    </rPh>
    <rPh sb="2" eb="3">
      <t>ケイ</t>
    </rPh>
    <phoneticPr fontId="4"/>
  </si>
  <si>
    <t>サービス対価</t>
    <rPh sb="4" eb="6">
      <t>タイカ</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</si>
  <si>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</si>
  <si>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</si>
  <si>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</si>
  <si>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</si>
  <si>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</si>
  <si>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</si>
  <si>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</si>
  <si>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</si>
  <si>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</si>
  <si>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</si>
  <si>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</si>
  <si>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</si>
  <si>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</si>
  <si>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</si>
  <si>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</si>
  <si>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</si>
  <si>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</si>
  <si>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</si>
  <si>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</si>
  <si>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</si>
  <si>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</si>
  <si>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</si>
  <si>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(様式１－１）</t>
    <rPh sb="1" eb="3">
      <t>ヨウシキ</t>
    </rPh>
    <phoneticPr fontId="1"/>
  </si>
  <si>
    <t>会社名</t>
  </si>
  <si>
    <t>所属・役職</t>
  </si>
  <si>
    <t>担当者氏名</t>
  </si>
  <si>
    <t>電話番号</t>
  </si>
  <si>
    <t>メールアドレス</t>
  </si>
  <si>
    <t>項目</t>
  </si>
  <si>
    <t>資料名</t>
    <phoneticPr fontId="4"/>
  </si>
  <si>
    <t>ページ</t>
  </si>
  <si>
    <t>内容</t>
    <rPh sb="0" eb="2">
      <t>ナイヨウ</t>
    </rPh>
    <phoneticPr fontId="4"/>
  </si>
  <si>
    <t>ネットキャッシュフロー</t>
    <phoneticPr fontId="4"/>
  </si>
  <si>
    <t>未処分金（内部留保金）</t>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</si>
  <si>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</si>
  <si>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</si>
  <si>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計</t>
    <rPh sb="0" eb="1">
      <t>ケイ</t>
    </rPh>
    <phoneticPr fontId="4"/>
  </si>
  <si>
    <t>電力</t>
    <rPh sb="0" eb="2">
      <t>デンリョク</t>
    </rPh>
    <phoneticPr fontId="4"/>
  </si>
  <si>
    <t>（基準年）</t>
    <rPh sb="1" eb="3">
      <t>キジュン</t>
    </rPh>
    <rPh sb="3" eb="4">
      <t>ネン</t>
    </rPh>
    <phoneticPr fontId="4"/>
  </si>
  <si>
    <t>学校番号</t>
    <rPh sb="0" eb="2">
      <t>ガッコウ</t>
    </rPh>
    <rPh sb="2" eb="4">
      <t>バンゴウ</t>
    </rPh>
    <phoneticPr fontId="4"/>
  </si>
  <si>
    <t>学校名</t>
    <rPh sb="0" eb="3">
      <t>ガッコウメイ</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</si>
  <si>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</si>
  <si>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</si>
  <si>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</si>
  <si>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</si>
  <si>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暖房</t>
    <rPh sb="0" eb="2">
      <t>ダンボウ</t>
    </rPh>
    <phoneticPr fontId="4"/>
  </si>
  <si>
    <t>（台）</t>
    <rPh sb="1" eb="2">
      <t>ダイ</t>
    </rPh>
    <phoneticPr fontId="4"/>
  </si>
  <si>
    <t>室外機</t>
    <rPh sb="0" eb="3">
      <t>シツガイキ</t>
    </rPh>
    <phoneticPr fontId="4"/>
  </si>
  <si>
    <t>室外機計</t>
    <rPh sb="0" eb="3">
      <t>シツガイキ</t>
    </rPh>
    <rPh sb="3" eb="4">
      <t>ケイ</t>
    </rPh>
    <phoneticPr fontId="4"/>
  </si>
  <si>
    <t>室内機計</t>
    <rPh sb="0" eb="3">
      <t>シツナイキ</t>
    </rPh>
    <rPh sb="3" eb="4">
      <t>ケイ</t>
    </rPh>
    <phoneticPr fontId="4"/>
  </si>
  <si>
    <t>最大電力</t>
    <rPh sb="0" eb="2">
      <t>サイダイ</t>
    </rPh>
    <rPh sb="2" eb="4">
      <t>デンリョク</t>
    </rPh>
    <phoneticPr fontId="4"/>
  </si>
  <si>
    <t>kW　←冷房・暖房の最大値</t>
    <rPh sb="4" eb="6">
      <t>レイボウ</t>
    </rPh>
    <rPh sb="7" eb="9">
      <t>ダンボウ</t>
    </rPh>
    <rPh sb="10" eb="13">
      <t>サイダイチ</t>
    </rPh>
    <phoneticPr fontId="4"/>
  </si>
  <si>
    <t>■月別エネルギー消費量の算定</t>
    <rPh sb="1" eb="3">
      <t>ツキベツ</t>
    </rPh>
    <rPh sb="8" eb="11">
      <t>ショウヒリョウ</t>
    </rPh>
    <rPh sb="12" eb="14">
      <t>サンテイ</t>
    </rPh>
    <phoneticPr fontId="4"/>
  </si>
  <si>
    <t>夏季</t>
    <rPh sb="0" eb="2">
      <t>カキ</t>
    </rPh>
    <phoneticPr fontId="4"/>
  </si>
  <si>
    <t>6月</t>
    <rPh sb="1" eb="2">
      <t>ガツ</t>
    </rPh>
    <phoneticPr fontId="4"/>
  </si>
  <si>
    <t>7月</t>
    <rPh sb="1" eb="2">
      <t>ガツ</t>
    </rPh>
    <phoneticPr fontId="4"/>
  </si>
  <si>
    <t>8月</t>
  </si>
  <si>
    <t>9月</t>
  </si>
  <si>
    <t>12月</t>
    <rPh sb="2" eb="3">
      <t>ガツ</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</si>
  <si>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</si>
  <si>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</si>
  <si>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</si>
  <si>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</si>
  <si>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</si>
  <si>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</si>
  <si>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</si>
  <si>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空調運転
時間
(h)</t>
    <rPh sb="0" eb="2">
      <t>クウチョウ</t>
    </rPh>
    <rPh sb="2" eb="4">
      <t>ウンテン</t>
    </rPh>
    <rPh sb="5" eb="7">
      <t>ジカン</t>
    </rPh>
    <phoneticPr fontId="4"/>
  </si>
  <si>
    <t>その他季</t>
    <rPh sb="2" eb="3">
      <t>ホカ</t>
    </rPh>
    <rPh sb="3" eb="4">
      <t>キ</t>
    </rPh>
    <phoneticPr fontId="4"/>
  </si>
  <si>
    <t>月別負荷率(％)</t>
    <rPh sb="0" eb="2">
      <t>ツキベツ</t>
    </rPh>
    <rPh sb="2" eb="4">
      <t>フカ</t>
    </rPh>
    <rPh sb="4" eb="5">
      <t>リツ</t>
    </rPh>
    <phoneticPr fontId="4"/>
  </si>
  <si>
    <t>全負荷相当
運転時間
(h)</t>
    <rPh sb="0" eb="1">
      <t>ゼン</t>
    </rPh>
    <rPh sb="1" eb="3">
      <t>フカ</t>
    </rPh>
    <rPh sb="3" eb="5">
      <t>ソウトウ</t>
    </rPh>
    <rPh sb="6" eb="8">
      <t>ウンテン</t>
    </rPh>
    <rPh sb="8" eb="10">
      <t>ジカン</t>
    </rPh>
    <phoneticPr fontId="4"/>
  </si>
  <si>
    <t>月別負荷
(MWh)</t>
    <rPh sb="0" eb="2">
      <t>ツキベツ</t>
    </rPh>
    <rPh sb="2" eb="4">
      <t>フカ</t>
    </rPh>
    <phoneticPr fontId="4"/>
  </si>
  <si>
    <t>■電力消費量総括表</t>
    <rPh sb="1" eb="3">
      <t>デンリョク</t>
    </rPh>
    <rPh sb="3" eb="5">
      <t>ショウヒ</t>
    </rPh>
    <rPh sb="5" eb="6">
      <t>リョウ</t>
    </rPh>
    <rPh sb="6" eb="8">
      <t>ソウカツ</t>
    </rPh>
    <rPh sb="8" eb="9">
      <t>ヒョウ</t>
    </rPh>
    <phoneticPr fontId="4"/>
  </si>
  <si>
    <t>待機
時間
(h)</t>
    <rPh sb="0" eb="2">
      <t>タイキ</t>
    </rPh>
    <rPh sb="3" eb="5">
      <t>ジカン</t>
    </rPh>
    <phoneticPr fontId="4"/>
  </si>
  <si>
    <t>電力消費原単位（室外機）</t>
    <rPh sb="0" eb="2">
      <t>デンリョク</t>
    </rPh>
    <rPh sb="2" eb="4">
      <t>ショウヒ</t>
    </rPh>
    <rPh sb="4" eb="7">
      <t>ゲンタンイ</t>
    </rPh>
    <rPh sb="8" eb="11">
      <t>シツガイキ</t>
    </rPh>
    <phoneticPr fontId="4"/>
  </si>
  <si>
    <t>室外機
消費電力
(kWh)</t>
    <rPh sb="0" eb="3">
      <t>シツガイキ</t>
    </rPh>
    <rPh sb="4" eb="6">
      <t>ショウヒ</t>
    </rPh>
    <rPh sb="6" eb="8">
      <t>デンリョク</t>
    </rPh>
    <phoneticPr fontId="4"/>
  </si>
  <si>
    <t>室内機
消費電力
(kWh)</t>
    <rPh sb="0" eb="3">
      <t>シツナイキ</t>
    </rPh>
    <rPh sb="4" eb="6">
      <t>ショウヒ</t>
    </rPh>
    <rPh sb="6" eb="8">
      <t>デンリョク</t>
    </rPh>
    <phoneticPr fontId="4"/>
  </si>
  <si>
    <t>ガス消費原単位</t>
    <rPh sb="2" eb="4">
      <t>ショウヒ</t>
    </rPh>
    <rPh sb="4" eb="7">
      <t>ゲンタンイ</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</si>
  <si>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</si>
  <si>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</si>
  <si>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ガス料金の種別</t>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</si>
  <si>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</si>
  <si>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</si>
  <si>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</si>
  <si>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</si>
  <si>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</si>
  <si>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</si>
  <si>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</si>
  <si>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</si>
  <si>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</si>
  <si>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ガス料金</t>
    <rPh sb="2" eb="4">
      <t>リョウキン</t>
    </rPh>
    <phoneticPr fontId="4"/>
  </si>
  <si>
    <t>冬期</t>
    <rPh sb="0" eb="2">
      <t>トウキ</t>
    </rPh>
    <phoneticPr fontId="4"/>
  </si>
  <si>
    <t>円/kW月 ×</t>
    <rPh sb="0" eb="1">
      <t>エン</t>
    </rPh>
    <rPh sb="4" eb="5">
      <t>ツキ</t>
    </rPh>
    <phoneticPr fontId="4"/>
  </si>
  <si>
    <t>ヶ月</t>
    <rPh sb="1" eb="2">
      <t>ゲツ</t>
    </rPh>
    <phoneticPr fontId="4"/>
  </si>
  <si>
    <t>）円/kWh ×</t>
    <rPh sb="1" eb="2">
      <t>エン</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</si>
  <si>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</si>
  <si>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</si>
  <si>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</si>
  <si>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円/月 ×</t>
    <rPh sb="0" eb="1">
      <t>エン</t>
    </rPh>
    <rPh sb="2" eb="3">
      <t>ツキ</t>
    </rPh>
    <phoneticPr fontId="4"/>
  </si>
  <si>
    <t>ヶ月　＋</t>
    <rPh sb="1" eb="2">
      <t>ゲツ</t>
    </rPh>
    <phoneticPr fontId="4"/>
  </si>
  <si>
    <t>※電子データとして提出する際には、計算式（関数）が分かるようにしてください。</t>
    <rPh sb="1" eb="3">
      <t>デンシ</t>
    </rPh>
    <rPh sb="9" eb="11">
      <t>テイシュツ</t>
    </rPh>
    <rPh sb="13" eb="14">
      <t>サイ</t>
    </rPh>
    <rPh sb="17" eb="20">
      <t>ケイサンシキ</t>
    </rPh>
    <rPh sb="21" eb="23">
      <t>カンスウ</t>
    </rPh>
    <rPh sb="25" eb="26">
      <t>ワ</t>
    </rPh>
    <phoneticPr fontId="4"/>
  </si>
  <si>
    <t>※本表の費目等は、適宜変更して結構です。</t>
    <rPh sb="1" eb="3">
      <t>ホンピョウ</t>
    </rPh>
    <rPh sb="4" eb="6">
      <t>ヒモク</t>
    </rPh>
    <rPh sb="6" eb="7">
      <t>トウ</t>
    </rPh>
    <rPh sb="9" eb="11">
      <t>テキギ</t>
    </rPh>
    <rPh sb="11" eb="13">
      <t>ヘンコウ</t>
    </rPh>
    <rPh sb="15" eb="17">
      <t>ケッコウ</t>
    </rPh>
    <phoneticPr fontId="4"/>
  </si>
  <si>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4"/>
  </si>
  <si>
    <t>※金額は、消費税及び地方消費税相当額を除いた額を記入してください。</t>
    <rPh sb="19" eb="20">
      <t>ノゾ</t>
    </rPh>
    <rPh sb="22" eb="23">
      <t>ガク</t>
    </rPh>
    <phoneticPr fontId="4"/>
  </si>
  <si>
    <t>所在地</t>
    <phoneticPr fontId="4"/>
  </si>
  <si>
    <t>※ここから下には何も記載しないで下さい。</t>
    <rPh sb="5" eb="6">
      <t>シタ</t>
    </rPh>
    <rPh sb="8" eb="9">
      <t>ナニ</t>
    </rPh>
    <rPh sb="10" eb="12">
      <t>キサイ</t>
    </rPh>
    <rPh sb="16" eb="17">
      <t>クダ</t>
    </rPh>
    <phoneticPr fontId="4"/>
  </si>
  <si>
    <t>※本様式については、Microsoft Excel形式にて提出してください。（本ファイルを利用してください）</t>
    <rPh sb="1" eb="2">
      <t>ホン</t>
    </rPh>
    <rPh sb="2" eb="4">
      <t>ヨウシキ</t>
    </rPh>
    <rPh sb="25" eb="27">
      <t>ケイシキ</t>
    </rPh>
    <rPh sb="29" eb="31">
      <t>テイシュツ</t>
    </rPh>
    <rPh sb="39" eb="40">
      <t>ホン</t>
    </rPh>
    <rPh sb="45" eb="47">
      <t>リヨウ</t>
    </rPh>
    <phoneticPr fontId="4"/>
  </si>
  <si>
    <t>※提出にあたっては、表紙と、質問内容を記したシートを綴じて提出してください。</t>
    <rPh sb="1" eb="3">
      <t>テイシュツ</t>
    </rPh>
    <rPh sb="10" eb="12">
      <t>ヒョウシ</t>
    </rPh>
    <rPh sb="14" eb="16">
      <t>シツモン</t>
    </rPh>
    <rPh sb="16" eb="18">
      <t>ナイヨウ</t>
    </rPh>
    <rPh sb="19" eb="20">
      <t>シル</t>
    </rPh>
    <rPh sb="26" eb="27">
      <t>ト</t>
    </rPh>
    <rPh sb="29" eb="31">
      <t>テイシュツ</t>
    </rPh>
    <phoneticPr fontId="4"/>
  </si>
  <si>
    <t>記してください。</t>
    <phoneticPr fontId="4"/>
  </si>
  <si>
    <t>※社印は表紙（本シート）のみに押印し、質問は同ファイルの質問内容シートに質問1件につき1通を使って</t>
    <rPh sb="1" eb="3">
      <t>シャイン</t>
    </rPh>
    <rPh sb="4" eb="6">
      <t>ヒョウシ</t>
    </rPh>
    <rPh sb="7" eb="8">
      <t>ホン</t>
    </rPh>
    <rPh sb="15" eb="17">
      <t>オウイン</t>
    </rPh>
    <rPh sb="19" eb="21">
      <t>シツモン</t>
    </rPh>
    <rPh sb="22" eb="23">
      <t>ドウ</t>
    </rPh>
    <rPh sb="28" eb="30">
      <t>シツモン</t>
    </rPh>
    <rPh sb="30" eb="32">
      <t>ナイヨウ</t>
    </rPh>
    <rPh sb="36" eb="38">
      <t>シツモン</t>
    </rPh>
    <rPh sb="39" eb="40">
      <t>ケン</t>
    </rPh>
    <rPh sb="44" eb="45">
      <t>ツウ</t>
    </rPh>
    <rPh sb="46" eb="47">
      <t>ツカ</t>
    </rPh>
    <phoneticPr fontId="4"/>
  </si>
  <si>
    <t>メールアドレス</t>
    <phoneticPr fontId="4"/>
  </si>
  <si>
    <t>電話番号</t>
    <rPh sb="0" eb="2">
      <t>デンワ</t>
    </rPh>
    <rPh sb="2" eb="4">
      <t>バンゴウ</t>
    </rPh>
    <phoneticPr fontId="4"/>
  </si>
  <si>
    <t>担当者氏名</t>
    <rPh sb="0" eb="3">
      <t>タントウシャ</t>
    </rPh>
    <rPh sb="3" eb="5">
      <t>シメイ</t>
    </rPh>
    <phoneticPr fontId="4"/>
  </si>
  <si>
    <t>所属・役職</t>
    <rPh sb="0" eb="2">
      <t>ショゾク</t>
    </rPh>
    <rPh sb="3" eb="5">
      <t>ヤクショク</t>
    </rPh>
    <phoneticPr fontId="4"/>
  </si>
  <si>
    <t>所在地</t>
    <rPh sb="0" eb="3">
      <t>ショザイチ</t>
    </rPh>
    <phoneticPr fontId="4"/>
  </si>
  <si>
    <t>会社名</t>
    <rPh sb="0" eb="2">
      <t>カイシャ</t>
    </rPh>
    <rPh sb="2" eb="3">
      <t>メイ</t>
    </rPh>
    <phoneticPr fontId="4"/>
  </si>
  <si>
    <t>■質問者</t>
    <rPh sb="1" eb="4">
      <t>シツモンシャ</t>
    </rPh>
    <phoneticPr fontId="4"/>
  </si>
  <si>
    <t>役職・氏名</t>
    <rPh sb="0" eb="2">
      <t>ヤクショク</t>
    </rPh>
    <rPh sb="3" eb="5">
      <t>シメイ</t>
    </rPh>
    <phoneticPr fontId="4"/>
  </si>
  <si>
    <t>※ここから右には何も記載しないで下さい。</t>
    <rPh sb="5" eb="6">
      <t>ミギ</t>
    </rPh>
    <rPh sb="8" eb="9">
      <t>ナニ</t>
    </rPh>
    <rPh sb="10" eb="12">
      <t>キサイ</t>
    </rPh>
    <rPh sb="16" eb="17">
      <t>クダ</t>
    </rPh>
    <phoneticPr fontId="4"/>
  </si>
  <si>
    <t>※文章はできるだけ、簡潔なものとしてください。</t>
  </si>
  <si>
    <t>※質問等の内容の他、質問等の意図・背景についてもできるだけ具体的に記載してください。</t>
    <rPh sb="3" eb="4">
      <t>ナド</t>
    </rPh>
    <rPh sb="12" eb="13">
      <t>ナド</t>
    </rPh>
    <rPh sb="29" eb="32">
      <t>グタイテキ</t>
    </rPh>
    <phoneticPr fontId="4"/>
  </si>
  <si>
    <t>※質問1件ごとに本シートの様式1通を使用してください。（複数質問を提出する場合はシートをコピー）</t>
    <rPh sb="28" eb="30">
      <t>フクスウ</t>
    </rPh>
    <rPh sb="33" eb="35">
      <t>テイシュツ</t>
    </rPh>
    <rPh sb="37" eb="39">
      <t>バアイ</t>
    </rPh>
    <phoneticPr fontId="4"/>
  </si>
  <si>
    <t>内　容</t>
    <rPh sb="0" eb="1">
      <t>ウチ</t>
    </rPh>
    <rPh sb="2" eb="3">
      <t>カタチ</t>
    </rPh>
    <phoneticPr fontId="4"/>
  </si>
  <si>
    <r>
      <t>項目</t>
    </r>
    <r>
      <rPr>
        <sz val="10"/>
        <rFont val="ＭＳ Ｐ明朝"/>
        <family val="1"/>
        <charset val="128"/>
      </rPr>
      <t xml:space="preserve">　（記入例：第 １-１-（１））
</t>
    </r>
    <rPh sb="0" eb="2">
      <t>コウモク</t>
    </rPh>
    <rPh sb="4" eb="6">
      <t>キニュウ</t>
    </rPh>
    <rPh sb="6" eb="7">
      <t>レイ</t>
    </rPh>
    <rPh sb="8" eb="9">
      <t>ダイ</t>
    </rPh>
    <phoneticPr fontId="4"/>
  </si>
  <si>
    <r>
      <t>ページ　</t>
    </r>
    <r>
      <rPr>
        <sz val="10"/>
        <rFont val="ＭＳ Ｐ明朝"/>
        <family val="1"/>
        <charset val="128"/>
      </rPr>
      <t>（記入例：P6／P6、 8／P18-20）</t>
    </r>
    <r>
      <rPr>
        <sz val="11"/>
        <rFont val="ＭＳ Ｐ明朝"/>
        <family val="1"/>
        <charset val="128"/>
      </rPr>
      <t xml:space="preserve">
</t>
    </r>
    <rPh sb="5" eb="7">
      <t>キニュウ</t>
    </rPh>
    <rPh sb="7" eb="8">
      <t>レイ</t>
    </rPh>
    <phoneticPr fontId="4"/>
  </si>
  <si>
    <t>項　目</t>
    <rPh sb="0" eb="1">
      <t>コウ</t>
    </rPh>
    <rPh sb="2" eb="3">
      <t>メ</t>
    </rPh>
    <phoneticPr fontId="4"/>
  </si>
  <si>
    <t>その他期</t>
    <rPh sb="2" eb="4">
      <t>タキ</t>
    </rPh>
    <phoneticPr fontId="4"/>
  </si>
  <si>
    <t>非空調期</t>
    <rPh sb="0" eb="3">
      <t>ヒクウチョウ</t>
    </rPh>
    <rPh sb="3" eb="4">
      <t>キ</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</si>
  <si>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</si>
  <si>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</si>
  <si>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その他期</t>
    <rPh sb="3" eb="4">
      <t>キ</t>
    </rPh>
    <phoneticPr fontId="4"/>
  </si>
  <si>
    <t>夏季、冬季の最大負荷を記入のこと。</t>
    <rPh sb="0" eb="2">
      <t>カキ</t>
    </rPh>
    <rPh sb="3" eb="5">
      <t>トウキ</t>
    </rPh>
    <rPh sb="6" eb="8">
      <t>サイダイ</t>
    </rPh>
    <rPh sb="8" eb="10">
      <t>フカ</t>
    </rPh>
    <rPh sb="11" eb="13">
      <t>キニュウ</t>
    </rPh>
    <phoneticPr fontId="4"/>
  </si>
  <si>
    <t>ピーク時負荷</t>
    <rPh sb="3" eb="4">
      <t>ジ</t>
    </rPh>
    <rPh sb="4" eb="6">
      <t>フカ</t>
    </rPh>
    <phoneticPr fontId="4"/>
  </si>
  <si>
    <t>暖房期</t>
    <rPh sb="0" eb="3">
      <t>ダンボウキ</t>
    </rPh>
    <phoneticPr fontId="4"/>
  </si>
  <si>
    <t>冷房期</t>
    <rPh sb="0" eb="3">
      <t>レイボウキ</t>
    </rPh>
    <phoneticPr fontId="4"/>
  </si>
  <si>
    <t>※行が不足する場合は，適宜，行を挿入して記入のこと。</t>
    <rPh sb="1" eb="2">
      <t>ギョウ</t>
    </rPh>
    <rPh sb="3" eb="5">
      <t>フソク</t>
    </rPh>
    <rPh sb="7" eb="9">
      <t>バアイ</t>
    </rPh>
    <rPh sb="11" eb="13">
      <t>テキギ</t>
    </rPh>
    <rPh sb="14" eb="15">
      <t>ギョウ</t>
    </rPh>
    <rPh sb="16" eb="18">
      <t>ソウニュウ</t>
    </rPh>
    <rPh sb="20" eb="22">
      <t>キニュウ</t>
    </rPh>
    <phoneticPr fontId="4"/>
  </si>
  <si>
    <t>計(kW)</t>
    <rPh sb="0" eb="1">
      <t>ケイ</t>
    </rPh>
    <rPh sb="1" eb="2">
      <t>デンケイ</t>
    </rPh>
    <phoneticPr fontId="4"/>
  </si>
  <si>
    <t>計(kW)</t>
    <rPh sb="0" eb="1">
      <t>ケイ</t>
    </rPh>
    <phoneticPr fontId="4"/>
  </si>
  <si>
    <t>（kW/台）</t>
    <rPh sb="4" eb="5">
      <t>ダイ</t>
    </rPh>
    <phoneticPr fontId="4"/>
  </si>
  <si>
    <t>能力計(kW)</t>
    <rPh sb="0" eb="3">
      <t>ノウリョクケイ</t>
    </rPh>
    <phoneticPr fontId="4"/>
  </si>
  <si>
    <t>消費ガス量</t>
    <rPh sb="0" eb="2">
      <t>ショウヒ</t>
    </rPh>
    <rPh sb="4" eb="5">
      <t>リョウ</t>
    </rPh>
    <phoneticPr fontId="4"/>
  </si>
  <si>
    <t>待機時電力</t>
    <rPh sb="0" eb="2">
      <t>タイキ</t>
    </rPh>
    <rPh sb="2" eb="3">
      <t>ジ</t>
    </rPh>
    <rPh sb="3" eb="5">
      <t>デンリョク</t>
    </rPh>
    <phoneticPr fontId="4"/>
  </si>
  <si>
    <t>消費電力</t>
    <rPh sb="0" eb="2">
      <t>ショウヒ</t>
    </rPh>
    <rPh sb="2" eb="4">
      <t>デンリョク</t>
    </rPh>
    <phoneticPr fontId="4"/>
  </si>
  <si>
    <t>機器能力</t>
    <rPh sb="0" eb="2">
      <t>キキ</t>
    </rPh>
    <rPh sb="2" eb="4">
      <t>ノウリョク</t>
    </rPh>
    <phoneticPr fontId="4"/>
  </si>
  <si>
    <t>※薄黄色のセルの必要箇所に入力すること。</t>
    <rPh sb="1" eb="2">
      <t>ウス</t>
    </rPh>
    <rPh sb="2" eb="4">
      <t>キイロ</t>
    </rPh>
    <rPh sb="8" eb="10">
      <t>ヒツヨウ</t>
    </rPh>
    <rPh sb="10" eb="12">
      <t>カショ</t>
    </rPh>
    <rPh sb="13" eb="15">
      <t>ニュウリョク</t>
    </rPh>
    <phoneticPr fontId="4"/>
  </si>
  <si>
    <t>（様式５－７）</t>
    <rPh sb="1" eb="3">
      <t>ヨウシキ</t>
    </rPh>
    <phoneticPr fontId="4"/>
  </si>
  <si>
    <t>サービス対価の支払予定表</t>
    <rPh sb="4" eb="6">
      <t>タイカ</t>
    </rPh>
    <rPh sb="7" eb="9">
      <t>シハラ</t>
    </rPh>
    <rPh sb="9" eb="12">
      <t>ヨテイヒョウ</t>
    </rPh>
    <phoneticPr fontId="4"/>
  </si>
  <si>
    <t>支払時期</t>
    <rPh sb="0" eb="2">
      <t>シハライ</t>
    </rPh>
    <rPh sb="2" eb="4">
      <t>ジキ</t>
    </rPh>
    <phoneticPr fontId="4"/>
  </si>
  <si>
    <t>注</t>
    <rPh sb="0" eb="1">
      <t>チュウ</t>
    </rPh>
    <phoneticPr fontId="4"/>
  </si>
  <si>
    <t>電子データとして提出する際には、計算式（関数）が分かるようにすること。</t>
    <phoneticPr fontId="1"/>
  </si>
  <si>
    <t>●学校別エネルギー等積算表</t>
    <rPh sb="1" eb="3">
      <t>ガッコウ</t>
    </rPh>
    <rPh sb="3" eb="4">
      <t>ベツ</t>
    </rPh>
    <rPh sb="9" eb="10">
      <t>ナド</t>
    </rPh>
    <rPh sb="10" eb="12">
      <t>セキサン</t>
    </rPh>
    <rPh sb="12" eb="13">
      <t>ヒョウ</t>
    </rPh>
    <phoneticPr fontId="4"/>
  </si>
  <si>
    <t>室内機(教室等)</t>
    <rPh sb="0" eb="3">
      <t>シツナイキ</t>
    </rPh>
    <rPh sb="1" eb="2">
      <t>キョウシツ</t>
    </rPh>
    <phoneticPr fontId="4"/>
  </si>
  <si>
    <t>教室等</t>
    <rPh sb="0" eb="3">
      <t>キョウシツナド</t>
    </rPh>
    <phoneticPr fontId="1"/>
  </si>
  <si>
    <t>計</t>
    <rPh sb="0" eb="1">
      <t>ケイ</t>
    </rPh>
    <phoneticPr fontId="1"/>
  </si>
  <si>
    <t>■ガス消費量総括表</t>
    <rPh sb="3" eb="5">
      <t>ショウヒ</t>
    </rPh>
    <rPh sb="5" eb="6">
      <t>リョウ</t>
    </rPh>
    <rPh sb="6" eb="8">
      <t>ソウカツ</t>
    </rPh>
    <rPh sb="8" eb="9">
      <t>ヒョウ</t>
    </rPh>
    <phoneticPr fontId="4"/>
  </si>
  <si>
    <r>
      <t>ガス使用量(m</t>
    </r>
    <r>
      <rPr>
        <vertAlign val="superscript"/>
        <sz val="9"/>
        <rFont val="ＭＳ Ｐゴシック"/>
        <family val="3"/>
        <charset val="128"/>
      </rPr>
      <t>3</t>
    </r>
    <r>
      <rPr>
        <sz val="9"/>
        <rFont val="ＭＳ Ｐゴシック"/>
        <family val="3"/>
        <charset val="128"/>
      </rPr>
      <t>)</t>
    </r>
    <rPh sb="2" eb="5">
      <t>シヨウリョウ</t>
    </rPh>
    <phoneticPr fontId="4"/>
  </si>
  <si>
    <r>
      <t>基本料金</t>
    </r>
    <r>
      <rPr>
        <sz val="8"/>
        <rFont val="ＭＳ Ｐゴシック"/>
        <family val="3"/>
        <charset val="128"/>
      </rPr>
      <t>（本事業による増加分）</t>
    </r>
    <rPh sb="0" eb="2">
      <t>キホン</t>
    </rPh>
    <rPh sb="2" eb="4">
      <t>リョウキン</t>
    </rPh>
    <rPh sb="5" eb="8">
      <t>ホンジギョウ</t>
    </rPh>
    <rPh sb="11" eb="14">
      <t>ゾウカブン</t>
    </rPh>
    <phoneticPr fontId="4"/>
  </si>
  <si>
    <t>教室等</t>
    <rPh sb="0" eb="2">
      <t>キョウシツ</t>
    </rPh>
    <rPh sb="2" eb="3">
      <t>ナド</t>
    </rPh>
    <phoneticPr fontId="1"/>
  </si>
  <si>
    <t>冷房</t>
    <rPh sb="0" eb="2">
      <t>レイボウ</t>
    </rPh>
    <phoneticPr fontId="1"/>
  </si>
  <si>
    <t>暖房</t>
    <rPh sb="0" eb="2">
      <t>ダンボウ</t>
    </rPh>
    <phoneticPr fontId="1"/>
  </si>
  <si>
    <t>計</t>
    <rPh sb="0" eb="1">
      <t>ケイ</t>
    </rPh>
    <phoneticPr fontId="28"/>
  </si>
  <si>
    <t>★金額は、税込で記入すること。</t>
    <rPh sb="1" eb="3">
      <t>キンガク</t>
    </rPh>
    <rPh sb="5" eb="7">
      <t>ゼイコミ</t>
    </rPh>
    <rPh sb="8" eb="10">
      <t>キニュウ</t>
    </rPh>
    <phoneticPr fontId="4"/>
  </si>
  <si>
    <t>運転日数</t>
    <rPh sb="0" eb="2">
      <t>ウンテン</t>
    </rPh>
    <rPh sb="2" eb="4">
      <t>ニッスウ</t>
    </rPh>
    <phoneticPr fontId="1"/>
  </si>
  <si>
    <t>運転時間</t>
    <rPh sb="0" eb="2">
      <t>ウンテン</t>
    </rPh>
    <rPh sb="2" eb="4">
      <t>ジカン</t>
    </rPh>
    <phoneticPr fontId="1"/>
  </si>
  <si>
    <t>（日/月）</t>
    <rPh sb="1" eb="2">
      <t>ニチ</t>
    </rPh>
    <rPh sb="3" eb="4">
      <t>ツキ</t>
    </rPh>
    <phoneticPr fontId="1"/>
  </si>
  <si>
    <t>（h/日）</t>
    <rPh sb="3" eb="4">
      <t>ニチ</t>
    </rPh>
    <phoneticPr fontId="1"/>
  </si>
  <si>
    <t>年度</t>
    <rPh sb="0" eb="2">
      <t>ネンド</t>
    </rPh>
    <phoneticPr fontId="4"/>
  </si>
  <si>
    <t>■空調設備の性能の設定</t>
    <rPh sb="6" eb="8">
      <t>セイノウ</t>
    </rPh>
    <rPh sb="9" eb="11">
      <t>セッテイ</t>
    </rPh>
    <phoneticPr fontId="4"/>
  </si>
  <si>
    <t>ガス</t>
    <phoneticPr fontId="4"/>
  </si>
  <si>
    <t>教室等</t>
    <phoneticPr fontId="4"/>
  </si>
  <si>
    <t>教室等</t>
    <phoneticPr fontId="4"/>
  </si>
  <si>
    <t>（MW）</t>
    <phoneticPr fontId="4"/>
  </si>
  <si>
    <t>kWh</t>
    <phoneticPr fontId="1"/>
  </si>
  <si>
    <t>(kW/kW)</t>
    <phoneticPr fontId="4"/>
  </si>
  <si>
    <r>
      <t>m</t>
    </r>
    <r>
      <rPr>
        <vertAlign val="superscript"/>
        <sz val="9"/>
        <rFont val="ＭＳ Ｐゴシック"/>
        <family val="3"/>
        <charset val="128"/>
      </rPr>
      <t>3</t>
    </r>
    <phoneticPr fontId="1"/>
  </si>
  <si>
    <r>
      <t>(m</t>
    </r>
    <r>
      <rPr>
        <vertAlign val="superscript"/>
        <sz val="9"/>
        <rFont val="ＭＳ Ｐゴシック"/>
        <family val="3"/>
        <charset val="128"/>
      </rPr>
      <t>3</t>
    </r>
    <r>
      <rPr>
        <sz val="9"/>
        <rFont val="ＭＳ Ｐゴシック"/>
        <family val="3"/>
        <charset val="128"/>
      </rPr>
      <t>/kW)</t>
    </r>
    <phoneticPr fontId="4"/>
  </si>
  <si>
    <t>kW ×</t>
    <phoneticPr fontId="4"/>
  </si>
  <si>
    <t>×</t>
    <phoneticPr fontId="4"/>
  </si>
  <si>
    <t>(</t>
    <phoneticPr fontId="4"/>
  </si>
  <si>
    <t>+</t>
    <phoneticPr fontId="4"/>
  </si>
  <si>
    <t>kWh</t>
    <phoneticPr fontId="4"/>
  </si>
  <si>
    <t>(</t>
    <phoneticPr fontId="4"/>
  </si>
  <si>
    <t>+</t>
    <phoneticPr fontId="4"/>
  </si>
  <si>
    <t>+</t>
    <phoneticPr fontId="4"/>
  </si>
  <si>
    <t>kWh</t>
    <phoneticPr fontId="4"/>
  </si>
  <si>
    <r>
      <t>円/m</t>
    </r>
    <r>
      <rPr>
        <vertAlign val="superscript"/>
        <sz val="6"/>
        <rFont val="ＭＳ Ｐゴシック"/>
        <family val="3"/>
        <charset val="128"/>
      </rPr>
      <t>3</t>
    </r>
    <r>
      <rPr>
        <sz val="6"/>
        <rFont val="ＭＳ Ｐゴシック"/>
        <family val="3"/>
        <charset val="128"/>
      </rPr>
      <t>　×</t>
    </r>
    <rPh sb="0" eb="1">
      <t>エン</t>
    </rPh>
    <phoneticPr fontId="4"/>
  </si>
  <si>
    <r>
      <t>m</t>
    </r>
    <r>
      <rPr>
        <vertAlign val="superscript"/>
        <sz val="6"/>
        <rFont val="ＭＳ Ｐゴシック"/>
        <family val="3"/>
        <charset val="128"/>
      </rPr>
      <t>3</t>
    </r>
    <r>
      <rPr>
        <sz val="6"/>
        <rFont val="ＭＳ Ｐゴシック"/>
        <family val="3"/>
        <charset val="128"/>
      </rPr>
      <t>　＋</t>
    </r>
    <phoneticPr fontId="4"/>
  </si>
  <si>
    <r>
      <t>m</t>
    </r>
    <r>
      <rPr>
        <vertAlign val="superscript"/>
        <sz val="6"/>
        <rFont val="ＭＳ Ｐゴシック"/>
        <family val="3"/>
        <charset val="128"/>
      </rPr>
      <t>3</t>
    </r>
    <phoneticPr fontId="4"/>
  </si>
  <si>
    <r>
      <t>m</t>
    </r>
    <r>
      <rPr>
        <vertAlign val="superscript"/>
        <sz val="6"/>
        <rFont val="ＭＳ Ｐゴシック"/>
        <family val="3"/>
        <charset val="128"/>
      </rPr>
      <t>3</t>
    </r>
    <r>
      <rPr>
        <sz val="6"/>
        <rFont val="ＭＳ Ｐゴシック"/>
        <family val="3"/>
        <charset val="128"/>
      </rPr>
      <t>　＋</t>
    </r>
    <phoneticPr fontId="4"/>
  </si>
  <si>
    <r>
      <t>m</t>
    </r>
    <r>
      <rPr>
        <vertAlign val="superscript"/>
        <sz val="6"/>
        <rFont val="ＭＳ Ｐゴシック"/>
        <family val="3"/>
        <charset val="128"/>
      </rPr>
      <t>3</t>
    </r>
    <phoneticPr fontId="4"/>
  </si>
  <si>
    <t>■ガス消費量チェック欄</t>
    <rPh sb="3" eb="5">
      <t>ショウヒ</t>
    </rPh>
    <rPh sb="5" eb="6">
      <t>リョウ</t>
    </rPh>
    <rPh sb="10" eb="11">
      <t>ラン</t>
    </rPh>
    <phoneticPr fontId="4"/>
  </si>
  <si>
    <r>
      <t>m</t>
    </r>
    <r>
      <rPr>
        <vertAlign val="superscript"/>
        <sz val="9"/>
        <rFont val="ＭＳ Ｐゴシック"/>
        <family val="3"/>
        <charset val="128"/>
      </rPr>
      <t>3</t>
    </r>
    <phoneticPr fontId="1"/>
  </si>
  <si>
    <t xml:space="preserve"> </t>
    <phoneticPr fontId="1"/>
  </si>
  <si>
    <t>令和　　年　　月　　日</t>
    <rPh sb="0" eb="2">
      <t>レイワ</t>
    </rPh>
    <rPh sb="4" eb="5">
      <t>ネン</t>
    </rPh>
    <rPh sb="7" eb="8">
      <t>ガツ</t>
    </rPh>
    <rPh sb="10" eb="11">
      <t>ニチ</t>
    </rPh>
    <phoneticPr fontId="4"/>
  </si>
  <si>
    <t>群馬県教育委員会　教育長  様</t>
    <rPh sb="0" eb="8">
      <t>グンマケンキョウイクイインカイ</t>
    </rPh>
    <rPh sb="9" eb="12">
      <t>キョウイクチョウ</t>
    </rPh>
    <rPh sb="12" eb="13">
      <t>シチョウ</t>
    </rPh>
    <rPh sb="14" eb="15">
      <t>サマ</t>
    </rPh>
    <phoneticPr fontId="4"/>
  </si>
  <si>
    <t>上期分</t>
    <rPh sb="0" eb="2">
      <t>カミキ</t>
    </rPh>
    <rPh sb="2" eb="3">
      <t>ブン</t>
    </rPh>
    <phoneticPr fontId="1"/>
  </si>
  <si>
    <t>下期分</t>
    <rPh sb="0" eb="3">
      <t>シモキブン</t>
    </rPh>
    <phoneticPr fontId="4"/>
  </si>
  <si>
    <t>上期分</t>
    <rPh sb="0" eb="3">
      <t>カミキブン</t>
    </rPh>
    <phoneticPr fontId="4"/>
  </si>
  <si>
    <t>サービス対価は、消費税及び地方消費税相当額（10％）を加えた額を記入すること。</t>
    <rPh sb="4" eb="6">
      <t>タイカ</t>
    </rPh>
    <phoneticPr fontId="1"/>
  </si>
  <si>
    <t>公募説明書等に関する質問書</t>
    <rPh sb="0" eb="2">
      <t>コウボ</t>
    </rPh>
    <rPh sb="2" eb="5">
      <t>セツメイショ</t>
    </rPh>
    <rPh sb="5" eb="6">
      <t>トウ</t>
    </rPh>
    <rPh sb="7" eb="8">
      <t>カン</t>
    </rPh>
    <rPh sb="10" eb="13">
      <t>シツモンショ</t>
    </rPh>
    <phoneticPr fontId="4"/>
  </si>
  <si>
    <t>公募説明書等に関する質問書</t>
    <rPh sb="0" eb="2">
      <t>コウボ</t>
    </rPh>
    <rPh sb="2" eb="5">
      <t>セツメイショ</t>
    </rPh>
    <phoneticPr fontId="4"/>
  </si>
  <si>
    <r>
      <t>資料名</t>
    </r>
    <r>
      <rPr>
        <sz val="10"/>
        <rFont val="ＭＳ Ｐ明朝"/>
        <family val="1"/>
        <charset val="128"/>
      </rPr>
      <t>　（記入例：公募説明書／要求水準書）</t>
    </r>
    <r>
      <rPr>
        <sz val="11"/>
        <rFont val="ＭＳ Ｐ明朝"/>
        <family val="1"/>
        <charset val="128"/>
      </rPr>
      <t xml:space="preserve">
</t>
    </r>
    <rPh sb="0" eb="2">
      <t>シリョウ</t>
    </rPh>
    <rPh sb="2" eb="3">
      <t>メイ</t>
    </rPh>
    <rPh sb="5" eb="7">
      <t>キニュウ</t>
    </rPh>
    <rPh sb="7" eb="8">
      <t>レイ</t>
    </rPh>
    <rPh sb="9" eb="11">
      <t>コウボ</t>
    </rPh>
    <rPh sb="11" eb="14">
      <t>セツメイショ</t>
    </rPh>
    <rPh sb="14" eb="15">
      <t>ホンブン</t>
    </rPh>
    <rPh sb="15" eb="17">
      <t>ヨウキュウ</t>
    </rPh>
    <rPh sb="17" eb="19">
      <t>スイジュン</t>
    </rPh>
    <rPh sb="19" eb="20">
      <t>ショ</t>
    </rPh>
    <phoneticPr fontId="4"/>
  </si>
  <si>
    <t>※最大電力算定時は，「月別負荷率」にかかわらず，当該校における対象室の全室が一斉運転するものとして，算定すること。</t>
    <rPh sb="31" eb="34">
      <t>タイショウシツ</t>
    </rPh>
    <phoneticPr fontId="4"/>
  </si>
  <si>
    <r>
      <t>（kW/台）</t>
    </r>
    <r>
      <rPr>
        <vertAlign val="superscript"/>
        <sz val="9"/>
        <rFont val="ＭＳ Ｐゴシック"/>
        <family val="3"/>
        <charset val="128"/>
      </rPr>
      <t>注1</t>
    </r>
    <rPh sb="4" eb="5">
      <t>ダイ</t>
    </rPh>
    <rPh sb="6" eb="7">
      <t>チュウ</t>
    </rPh>
    <phoneticPr fontId="4"/>
  </si>
  <si>
    <t>注1：空調運転時間帯以外の時間帯に機器が消費する電力を記入のこと。(但し、待機電力を消費しない特別な措置を講じる場合はその旨を明記のこと)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</si>
  <si>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能力（kW/台）</t>
    <rPh sb="0" eb="2">
      <t>ノウリョク</t>
    </rPh>
    <rPh sb="6" eb="7">
      <t>ダイ</t>
    </rPh>
    <phoneticPr fontId="4"/>
  </si>
  <si>
    <t>（様式５－６）</t>
    <rPh sb="1" eb="3">
      <t>ヨウシキ</t>
    </rPh>
    <phoneticPr fontId="4"/>
  </si>
  <si>
    <t>（様式８－３）</t>
    <rPh sb="1" eb="3">
      <t>ヨウシキ</t>
    </rPh>
    <phoneticPr fontId="4"/>
  </si>
  <si>
    <t>（様式４－３）</t>
    <rPh sb="1" eb="3">
      <t>ヨウシキ</t>
    </rPh>
    <phoneticPr fontId="34"/>
  </si>
  <si>
    <t>提案金額内訳書（学校別・費目別内訳書）</t>
    <rPh sb="0" eb="2">
      <t>テイアン</t>
    </rPh>
    <rPh sb="2" eb="4">
      <t>キンガク</t>
    </rPh>
    <rPh sb="4" eb="7">
      <t>ウチワケショ</t>
    </rPh>
    <rPh sb="8" eb="11">
      <t>ガッコウベツ</t>
    </rPh>
    <rPh sb="12" eb="13">
      <t>ヒ</t>
    </rPh>
    <rPh sb="13" eb="14">
      <t>モク</t>
    </rPh>
    <rPh sb="14" eb="15">
      <t>ベツ</t>
    </rPh>
    <rPh sb="15" eb="18">
      <t>ウチワケショ</t>
    </rPh>
    <phoneticPr fontId="34"/>
  </si>
  <si>
    <t>（円）</t>
    <rPh sb="1" eb="2">
      <t>エン</t>
    </rPh>
    <phoneticPr fontId="34"/>
  </si>
  <si>
    <t>№</t>
    <phoneticPr fontId="34"/>
  </si>
  <si>
    <t>対象校名</t>
    <rPh sb="0" eb="2">
      <t>タイショウ</t>
    </rPh>
    <rPh sb="2" eb="3">
      <t>コウ</t>
    </rPh>
    <rPh sb="3" eb="4">
      <t>メイ</t>
    </rPh>
    <phoneticPr fontId="34"/>
  </si>
  <si>
    <t>設計・施工・維持管理等のサービス対価</t>
    <rPh sb="0" eb="2">
      <t>セッケイ</t>
    </rPh>
    <rPh sb="3" eb="5">
      <t>セコウ</t>
    </rPh>
    <rPh sb="6" eb="10">
      <t>イジカンリ</t>
    </rPh>
    <rPh sb="10" eb="11">
      <t>トウ</t>
    </rPh>
    <rPh sb="16" eb="18">
      <t>タイカ</t>
    </rPh>
    <phoneticPr fontId="34"/>
  </si>
  <si>
    <t>合計
（税抜き）</t>
    <rPh sb="0" eb="2">
      <t>ゴウケイ</t>
    </rPh>
    <rPh sb="4" eb="6">
      <t>ゼイヌ</t>
    </rPh>
    <phoneticPr fontId="34"/>
  </si>
  <si>
    <t>合計
（税込み）</t>
    <rPh sb="0" eb="2">
      <t>ゴウケイ</t>
    </rPh>
    <rPh sb="4" eb="6">
      <t>ゼイコ</t>
    </rPh>
    <phoneticPr fontId="34"/>
  </si>
  <si>
    <t>サービス対価A</t>
    <rPh sb="4" eb="6">
      <t>タイカ</t>
    </rPh>
    <phoneticPr fontId="34"/>
  </si>
  <si>
    <t>サービス対価B</t>
    <rPh sb="4" eb="6">
      <t>タイカ</t>
    </rPh>
    <phoneticPr fontId="34"/>
  </si>
  <si>
    <t>設計業務費</t>
    <rPh sb="0" eb="5">
      <t>セッケイギョウムヒ</t>
    </rPh>
    <phoneticPr fontId="34"/>
  </si>
  <si>
    <t>施工業務費</t>
    <rPh sb="0" eb="2">
      <t>セコウ</t>
    </rPh>
    <rPh sb="2" eb="5">
      <t>ギョウムヒ</t>
    </rPh>
    <phoneticPr fontId="34"/>
  </si>
  <si>
    <t>工事監理
業務費</t>
    <rPh sb="0" eb="4">
      <t>コウジカンリ</t>
    </rPh>
    <rPh sb="5" eb="8">
      <t>ギョウムヒ</t>
    </rPh>
    <phoneticPr fontId="34"/>
  </si>
  <si>
    <t>所有権移転
業務費</t>
    <rPh sb="0" eb="3">
      <t>ショユウケン</t>
    </rPh>
    <rPh sb="3" eb="5">
      <t>イテン</t>
    </rPh>
    <rPh sb="6" eb="9">
      <t>ギョウムヒ</t>
    </rPh>
    <phoneticPr fontId="34"/>
  </si>
  <si>
    <t>その他
経費</t>
    <rPh sb="2" eb="3">
      <t>タ</t>
    </rPh>
    <rPh sb="4" eb="6">
      <t>ケイヒ</t>
    </rPh>
    <phoneticPr fontId="34"/>
  </si>
  <si>
    <t>サービス対価A
計</t>
    <rPh sb="4" eb="6">
      <t>タイカ</t>
    </rPh>
    <rPh sb="8" eb="9">
      <t>ケイ</t>
    </rPh>
    <phoneticPr fontId="34"/>
  </si>
  <si>
    <t>維持管理費</t>
    <rPh sb="0" eb="5">
      <t>イジカンリヒ</t>
    </rPh>
    <phoneticPr fontId="34"/>
  </si>
  <si>
    <t>その他経費</t>
    <rPh sb="2" eb="3">
      <t>タ</t>
    </rPh>
    <rPh sb="3" eb="5">
      <t>ケイヒ</t>
    </rPh>
    <phoneticPr fontId="32"/>
  </si>
  <si>
    <t>サービス対価B
計</t>
    <rPh sb="4" eb="6">
      <t>タイカ</t>
    </rPh>
    <rPh sb="8" eb="9">
      <t>ケイ</t>
    </rPh>
    <phoneticPr fontId="34"/>
  </si>
  <si>
    <t>全校合計</t>
    <rPh sb="0" eb="2">
      <t>ゼンコウ</t>
    </rPh>
    <rPh sb="2" eb="4">
      <t>ゴウケイ</t>
    </rPh>
    <phoneticPr fontId="34"/>
  </si>
  <si>
    <t>注1　「合計（税抜き）」の全校合計額は、様式４－２「提案金額書」の金額と一致するようにしてください。</t>
  </si>
  <si>
    <t>注2　「合計（税込み）」以外の金額欄には、消費税及び地方消費税相当額を除いた額を記入してください。</t>
    <phoneticPr fontId="34"/>
  </si>
  <si>
    <t>注3　費目が不足する場合には、適宜追加してください。</t>
  </si>
  <si>
    <t>（様式４－４）</t>
    <rPh sb="1" eb="3">
      <t>ヨウシキ</t>
    </rPh>
    <phoneticPr fontId="34"/>
  </si>
  <si>
    <t>ライフサイクルコスト計算書</t>
    <rPh sb="10" eb="13">
      <t>ケイサンショ</t>
    </rPh>
    <phoneticPr fontId="34"/>
  </si>
  <si>
    <t>１　ライフサイクルコスト総額</t>
    <rPh sb="12" eb="14">
      <t>ソウガク</t>
    </rPh>
    <phoneticPr fontId="34"/>
  </si>
  <si>
    <t>令和７年度　県立高等学校特別教室空調設備賃貸借事業によって群馬県教育委員会が負担するライフサイクルコスト（サービス対価とエネルギーコストの総額）は、以下のとおりです。</t>
    <rPh sb="0" eb="2">
      <t>レイワ</t>
    </rPh>
    <rPh sb="3" eb="5">
      <t>ネンド</t>
    </rPh>
    <phoneticPr fontId="34"/>
  </si>
  <si>
    <t>円</t>
    <rPh sb="0" eb="1">
      <t>エン</t>
    </rPh>
    <phoneticPr fontId="34"/>
  </si>
  <si>
    <t>２　算定根拠</t>
    <rPh sb="2" eb="4">
      <t>サンテイ</t>
    </rPh>
    <rPh sb="4" eb="6">
      <t>コンキョ</t>
    </rPh>
    <phoneticPr fontId="34"/>
  </si>
  <si>
    <t>様式８－３　学校別エネルギー積算表（基準年）と同様</t>
    <rPh sb="0" eb="2">
      <t>ヨウシキ</t>
    </rPh>
    <rPh sb="6" eb="9">
      <t>ガッコウベツ</t>
    </rPh>
    <rPh sb="14" eb="17">
      <t>セキサンヒョウ</t>
    </rPh>
    <rPh sb="18" eb="21">
      <t>キジュンネン</t>
    </rPh>
    <rPh sb="23" eb="25">
      <t>ドウヨウ</t>
    </rPh>
    <phoneticPr fontId="34"/>
  </si>
  <si>
    <t>3　算定表</t>
    <rPh sb="2" eb="5">
      <t>サンテイヒョウ</t>
    </rPh>
    <phoneticPr fontId="34"/>
  </si>
  <si>
    <t>（単位：円）</t>
    <rPh sb="1" eb="3">
      <t>タンイ</t>
    </rPh>
    <rPh sb="4" eb="5">
      <t>エン</t>
    </rPh>
    <phoneticPr fontId="34"/>
  </si>
  <si>
    <t>年度</t>
    <rPh sb="0" eb="2">
      <t>ネンド</t>
    </rPh>
    <phoneticPr fontId="34"/>
  </si>
  <si>
    <t>合計</t>
    <rPh sb="0" eb="2">
      <t>ゴウケイ</t>
    </rPh>
    <phoneticPr fontId="34"/>
  </si>
  <si>
    <t>サービス対価</t>
    <rPh sb="4" eb="6">
      <t>タイカ</t>
    </rPh>
    <phoneticPr fontId="34"/>
  </si>
  <si>
    <t>エネルギーコスト</t>
    <phoneticPr fontId="34"/>
  </si>
  <si>
    <t>電気料金</t>
    <rPh sb="0" eb="4">
      <t>デンキリョウキン</t>
    </rPh>
    <phoneticPr fontId="34"/>
  </si>
  <si>
    <t>ガス料金</t>
    <rPh sb="2" eb="4">
      <t>リョウキン</t>
    </rPh>
    <phoneticPr fontId="34"/>
  </si>
  <si>
    <t>その他</t>
    <rPh sb="2" eb="3">
      <t>タ</t>
    </rPh>
    <phoneticPr fontId="34"/>
  </si>
  <si>
    <t>注１　サービス対価については、サービス対価の支払い予定表（様式5-7）との整合をとってください。</t>
  </si>
  <si>
    <t>注２　エネルギーコストについては、学校別エネルギー等積算表（基準年）（様式8-3）との整合をとってください。</t>
  </si>
  <si>
    <t>注３　エネルギーコストの算定にあたっては、空調設備の単位時間当たりの使用エネルギー量（燃費）が、提案する水準から乖離した状態が連続的又は断続的に発生した場合には、</t>
    <phoneticPr fontId="34"/>
  </si>
  <si>
    <t xml:space="preserve">    事業契約書に別途定める方法により、サービス対価の減額を行う場合があることに留意してください。</t>
    <phoneticPr fontId="34"/>
  </si>
  <si>
    <t xml:space="preserve">  「令和７年度　県立高等学校特別教室空調設備賃貸借事業（●●地域）」に関する公募説明書等について、質問事項がありますので、提出します。</t>
    <rPh sb="3" eb="5">
      <t>レイワ</t>
    </rPh>
    <rPh sb="6" eb="8">
      <t>ネンド</t>
    </rPh>
    <rPh sb="9" eb="28">
      <t>ケンリツコウトウガッコウトクベツキョウシツクウチョウセツビチンタイシャクジギョウ</t>
    </rPh>
    <rPh sb="29" eb="33">
      <t>マルマルチイキ</t>
    </rPh>
    <rPh sb="39" eb="41">
      <t>コウボ</t>
    </rPh>
    <rPh sb="41" eb="44">
      <t>セツメイショ</t>
    </rPh>
    <rPh sb="44" eb="45">
      <t>トウ</t>
    </rPh>
    <phoneticPr fontId="4"/>
  </si>
  <si>
    <t>※ピーク時の負荷は、熱負荷計算に基づき、</t>
    <rPh sb="4" eb="5">
      <t>ジ</t>
    </rPh>
    <rPh sb="6" eb="8">
      <t>フカ</t>
    </rPh>
    <rPh sb="10" eb="11">
      <t>ネツ</t>
    </rPh>
    <rPh sb="11" eb="13">
      <t>フカ</t>
    </rPh>
    <rPh sb="13" eb="15">
      <t>ケイサン</t>
    </rPh>
    <rPh sb="16" eb="17">
      <t>モト</t>
    </rPh>
    <phoneticPr fontId="4"/>
  </si>
  <si>
    <t>※行が不足する場合は，適宜，行を挿入して記入し，昼間電力，夜間電力などの詳細がわかるように記述のこと。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4"/>
  </si>
  <si>
    <t>★使用するエネルギー単価は、2025年4月1日現在の東京電力および東京ガスの公表値を用いるものとする。LPガスの単価については、使用した単価の根拠を参考資料として添付すること。</t>
    <rPh sb="26" eb="28">
      <t>トウキョウ</t>
    </rPh>
    <rPh sb="33" eb="35">
      <t>トウキョウ</t>
    </rPh>
    <phoneticPr fontId="4"/>
  </si>
  <si>
    <t>★本様式で算出されたエネルギー消費量及びエネルギー費用は、様式8-2に整合すべきものであることに留意すること。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5" eb="37">
      <t>セイゴウ</t>
    </rPh>
    <rPh sb="48" eb="50">
      <t>リュウイ</t>
    </rPh>
    <phoneticPr fontId="4"/>
  </si>
  <si>
    <t>　うち、設計・施工等のサービス対価</t>
    <rPh sb="4" eb="6">
      <t>セッケイ</t>
    </rPh>
    <rPh sb="7" eb="9">
      <t>セコウ</t>
    </rPh>
    <rPh sb="9" eb="10">
      <t>トウ</t>
    </rPh>
    <rPh sb="15" eb="17">
      <t>タイカ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</si>
</sst>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0_ "/>
    <numFmt numFmtId="179" formatCode="#,##0.0;[Red]\-#,##0.0"/>
    <numFmt numFmtId="180" formatCode="0.0000_ "/>
    <numFmt numFmtId="181" formatCode="0.000"/>
    <numFmt numFmtId="182" formatCode="General&quot;年&quot;&quot;度&quot;"/>
    <numFmt numFmtId="183" formatCode="General&quot;年度目&quot;"/>
    <numFmt numFmtId="184" formatCode="0_ &quot;年&quot;"/>
  </numFmts>
  <fonts count="4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9"/>
      <name val="ＭＳ Ｐ明朝"/>
      <family val="1"/>
      <charset val="128"/>
    </font>
    <font>
      <sz val="9"/>
      <name val="ＭＳ ゴシック"/>
      <family val="3"/>
      <charset val="128"/>
    </font>
    <font>
      <sz val="8"/>
      <color indexed="10"/>
      <name val="ＭＳ Ｐゴシック"/>
      <family val="3"/>
      <charset val="128"/>
    </font>
    <font>
      <sz val="8"/>
      <name val="ＭＳ Ｐゴシック"/>
      <family val="3"/>
      <charset val="128"/>
    </font>
    <font>
      <sz val="10.5"/>
      <color theme="1"/>
      <name val="ＭＳ 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8"/>
      <color rgb="FFFF0000"/>
      <name val="ＭＳ Ｐゴシック"/>
      <family val="3"/>
      <charset val="128"/>
    </font>
    <font>
      <sz val="10.5"/>
      <color theme="1"/>
      <name val="ＭＳ Ｐ明朝"/>
      <family val="2"/>
      <charset val="128"/>
    </font>
    <font>
      <sz val="11"/>
      <color theme="1"/>
      <name val="ＭＳ Ｐゴシック"/>
      <family val="2"/>
      <charset val="128"/>
      <scheme val="minor"/>
    </font>
    <font>
      <sz val="9"/>
      <name val="ＭＳ Ｐゴシック"/>
      <family val="3"/>
      <charset val="128"/>
    </font>
    <font>
      <sz val="14"/>
      <name val="HGS創英角ｺﾞｼｯｸUB"/>
      <family val="3"/>
      <charset val="128"/>
    </font>
    <font>
      <vertAlign val="superscript"/>
      <sz val="9"/>
      <name val="ＭＳ Ｐゴシック"/>
      <family val="3"/>
      <charset val="128"/>
    </font>
    <font>
      <sz val="6"/>
      <color indexed="10"/>
      <name val="ＭＳ Ｐゴシック"/>
      <family val="3"/>
      <charset val="128"/>
    </font>
    <font>
      <sz val="9"/>
      <color indexed="10"/>
      <name val="ＭＳ Ｐゴシック"/>
      <family val="3"/>
      <charset val="128"/>
    </font>
    <font>
      <sz val="9"/>
      <color rgb="FFFF0000"/>
      <name val="ＭＳ Ｐゴシック"/>
      <family val="3"/>
      <charset val="128"/>
    </font>
    <font>
      <sz val="6"/>
      <name val="ＭＳ Ｐ明朝"/>
      <family val="2"/>
      <charset val="128"/>
    </font>
    <font>
      <b/>
      <sz val="9"/>
      <color rgb="FFFF0000"/>
      <name val="ＭＳ Ｐゴシック"/>
      <family val="3"/>
      <charset val="128"/>
    </font>
    <font>
      <sz val="10"/>
      <color theme="1"/>
      <name val="HGPｺﾞｼｯｸM"/>
      <family val="2"/>
      <charset val="128"/>
    </font>
    <font>
      <vertAlign val="superscript"/>
      <sz val="6"/>
      <name val="ＭＳ Ｐゴシック"/>
      <family val="3"/>
      <charset val="128"/>
    </font>
    <font>
      <sz val="11"/>
      <color theme="1"/>
      <name val="ＭＳ Ｐゴシック"/>
      <family val="2"/>
      <scheme val="minor"/>
    </font>
    <font>
      <sz val="14"/>
      <color theme="1"/>
      <name val="ＭＳ Ｐゴシック"/>
      <family val="3"/>
      <charset val="128"/>
      <scheme val="minor"/>
    </font>
    <font>
      <sz val="6"/>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sz val="11"/>
      <color theme="1"/>
      <name val="ＭＳ ゴシック"/>
      <family val="3"/>
      <charset val="128"/>
    </font>
    <font>
      <sz val="16"/>
      <color theme="1"/>
      <name val="ＭＳ ゴシック"/>
      <family val="3"/>
      <charset val="128"/>
    </font>
    <font>
      <sz val="12"/>
      <color theme="1"/>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lightGray"/>
    </fill>
    <fill>
      <patternFill patternType="solid">
        <fgColor indexed="13"/>
        <bgColor indexed="64"/>
      </patternFill>
    </fill>
    <fill>
      <patternFill patternType="solid">
        <fgColor rgb="FFFFFFCC"/>
        <bgColor indexed="64"/>
      </patternFill>
    </fill>
    <fill>
      <patternFill patternType="solid">
        <fgColor rgb="FFCCFFCC"/>
        <bgColor indexed="64"/>
      </patternFill>
    </fill>
    <fill>
      <patternFill patternType="solid">
        <fgColor indexed="65"/>
        <bgColor indexed="64"/>
      </patternFill>
    </fill>
    <fill>
      <patternFill patternType="solid">
        <fgColor theme="0" tint="-0.249977111117893"/>
        <bgColor indexed="64"/>
      </patternFill>
    </fill>
  </fills>
  <borders count="2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double">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double">
        <color indexed="64"/>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style="medium">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medium">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style="medium">
        <color indexed="64"/>
      </left>
      <right style="thin">
        <color indexed="64"/>
      </right>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top style="hair">
        <color indexed="64"/>
      </top>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thin">
        <color indexed="64"/>
      </top>
      <bottom style="thin">
        <color indexed="64"/>
      </bottom>
      <diagonal/>
    </border>
    <border>
      <left/>
      <right style="dotted">
        <color indexed="64"/>
      </right>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thin">
        <color indexed="64"/>
      </left>
      <right/>
      <top style="hair">
        <color indexed="64"/>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double">
        <color indexed="64"/>
      </right>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bottom style="medium">
        <color indexed="64"/>
      </bottom>
      <diagonal/>
    </border>
    <border>
      <left style="double">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double">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xf numFmtId="38" fontId="2" fillId="0" borderId="0" applyFont="0" applyFill="0" applyBorder="0" applyAlignment="0" applyProtection="0"/>
    <xf numFmtId="0" fontId="9" fillId="0" borderId="0"/>
    <xf numFmtId="9" fontId="2" fillId="0" borderId="0" applyFont="0" applyFill="0" applyBorder="0" applyAlignment="0" applyProtection="0">
      <alignment vertical="center"/>
    </xf>
    <xf numFmtId="0" fontId="2" fillId="0" borderId="0">
      <alignment vertical="center"/>
    </xf>
    <xf numFmtId="0" fontId="5" fillId="0" borderId="0"/>
    <xf numFmtId="38" fontId="20" fillId="0" borderId="0" applyFont="0" applyFill="0" applyBorder="0" applyAlignment="0" applyProtection="0">
      <alignment vertical="center"/>
    </xf>
    <xf numFmtId="38" fontId="21"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21" fillId="0" borderId="0">
      <alignment vertical="center"/>
    </xf>
    <xf numFmtId="0" fontId="30" fillId="0" borderId="0">
      <alignment vertical="center"/>
    </xf>
    <xf numFmtId="0" fontId="32" fillId="0" borderId="0"/>
    <xf numFmtId="38" fontId="32" fillId="0" borderId="0" applyFont="0" applyFill="0" applyBorder="0" applyAlignment="0" applyProtection="0">
      <alignment vertical="center"/>
    </xf>
  </cellStyleXfs>
  <cellXfs count="790">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3" fillId="0" borderId="3" xfId="1" applyFont="1" applyFill="1" applyBorder="1" applyAlignment="1">
      <alignment horizontal="center"/>
    </xf>
    <xf numFmtId="0" fontId="3" fillId="0" borderId="8" xfId="1" applyFont="1" applyFill="1" applyBorder="1" applyAlignment="1"/>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alignment horizontal="center" vertical="center"/>
    </xf>
    <xf numFmtId="0" fontId="3" fillId="0" borderId="12" xfId="1" applyFont="1" applyFill="1" applyBorder="1"/>
    <xf numFmtId="0" fontId="3" fillId="0" borderId="13" xfId="1" applyFont="1" applyFill="1" applyBorder="1"/>
    <xf numFmtId="0" fontId="3" fillId="0" borderId="14" xfId="1" applyFont="1" applyFill="1" applyBorder="1"/>
    <xf numFmtId="0" fontId="3" fillId="0" borderId="15" xfId="1" applyFont="1" applyFill="1" applyBorder="1"/>
    <xf numFmtId="0" fontId="3" fillId="0" borderId="17" xfId="1" applyFont="1" applyFill="1" applyBorder="1" applyAlignment="1">
      <alignment horizontal="center" vertical="center"/>
    </xf>
    <xf numFmtId="0" fontId="3" fillId="0" borderId="18" xfId="1" applyFont="1" applyFill="1" applyBorder="1"/>
    <xf numFmtId="0" fontId="3" fillId="0" borderId="19" xfId="1" applyFont="1" applyFill="1" applyBorder="1"/>
    <xf numFmtId="0" fontId="3" fillId="0" borderId="20" xfId="1" applyFont="1" applyFill="1" applyBorder="1"/>
    <xf numFmtId="0" fontId="3" fillId="0" borderId="21" xfId="1" applyFont="1" applyFill="1" applyBorder="1"/>
    <xf numFmtId="0" fontId="3" fillId="0" borderId="23" xfId="1" applyFont="1" applyFill="1" applyBorder="1"/>
    <xf numFmtId="0" fontId="3" fillId="0" borderId="24" xfId="1" applyFont="1" applyFill="1" applyBorder="1" applyAlignment="1">
      <alignment shrinkToFit="1"/>
    </xf>
    <xf numFmtId="0" fontId="3" fillId="0" borderId="25" xfId="1" applyFont="1" applyFill="1" applyBorder="1"/>
    <xf numFmtId="0" fontId="3" fillId="0" borderId="26" xfId="1" applyFont="1" applyFill="1" applyBorder="1"/>
    <xf numFmtId="0" fontId="3" fillId="0" borderId="24" xfId="1" applyFont="1" applyFill="1" applyBorder="1"/>
    <xf numFmtId="0" fontId="3" fillId="0" borderId="27" xfId="1" applyFont="1" applyFill="1" applyBorder="1"/>
    <xf numFmtId="0" fontId="3" fillId="0" borderId="28" xfId="1" applyFont="1" applyFill="1" applyBorder="1" applyAlignment="1">
      <alignment horizontal="center" vertical="center"/>
    </xf>
    <xf numFmtId="0" fontId="3" fillId="0" borderId="29" xfId="1" applyFont="1" applyFill="1" applyBorder="1"/>
    <xf numFmtId="0" fontId="3" fillId="0" borderId="30" xfId="1" applyFont="1" applyFill="1" applyBorder="1"/>
    <xf numFmtId="0" fontId="3" fillId="0" borderId="31" xfId="1" applyFont="1" applyFill="1" applyBorder="1"/>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6" xfId="1" applyFont="1" applyFill="1" applyBorder="1"/>
    <xf numFmtId="0" fontId="3" fillId="0" borderId="37" xfId="1" applyFont="1" applyFill="1" applyBorder="1"/>
    <xf numFmtId="0" fontId="3" fillId="0" borderId="38" xfId="1" applyFont="1" applyFill="1" applyBorder="1"/>
    <xf numFmtId="0" fontId="3" fillId="0" borderId="39" xfId="1" applyFont="1" applyFill="1" applyBorder="1"/>
    <xf numFmtId="0" fontId="3" fillId="0" borderId="40" xfId="1" applyFont="1" applyFill="1" applyBorder="1" applyAlignment="1">
      <alignment horizontal="center" vertical="center"/>
    </xf>
    <xf numFmtId="0" fontId="3" fillId="0" borderId="41" xfId="1" applyFont="1" applyFill="1" applyBorder="1"/>
    <xf numFmtId="0" fontId="3" fillId="0" borderId="43" xfId="1" applyFont="1" applyFill="1" applyBorder="1" applyAlignment="1">
      <alignment horizontal="center" vertical="center"/>
    </xf>
    <xf numFmtId="0" fontId="3" fillId="0" borderId="44" xfId="1" applyFont="1" applyFill="1" applyBorder="1"/>
    <xf numFmtId="0" fontId="3" fillId="0" borderId="45" xfId="1" applyFont="1" applyFill="1" applyBorder="1"/>
    <xf numFmtId="0" fontId="3" fillId="0" borderId="46" xfId="1" applyFont="1" applyFill="1" applyBorder="1"/>
    <xf numFmtId="0" fontId="3" fillId="0" borderId="47" xfId="1" applyFont="1" applyFill="1" applyBorder="1"/>
    <xf numFmtId="0" fontId="3" fillId="0" borderId="49"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28" xfId="1" applyFont="1" applyBorder="1" applyAlignment="1">
      <alignment horizontal="left"/>
    </xf>
    <xf numFmtId="0" fontId="3" fillId="0" borderId="50" xfId="1" applyFont="1" applyBorder="1" applyAlignment="1">
      <alignment horizontal="left"/>
    </xf>
    <xf numFmtId="0" fontId="3" fillId="0" borderId="51" xfId="1" applyFont="1" applyBorder="1" applyAlignment="1"/>
    <xf numFmtId="0" fontId="3" fillId="0" borderId="17" xfId="1" applyFont="1" applyBorder="1"/>
    <xf numFmtId="0" fontId="3" fillId="0" borderId="0" xfId="1" applyFont="1" applyBorder="1"/>
    <xf numFmtId="0" fontId="3" fillId="0" borderId="52" xfId="1" applyFont="1" applyBorder="1"/>
    <xf numFmtId="0" fontId="3" fillId="0" borderId="18" xfId="1" applyFont="1" applyBorder="1"/>
    <xf numFmtId="0" fontId="3" fillId="0" borderId="19" xfId="1" applyFont="1" applyBorder="1"/>
    <xf numFmtId="0" fontId="3" fillId="0" borderId="53" xfId="1" applyFont="1" applyBorder="1"/>
    <xf numFmtId="0" fontId="3" fillId="0" borderId="21" xfId="1" applyFont="1" applyBorder="1"/>
    <xf numFmtId="0" fontId="3" fillId="0" borderId="23" xfId="1" applyFont="1" applyBorder="1"/>
    <xf numFmtId="0" fontId="3" fillId="0" borderId="29" xfId="1" applyFont="1" applyBorder="1"/>
    <xf numFmtId="0" fontId="3" fillId="0" borderId="54" xfId="1" applyFont="1" applyBorder="1"/>
    <xf numFmtId="0" fontId="3" fillId="0" borderId="31" xfId="1" applyFont="1" applyBorder="1"/>
    <xf numFmtId="0" fontId="3" fillId="0" borderId="33" xfId="1" applyFont="1" applyBorder="1"/>
    <xf numFmtId="0" fontId="3" fillId="0" borderId="28" xfId="1" applyFont="1" applyBorder="1"/>
    <xf numFmtId="0" fontId="3" fillId="0" borderId="50" xfId="1" applyFont="1" applyBorder="1"/>
    <xf numFmtId="0" fontId="3" fillId="0" borderId="55" xfId="1" applyFont="1" applyBorder="1"/>
    <xf numFmtId="0" fontId="3" fillId="0" borderId="56" xfId="1" applyFont="1" applyBorder="1"/>
    <xf numFmtId="0" fontId="3" fillId="0" borderId="57" xfId="1" applyFont="1" applyBorder="1"/>
    <xf numFmtId="0" fontId="3" fillId="0" borderId="51" xfId="1" applyFont="1" applyBorder="1"/>
    <xf numFmtId="0" fontId="3" fillId="0" borderId="40" xfId="1" applyFont="1" applyBorder="1"/>
    <xf numFmtId="0" fontId="3" fillId="0" borderId="38" xfId="1" applyFont="1" applyBorder="1"/>
    <xf numFmtId="0" fontId="3" fillId="0" borderId="35" xfId="1" applyFont="1" applyBorder="1"/>
    <xf numFmtId="0" fontId="3" fillId="0" borderId="37" xfId="1" applyFont="1" applyBorder="1"/>
    <xf numFmtId="0" fontId="3" fillId="0" borderId="43" xfId="1" applyFont="1" applyBorder="1"/>
    <xf numFmtId="0" fontId="3" fillId="0" borderId="59" xfId="1" applyFont="1" applyBorder="1"/>
    <xf numFmtId="0" fontId="3" fillId="0" borderId="60" xfId="1" applyFont="1" applyBorder="1"/>
    <xf numFmtId="0" fontId="3" fillId="0" borderId="61" xfId="1" applyFont="1" applyBorder="1"/>
    <xf numFmtId="0" fontId="3" fillId="0" borderId="41" xfId="1" applyFont="1" applyBorder="1"/>
    <xf numFmtId="0" fontId="5" fillId="0" borderId="0" xfId="1" applyFont="1"/>
    <xf numFmtId="0" fontId="5" fillId="0" borderId="0" xfId="1" applyFont="1" applyFill="1"/>
    <xf numFmtId="0" fontId="3" fillId="0" borderId="69" xfId="1" applyFont="1" applyFill="1" applyBorder="1"/>
    <xf numFmtId="0" fontId="3" fillId="0" borderId="61" xfId="1" applyFont="1" applyFill="1" applyBorder="1"/>
    <xf numFmtId="0" fontId="3" fillId="0" borderId="71" xfId="1" applyFont="1" applyFill="1" applyBorder="1"/>
    <xf numFmtId="0" fontId="3" fillId="0" borderId="62" xfId="1" applyFont="1" applyFill="1" applyBorder="1"/>
    <xf numFmtId="0" fontId="3" fillId="0" borderId="72" xfId="1" applyFont="1" applyFill="1" applyBorder="1"/>
    <xf numFmtId="0" fontId="3" fillId="0" borderId="73" xfId="1" applyFont="1" applyFill="1" applyBorder="1"/>
    <xf numFmtId="0" fontId="3" fillId="0" borderId="75" xfId="1" applyFont="1" applyFill="1" applyBorder="1"/>
    <xf numFmtId="0" fontId="3" fillId="0" borderId="76" xfId="1" applyFont="1" applyFill="1" applyBorder="1"/>
    <xf numFmtId="0" fontId="3" fillId="0" borderId="77" xfId="1" applyFont="1" applyFill="1" applyBorder="1"/>
    <xf numFmtId="0" fontId="3" fillId="0" borderId="80" xfId="1" applyFont="1" applyFill="1" applyBorder="1"/>
    <xf numFmtId="0" fontId="3" fillId="0" borderId="82" xfId="1" applyFont="1" applyFill="1" applyBorder="1"/>
    <xf numFmtId="0" fontId="3" fillId="0" borderId="11" xfId="1" applyFont="1" applyFill="1" applyBorder="1"/>
    <xf numFmtId="0" fontId="3" fillId="0" borderId="83" xfId="1" applyFont="1" applyFill="1" applyBorder="1" applyAlignment="1">
      <alignment horizontal="center"/>
    </xf>
    <xf numFmtId="0" fontId="3" fillId="0" borderId="10" xfId="1" applyFont="1" applyFill="1" applyBorder="1" applyAlignment="1">
      <alignment horizontal="center"/>
    </xf>
    <xf numFmtId="0" fontId="3" fillId="0" borderId="85" xfId="1" applyFont="1" applyFill="1" applyBorder="1" applyAlignment="1">
      <alignment horizontal="center"/>
    </xf>
    <xf numFmtId="0" fontId="3" fillId="0" borderId="86" xfId="1" applyFont="1" applyFill="1" applyBorder="1" applyAlignment="1">
      <alignment horizontal="center"/>
    </xf>
    <xf numFmtId="0" fontId="11" fillId="0" borderId="0" xfId="1" applyFont="1" applyBorder="1" applyAlignment="1">
      <alignment horizontal="right" vertical="center"/>
    </xf>
    <xf numFmtId="0" fontId="12" fillId="0" borderId="0" xfId="1" applyFont="1" applyAlignment="1">
      <alignment vertical="center"/>
    </xf>
    <xf numFmtId="0" fontId="12" fillId="0" borderId="135" xfId="1" applyFont="1" applyBorder="1" applyAlignment="1">
      <alignment vertical="center"/>
    </xf>
    <xf numFmtId="0" fontId="14" fillId="2" borderId="0" xfId="0" applyFont="1" applyFill="1" applyAlignment="1">
      <alignment horizontal="right" vertical="center"/>
    </xf>
    <xf numFmtId="0" fontId="15" fillId="0" borderId="0" xfId="5" applyFont="1" applyAlignment="1">
      <alignment vertical="top"/>
    </xf>
    <xf numFmtId="0" fontId="15" fillId="3" borderId="0" xfId="5" applyFont="1" applyFill="1" applyAlignment="1">
      <alignment vertical="top"/>
    </xf>
    <xf numFmtId="0" fontId="15" fillId="0" borderId="0" xfId="5" applyFont="1" applyAlignment="1">
      <alignment vertical="top" wrapText="1"/>
    </xf>
    <xf numFmtId="0" fontId="15" fillId="3" borderId="0" xfId="5" applyFont="1" applyFill="1" applyAlignment="1">
      <alignment vertical="top" wrapText="1"/>
    </xf>
    <xf numFmtId="0" fontId="15" fillId="3" borderId="41" xfId="5" applyFont="1" applyFill="1" applyBorder="1" applyAlignment="1">
      <alignment vertical="top" wrapText="1"/>
    </xf>
    <xf numFmtId="0" fontId="15" fillId="3" borderId="68" xfId="5" applyFont="1" applyFill="1" applyBorder="1" applyAlignment="1">
      <alignment vertical="top"/>
    </xf>
    <xf numFmtId="0" fontId="15" fillId="3" borderId="67" xfId="5" applyFont="1" applyFill="1" applyBorder="1" applyAlignment="1">
      <alignment vertical="top"/>
    </xf>
    <xf numFmtId="0" fontId="15" fillId="0" borderId="0" xfId="5" applyFont="1" applyAlignment="1"/>
    <xf numFmtId="0" fontId="15" fillId="5" borderId="0" xfId="5" applyFont="1" applyFill="1" applyAlignment="1"/>
    <xf numFmtId="0" fontId="15" fillId="3" borderId="0" xfId="5" applyFont="1" applyFill="1" applyAlignment="1"/>
    <xf numFmtId="0" fontId="15" fillId="3" borderId="193" xfId="5" applyFont="1" applyFill="1" applyBorder="1" applyAlignment="1"/>
    <xf numFmtId="0" fontId="16" fillId="0" borderId="0" xfId="5" applyFont="1" applyAlignment="1"/>
    <xf numFmtId="0" fontId="16" fillId="5" borderId="0" xfId="5" applyFont="1" applyFill="1" applyAlignment="1"/>
    <xf numFmtId="0" fontId="16" fillId="3" borderId="0" xfId="5" applyFont="1" applyFill="1" applyAlignment="1"/>
    <xf numFmtId="0" fontId="16" fillId="3" borderId="193" xfId="5" applyFont="1" applyFill="1" applyBorder="1" applyAlignment="1"/>
    <xf numFmtId="0" fontId="16" fillId="0" borderId="0" xfId="5" applyFont="1" applyAlignment="1">
      <alignment wrapText="1"/>
    </xf>
    <xf numFmtId="0" fontId="15" fillId="5" borderId="0" xfId="5" applyFont="1" applyFill="1" applyAlignment="1">
      <alignment vertical="top"/>
    </xf>
    <xf numFmtId="0" fontId="15" fillId="3" borderId="193" xfId="5" applyFont="1" applyFill="1" applyBorder="1" applyAlignment="1">
      <alignment vertical="top"/>
    </xf>
    <xf numFmtId="0" fontId="15" fillId="0" borderId="0" xfId="5" applyFont="1" applyAlignment="1">
      <alignment horizontal="left" vertical="top" wrapText="1"/>
    </xf>
    <xf numFmtId="0" fontId="15" fillId="0" borderId="0" xfId="5" applyFont="1" applyAlignment="1" applyProtection="1">
      <protection locked="0"/>
    </xf>
    <xf numFmtId="0" fontId="15" fillId="0" borderId="0" xfId="5" applyFont="1" applyBorder="1" applyAlignment="1" applyProtection="1">
      <protection locked="0"/>
    </xf>
    <xf numFmtId="0" fontId="15" fillId="0" borderId="0" xfId="5" applyFont="1" applyBorder="1" applyAlignment="1"/>
    <xf numFmtId="0" fontId="10" fillId="3" borderId="41" xfId="5" applyFont="1" applyFill="1" applyBorder="1" applyAlignment="1">
      <alignment vertical="top" wrapText="1"/>
    </xf>
    <xf numFmtId="0" fontId="15" fillId="0" borderId="0" xfId="5" applyFont="1" applyBorder="1" applyAlignment="1" applyProtection="1">
      <alignment horizontal="left" vertical="top" wrapText="1"/>
      <protection locked="0"/>
    </xf>
    <xf numFmtId="0" fontId="15" fillId="0" borderId="0" xfId="5" applyFont="1" applyBorder="1" applyAlignment="1">
      <alignment horizontal="left" vertical="top"/>
    </xf>
    <xf numFmtId="0" fontId="17" fillId="0" borderId="0" xfId="5" applyFont="1" applyAlignment="1">
      <alignment horizontal="center"/>
    </xf>
    <xf numFmtId="0" fontId="18" fillId="0" borderId="0" xfId="5" applyFont="1" applyAlignment="1">
      <alignment vertical="top"/>
    </xf>
    <xf numFmtId="0" fontId="18" fillId="3" borderId="0" xfId="5" applyFont="1" applyFill="1" applyAlignment="1">
      <alignment vertical="top"/>
    </xf>
    <xf numFmtId="0" fontId="18" fillId="3" borderId="193" xfId="5" applyFont="1" applyFill="1" applyBorder="1" applyAlignment="1">
      <alignment vertical="top"/>
    </xf>
    <xf numFmtId="176" fontId="13" fillId="0" borderId="153" xfId="1" applyNumberFormat="1" applyFont="1" applyBorder="1" applyAlignment="1">
      <alignment horizontal="center" vertical="center"/>
    </xf>
    <xf numFmtId="0" fontId="19" fillId="0" borderId="0" xfId="1" applyFont="1" applyBorder="1" applyAlignment="1">
      <alignment vertical="center"/>
    </xf>
    <xf numFmtId="0" fontId="19" fillId="0" borderId="113" xfId="1" applyFont="1" applyBorder="1" applyAlignment="1">
      <alignment vertical="center"/>
    </xf>
    <xf numFmtId="0" fontId="12" fillId="0" borderId="0" xfId="1" applyFont="1" applyBorder="1" applyAlignment="1">
      <alignment vertical="center"/>
    </xf>
    <xf numFmtId="0" fontId="3" fillId="0" borderId="6" xfId="1" applyFont="1" applyFill="1" applyBorder="1" applyAlignment="1">
      <alignment horizontal="left"/>
    </xf>
    <xf numFmtId="0" fontId="3" fillId="0" borderId="9" xfId="1" applyFont="1" applyFill="1" applyBorder="1" applyAlignment="1">
      <alignment horizontal="center"/>
    </xf>
    <xf numFmtId="0" fontId="3" fillId="8" borderId="75" xfId="1" applyFont="1" applyFill="1" applyBorder="1"/>
    <xf numFmtId="0" fontId="3" fillId="0" borderId="203" xfId="1" applyFont="1" applyFill="1" applyBorder="1"/>
    <xf numFmtId="0" fontId="15" fillId="0" borderId="0" xfId="5" applyFont="1" applyAlignment="1">
      <alignment wrapText="1"/>
    </xf>
    <xf numFmtId="0" fontId="3" fillId="0" borderId="85" xfId="1" applyFont="1" applyFill="1" applyBorder="1" applyAlignment="1"/>
    <xf numFmtId="0" fontId="3" fillId="0" borderId="91" xfId="1" applyFont="1" applyBorder="1"/>
    <xf numFmtId="0" fontId="3" fillId="0" borderId="71" xfId="1" applyFont="1" applyBorder="1"/>
    <xf numFmtId="0" fontId="2" fillId="0" borderId="0" xfId="1" applyFont="1" applyBorder="1" applyAlignment="1">
      <alignment horizontal="center" vertical="center"/>
    </xf>
    <xf numFmtId="0" fontId="22" fillId="6" borderId="41" xfId="1" quotePrefix="1" applyFont="1" applyFill="1" applyBorder="1" applyAlignment="1">
      <alignment horizontal="center" vertical="center"/>
    </xf>
    <xf numFmtId="0" fontId="22" fillId="0" borderId="0" xfId="1" applyFont="1" applyAlignment="1">
      <alignment horizontal="center" vertical="center"/>
    </xf>
    <xf numFmtId="14" fontId="23" fillId="0" borderId="0" xfId="1" applyNumberFormat="1" applyFont="1" applyBorder="1" applyAlignment="1">
      <alignment vertical="center"/>
    </xf>
    <xf numFmtId="0" fontId="22" fillId="0" borderId="0" xfId="1" applyFont="1" applyAlignment="1">
      <alignment vertical="center"/>
    </xf>
    <xf numFmtId="0" fontId="22" fillId="0" borderId="105" xfId="1" applyFont="1" applyBorder="1" applyAlignment="1">
      <alignment vertical="center"/>
    </xf>
    <xf numFmtId="0" fontId="22" fillId="0" borderId="110" xfId="1" applyFont="1" applyBorder="1" applyAlignment="1">
      <alignment vertical="center"/>
    </xf>
    <xf numFmtId="0" fontId="22" fillId="0" borderId="114" xfId="1" applyFont="1" applyBorder="1" applyAlignment="1">
      <alignment vertical="center"/>
    </xf>
    <xf numFmtId="0" fontId="22" fillId="0" borderId="95" xfId="1" applyFont="1" applyBorder="1" applyAlignment="1">
      <alignment horizontal="center" vertical="center"/>
    </xf>
    <xf numFmtId="0" fontId="22" fillId="7" borderId="95" xfId="1" applyFont="1" applyFill="1" applyBorder="1" applyAlignment="1">
      <alignment horizontal="center" vertical="center"/>
    </xf>
    <xf numFmtId="0" fontId="22" fillId="0" borderId="101" xfId="1" applyFont="1" applyBorder="1" applyAlignment="1">
      <alignment horizontal="center" vertical="center"/>
    </xf>
    <xf numFmtId="0" fontId="22" fillId="7" borderId="10" xfId="1" applyFont="1" applyFill="1" applyBorder="1" applyAlignment="1">
      <alignment horizontal="center" vertical="center"/>
    </xf>
    <xf numFmtId="0" fontId="22" fillId="7" borderId="85" xfId="1" applyFont="1" applyFill="1" applyBorder="1" applyAlignment="1">
      <alignment horizontal="center" vertical="center"/>
    </xf>
    <xf numFmtId="0" fontId="22" fillId="0" borderId="96" xfId="1" applyFont="1" applyBorder="1" applyAlignment="1">
      <alignment horizontal="center" vertical="center"/>
    </xf>
    <xf numFmtId="0" fontId="22" fillId="0" borderId="85" xfId="1" applyFont="1" applyBorder="1" applyAlignment="1">
      <alignment horizontal="center" vertical="center"/>
    </xf>
    <xf numFmtId="0" fontId="22" fillId="0" borderId="97" xfId="1" applyFont="1" applyBorder="1" applyAlignment="1">
      <alignment horizontal="center" vertical="center"/>
    </xf>
    <xf numFmtId="0" fontId="22" fillId="7" borderId="96" xfId="1" applyFont="1" applyFill="1" applyBorder="1" applyAlignment="1">
      <alignment horizontal="center" vertical="center"/>
    </xf>
    <xf numFmtId="0" fontId="22" fillId="0" borderId="84" xfId="1" applyFont="1" applyBorder="1" applyAlignment="1">
      <alignment horizontal="center" vertical="center"/>
    </xf>
    <xf numFmtId="0" fontId="22" fillId="0" borderId="117" xfId="1" applyFont="1" applyBorder="1" applyAlignment="1">
      <alignment vertical="center"/>
    </xf>
    <xf numFmtId="0" fontId="22" fillId="0" borderId="118" xfId="1" applyFont="1" applyBorder="1" applyAlignment="1">
      <alignment horizontal="center" vertical="center"/>
    </xf>
    <xf numFmtId="0" fontId="22" fillId="0" borderId="16" xfId="1" applyFont="1" applyFill="1" applyBorder="1" applyAlignment="1">
      <alignment horizontal="center" vertical="center"/>
    </xf>
    <xf numFmtId="0" fontId="22" fillId="0" borderId="118" xfId="1" applyFont="1" applyFill="1" applyBorder="1" applyAlignment="1">
      <alignment horizontal="center" vertical="center"/>
    </xf>
    <xf numFmtId="0" fontId="25" fillId="0" borderId="140" xfId="1" applyFont="1" applyBorder="1" applyAlignment="1">
      <alignment vertical="center" shrinkToFit="1"/>
    </xf>
    <xf numFmtId="0" fontId="25" fillId="0" borderId="138" xfId="1" applyFont="1" applyBorder="1" applyAlignment="1">
      <alignment vertical="center" shrinkToFit="1"/>
    </xf>
    <xf numFmtId="0" fontId="25" fillId="0" borderId="207" xfId="1" applyFont="1" applyBorder="1" applyAlignment="1">
      <alignment vertical="center" shrinkToFit="1"/>
    </xf>
    <xf numFmtId="0" fontId="22" fillId="6" borderId="120" xfId="1" applyFont="1" applyFill="1" applyBorder="1" applyAlignment="1">
      <alignment horizontal="center" vertical="center"/>
    </xf>
    <xf numFmtId="176" fontId="22" fillId="6" borderId="89" xfId="1" applyNumberFormat="1" applyFont="1" applyFill="1" applyBorder="1" applyAlignment="1">
      <alignment vertical="center"/>
    </xf>
    <xf numFmtId="176" fontId="22" fillId="6" borderId="37" xfId="1" applyNumberFormat="1" applyFont="1" applyFill="1" applyBorder="1" applyAlignment="1">
      <alignment vertical="center"/>
    </xf>
    <xf numFmtId="0" fontId="22" fillId="6" borderId="41" xfId="1" applyFont="1" applyFill="1" applyBorder="1" applyAlignment="1">
      <alignment horizontal="center" vertical="center"/>
    </xf>
    <xf numFmtId="176" fontId="22" fillId="6" borderId="89" xfId="1" applyNumberFormat="1" applyFont="1" applyFill="1" applyBorder="1" applyAlignment="1">
      <alignment horizontal="center" vertical="center"/>
    </xf>
    <xf numFmtId="176" fontId="22" fillId="0" borderId="89" xfId="1" applyNumberFormat="1" applyFont="1" applyBorder="1" applyAlignment="1">
      <alignment vertical="center"/>
    </xf>
    <xf numFmtId="176" fontId="22" fillId="0" borderId="88" xfId="1" applyNumberFormat="1" applyFont="1" applyBorder="1" applyAlignment="1">
      <alignment vertical="center"/>
    </xf>
    <xf numFmtId="176" fontId="22" fillId="7" borderId="37" xfId="1" applyNumberFormat="1" applyFont="1" applyFill="1" applyBorder="1" applyAlignment="1">
      <alignment vertical="center"/>
    </xf>
    <xf numFmtId="177" fontId="22" fillId="6" borderId="89" xfId="1" applyNumberFormat="1" applyFont="1" applyFill="1" applyBorder="1" applyAlignment="1">
      <alignment vertical="center"/>
    </xf>
    <xf numFmtId="177" fontId="22" fillId="6" borderId="37" xfId="1" applyNumberFormat="1" applyFont="1" applyFill="1" applyBorder="1" applyAlignment="1">
      <alignment vertical="center"/>
    </xf>
    <xf numFmtId="177" fontId="22" fillId="0" borderId="41" xfId="1" applyNumberFormat="1" applyFont="1" applyBorder="1" applyAlignment="1">
      <alignment vertical="center"/>
    </xf>
    <xf numFmtId="177" fontId="22" fillId="0" borderId="88" xfId="1" applyNumberFormat="1" applyFont="1" applyBorder="1" applyAlignment="1">
      <alignment vertical="center"/>
    </xf>
    <xf numFmtId="178" fontId="22" fillId="6" borderId="89" xfId="1" applyNumberFormat="1" applyFont="1" applyFill="1" applyBorder="1" applyAlignment="1">
      <alignment vertical="center"/>
    </xf>
    <xf numFmtId="178" fontId="22" fillId="6" borderId="41" xfId="1" applyNumberFormat="1" applyFont="1" applyFill="1" applyBorder="1" applyAlignment="1">
      <alignment vertical="center"/>
    </xf>
    <xf numFmtId="178" fontId="22" fillId="0" borderId="41" xfId="1" applyNumberFormat="1" applyFont="1" applyBorder="1" applyAlignment="1">
      <alignment vertical="center"/>
    </xf>
    <xf numFmtId="178" fontId="22" fillId="0" borderId="88" xfId="1" applyNumberFormat="1" applyFont="1" applyBorder="1" applyAlignment="1">
      <alignment vertical="center"/>
    </xf>
    <xf numFmtId="178" fontId="22" fillId="7" borderId="37" xfId="1" applyNumberFormat="1" applyFont="1" applyFill="1" applyBorder="1" applyAlignment="1">
      <alignment vertical="center"/>
    </xf>
    <xf numFmtId="176" fontId="22" fillId="0" borderId="41" xfId="1" applyNumberFormat="1" applyFont="1" applyBorder="1" applyAlignment="1">
      <alignment vertical="center"/>
    </xf>
    <xf numFmtId="0" fontId="25" fillId="0" borderId="160" xfId="1" applyFont="1" applyBorder="1" applyAlignment="1">
      <alignment vertical="center" shrinkToFit="1"/>
    </xf>
    <xf numFmtId="0" fontId="25" fillId="0" borderId="161" xfId="1" applyFont="1" applyBorder="1" applyAlignment="1">
      <alignment vertical="center" shrinkToFit="1"/>
    </xf>
    <xf numFmtId="0" fontId="25" fillId="0" borderId="33" xfId="1" applyFont="1" applyBorder="1" applyAlignment="1">
      <alignment vertical="center" shrinkToFit="1"/>
    </xf>
    <xf numFmtId="0" fontId="25" fillId="0" borderId="160" xfId="1" applyFont="1" applyBorder="1" applyAlignment="1">
      <alignment vertical="center"/>
    </xf>
    <xf numFmtId="0" fontId="25" fillId="0" borderId="161" xfId="1" applyFont="1" applyBorder="1" applyAlignment="1">
      <alignment vertical="center"/>
    </xf>
    <xf numFmtId="0" fontId="25" fillId="0" borderId="33" xfId="1" applyFont="1" applyBorder="1" applyAlignment="1">
      <alignment vertical="center"/>
    </xf>
    <xf numFmtId="0" fontId="22" fillId="0" borderId="121" xfId="1" applyFont="1" applyBorder="1" applyAlignment="1">
      <alignment vertical="center"/>
    </xf>
    <xf numFmtId="0" fontId="22" fillId="4" borderId="95" xfId="1" applyFont="1" applyFill="1" applyBorder="1" applyAlignment="1">
      <alignment horizontal="center" vertical="center"/>
    </xf>
    <xf numFmtId="0" fontId="22" fillId="4" borderId="75" xfId="1" applyFont="1" applyFill="1" applyBorder="1" applyAlignment="1">
      <alignment horizontal="center" vertical="center"/>
    </xf>
    <xf numFmtId="176" fontId="22" fillId="4" borderId="95" xfId="1" applyNumberFormat="1" applyFont="1" applyFill="1" applyBorder="1" applyAlignment="1">
      <alignment horizontal="center" vertical="center"/>
    </xf>
    <xf numFmtId="176" fontId="22" fillId="0" borderId="95" xfId="1" applyNumberFormat="1" applyFont="1" applyBorder="1" applyAlignment="1">
      <alignment vertical="center"/>
    </xf>
    <xf numFmtId="176" fontId="22" fillId="0" borderId="101" xfId="1" applyNumberFormat="1" applyFont="1" applyBorder="1" applyAlignment="1">
      <alignment vertical="center"/>
    </xf>
    <xf numFmtId="176" fontId="22" fillId="7" borderId="75" xfId="1" applyNumberFormat="1" applyFont="1" applyFill="1" applyBorder="1" applyAlignment="1">
      <alignment vertical="center"/>
    </xf>
    <xf numFmtId="177" fontId="22" fillId="0" borderId="76" xfId="1" applyNumberFormat="1" applyFont="1" applyBorder="1" applyAlignment="1">
      <alignment vertical="center"/>
    </xf>
    <xf numFmtId="177" fontId="22" fillId="0" borderId="101" xfId="1" applyNumberFormat="1" applyFont="1" applyBorder="1" applyAlignment="1">
      <alignment vertical="center"/>
    </xf>
    <xf numFmtId="0" fontId="22" fillId="4" borderId="76" xfId="1" applyFont="1" applyFill="1" applyBorder="1" applyAlignment="1">
      <alignment horizontal="center" vertical="center"/>
    </xf>
    <xf numFmtId="178" fontId="22" fillId="0" borderId="76" xfId="1" applyNumberFormat="1" applyFont="1" applyBorder="1" applyAlignment="1">
      <alignment vertical="center"/>
    </xf>
    <xf numFmtId="178" fontId="22" fillId="0" borderId="101" xfId="1" applyNumberFormat="1" applyFont="1" applyBorder="1" applyAlignment="1">
      <alignment vertical="center"/>
    </xf>
    <xf numFmtId="176" fontId="22" fillId="4" borderId="75" xfId="1" applyNumberFormat="1" applyFont="1" applyFill="1" applyBorder="1" applyAlignment="1">
      <alignment horizontal="center" vertical="center"/>
    </xf>
    <xf numFmtId="176" fontId="22" fillId="0" borderId="76" xfId="1" applyNumberFormat="1" applyFont="1" applyBorder="1" applyAlignment="1">
      <alignment vertical="center"/>
    </xf>
    <xf numFmtId="0" fontId="25" fillId="0" borderId="200" xfId="1" applyFont="1" applyBorder="1" applyAlignment="1">
      <alignment vertical="center"/>
    </xf>
    <xf numFmtId="0" fontId="25" fillId="0" borderId="199" xfId="1" applyFont="1" applyBorder="1" applyAlignment="1">
      <alignment vertical="center"/>
    </xf>
    <xf numFmtId="0" fontId="25" fillId="0" borderId="208" xfId="1" applyFont="1" applyBorder="1" applyAlignment="1">
      <alignment vertical="center"/>
    </xf>
    <xf numFmtId="0" fontId="22" fillId="7" borderId="122" xfId="1" applyFont="1" applyFill="1" applyBorder="1" applyAlignment="1">
      <alignment vertical="center"/>
    </xf>
    <xf numFmtId="0" fontId="22" fillId="7" borderId="123" xfId="1" applyFont="1" applyFill="1" applyBorder="1" applyAlignment="1">
      <alignment horizontal="center" vertical="center"/>
    </xf>
    <xf numFmtId="0" fontId="22" fillId="7" borderId="50" xfId="1" applyFont="1" applyFill="1" applyBorder="1" applyAlignment="1">
      <alignment horizontal="center" vertical="center"/>
    </xf>
    <xf numFmtId="176" fontId="22" fillId="0" borderId="16" xfId="1" applyNumberFormat="1" applyFont="1" applyFill="1" applyBorder="1" applyAlignment="1">
      <alignment horizontal="center" vertical="center"/>
    </xf>
    <xf numFmtId="176" fontId="22" fillId="6" borderId="37" xfId="1" applyNumberFormat="1" applyFont="1" applyFill="1" applyBorder="1" applyAlignment="1">
      <alignment horizontal="center" vertical="center"/>
    </xf>
    <xf numFmtId="0" fontId="22" fillId="4" borderId="89" xfId="1" applyFont="1" applyFill="1" applyBorder="1" applyAlignment="1">
      <alignment horizontal="center" vertical="center"/>
    </xf>
    <xf numFmtId="178" fontId="22" fillId="6" borderId="37" xfId="1" applyNumberFormat="1" applyFont="1" applyFill="1" applyBorder="1" applyAlignment="1">
      <alignment vertical="center"/>
    </xf>
    <xf numFmtId="177" fontId="22" fillId="4" borderId="41" xfId="1" applyNumberFormat="1" applyFont="1" applyFill="1" applyBorder="1" applyAlignment="1">
      <alignment horizontal="center" vertical="center"/>
    </xf>
    <xf numFmtId="177" fontId="22" fillId="4" borderId="88" xfId="1" applyNumberFormat="1" applyFont="1" applyFill="1" applyBorder="1" applyAlignment="1">
      <alignment horizontal="center" vertical="center"/>
    </xf>
    <xf numFmtId="177" fontId="22" fillId="4" borderId="89" xfId="1" applyNumberFormat="1" applyFont="1" applyFill="1" applyBorder="1" applyAlignment="1">
      <alignment horizontal="center" vertical="center"/>
    </xf>
    <xf numFmtId="177" fontId="22" fillId="4" borderId="37" xfId="1" applyNumberFormat="1" applyFont="1" applyFill="1" applyBorder="1" applyAlignment="1">
      <alignment horizontal="center" vertical="center"/>
    </xf>
    <xf numFmtId="0" fontId="4" fillId="0" borderId="160" xfId="1" applyFont="1" applyBorder="1" applyAlignment="1">
      <alignment horizontal="center" vertical="center"/>
    </xf>
    <xf numFmtId="0" fontId="4" fillId="0" borderId="161" xfId="1" applyFont="1" applyBorder="1" applyAlignment="1">
      <alignment horizontal="center" vertical="center"/>
    </xf>
    <xf numFmtId="0" fontId="4" fillId="0" borderId="33" xfId="1" applyFont="1" applyBorder="1" applyAlignment="1">
      <alignment horizontal="center" vertical="center"/>
    </xf>
    <xf numFmtId="0" fontId="4" fillId="0" borderId="160" xfId="1" applyFont="1" applyBorder="1" applyAlignment="1">
      <alignment vertical="center" wrapText="1"/>
    </xf>
    <xf numFmtId="0" fontId="4" fillId="0" borderId="161" xfId="1" applyFont="1" applyBorder="1" applyAlignment="1">
      <alignment vertical="center" wrapText="1"/>
    </xf>
    <xf numFmtId="0" fontId="4" fillId="0" borderId="33" xfId="1" applyFont="1" applyBorder="1" applyAlignment="1">
      <alignment vertical="center" wrapText="1"/>
    </xf>
    <xf numFmtId="0" fontId="22" fillId="7" borderId="121" xfId="1" applyFont="1" applyFill="1" applyBorder="1" applyAlignment="1">
      <alignment vertical="center"/>
    </xf>
    <xf numFmtId="0" fontId="22" fillId="7" borderId="76" xfId="1" applyFont="1" applyFill="1" applyBorder="1" applyAlignment="1">
      <alignment horizontal="center" vertical="center"/>
    </xf>
    <xf numFmtId="177" fontId="22" fillId="4" borderId="95" xfId="1" applyNumberFormat="1" applyFont="1" applyFill="1" applyBorder="1" applyAlignment="1">
      <alignment horizontal="center" vertical="center"/>
    </xf>
    <xf numFmtId="177" fontId="22" fillId="4" borderId="75" xfId="1" applyNumberFormat="1" applyFont="1" applyFill="1" applyBorder="1" applyAlignment="1">
      <alignment horizontal="center" vertical="center"/>
    </xf>
    <xf numFmtId="181" fontId="22" fillId="7" borderId="95" xfId="1" applyNumberFormat="1" applyFont="1" applyFill="1" applyBorder="1" applyAlignment="1">
      <alignment vertical="center"/>
    </xf>
    <xf numFmtId="181" fontId="22" fillId="7" borderId="75" xfId="1" applyNumberFormat="1" applyFont="1" applyFill="1" applyBorder="1" applyAlignment="1">
      <alignment vertical="center"/>
    </xf>
    <xf numFmtId="177" fontId="22" fillId="4" borderId="76" xfId="1" applyNumberFormat="1" applyFont="1" applyFill="1" applyBorder="1" applyAlignment="1">
      <alignment horizontal="center" vertical="center"/>
    </xf>
    <xf numFmtId="177" fontId="22" fillId="4" borderId="101" xfId="1" applyNumberFormat="1" applyFont="1" applyFill="1" applyBorder="1" applyAlignment="1">
      <alignment horizontal="center" vertical="center"/>
    </xf>
    <xf numFmtId="0" fontId="4" fillId="0" borderId="200" xfId="1" applyFont="1" applyBorder="1" applyAlignment="1">
      <alignment vertical="center" wrapText="1"/>
    </xf>
    <xf numFmtId="0" fontId="4" fillId="0" borderId="199" xfId="1" applyFont="1" applyBorder="1" applyAlignment="1">
      <alignment vertical="center" wrapText="1"/>
    </xf>
    <xf numFmtId="0" fontId="4" fillId="0" borderId="208" xfId="1" applyFont="1" applyBorder="1" applyAlignment="1">
      <alignment vertical="center" wrapText="1"/>
    </xf>
    <xf numFmtId="0" fontId="22" fillId="0" borderId="129" xfId="1" applyFont="1" applyBorder="1" applyAlignment="1">
      <alignment vertical="center"/>
    </xf>
    <xf numFmtId="0" fontId="22" fillId="4" borderId="130" xfId="1" applyFont="1" applyFill="1" applyBorder="1" applyAlignment="1">
      <alignment horizontal="center" vertical="center"/>
    </xf>
    <xf numFmtId="0" fontId="22" fillId="4" borderId="104" xfId="1" applyFont="1" applyFill="1" applyBorder="1" applyAlignment="1">
      <alignment horizontal="center" vertical="center"/>
    </xf>
    <xf numFmtId="0" fontId="22" fillId="4" borderId="102" xfId="1" applyFont="1" applyFill="1" applyBorder="1" applyAlignment="1">
      <alignment horizontal="center" vertical="center"/>
    </xf>
    <xf numFmtId="0" fontId="22" fillId="4" borderId="131" xfId="1" applyFont="1" applyFill="1" applyBorder="1" applyAlignment="1">
      <alignment horizontal="center" vertical="center"/>
    </xf>
    <xf numFmtId="176" fontId="22" fillId="7" borderId="104" xfId="1" applyNumberFormat="1" applyFont="1" applyFill="1" applyBorder="1" applyAlignment="1">
      <alignment vertical="center"/>
    </xf>
    <xf numFmtId="178" fontId="22" fillId="0" borderId="102" xfId="1" applyNumberFormat="1" applyFont="1" applyBorder="1" applyAlignment="1">
      <alignment vertical="center"/>
    </xf>
    <xf numFmtId="178" fontId="22" fillId="0" borderId="131" xfId="1" applyNumberFormat="1" applyFont="1" applyBorder="1" applyAlignment="1">
      <alignment vertical="center"/>
    </xf>
    <xf numFmtId="0" fontId="4" fillId="0" borderId="205" xfId="1" applyFont="1" applyBorder="1" applyAlignment="1">
      <alignment vertical="center" wrapText="1"/>
    </xf>
    <xf numFmtId="0" fontId="4" fillId="0" borderId="206" xfId="1" applyFont="1" applyBorder="1" applyAlignment="1">
      <alignment vertical="center" wrapText="1"/>
    </xf>
    <xf numFmtId="0" fontId="4" fillId="0" borderId="209" xfId="1" applyFont="1" applyBorder="1" applyAlignment="1">
      <alignment vertical="center" wrapText="1"/>
    </xf>
    <xf numFmtId="0" fontId="22" fillId="0" borderId="132" xfId="1" applyFont="1" applyBorder="1" applyAlignment="1">
      <alignment vertical="center"/>
    </xf>
    <xf numFmtId="177" fontId="22" fillId="0" borderId="133" xfId="1" applyNumberFormat="1" applyFont="1" applyBorder="1" applyAlignment="1">
      <alignment horizontal="center" vertical="center"/>
    </xf>
    <xf numFmtId="0" fontId="22" fillId="0" borderId="134" xfId="1" applyFont="1" applyBorder="1" applyAlignment="1">
      <alignment horizontal="left" vertical="center"/>
    </xf>
    <xf numFmtId="0" fontId="26" fillId="0" borderId="135" xfId="1" applyFont="1" applyBorder="1" applyAlignment="1">
      <alignment vertical="center"/>
    </xf>
    <xf numFmtId="0" fontId="22" fillId="0" borderId="135" xfId="1" applyFont="1" applyBorder="1" applyAlignment="1">
      <alignment vertical="center" wrapText="1"/>
    </xf>
    <xf numFmtId="0" fontId="22" fillId="0" borderId="202" xfId="1" applyFont="1" applyBorder="1" applyAlignment="1">
      <alignment horizontal="center" vertical="center"/>
    </xf>
    <xf numFmtId="0" fontId="27" fillId="0" borderId="0" xfId="1" applyFont="1" applyBorder="1" applyAlignment="1">
      <alignment vertical="center"/>
    </xf>
    <xf numFmtId="177" fontId="22" fillId="0" borderId="0" xfId="1" applyNumberFormat="1" applyFont="1" applyBorder="1" applyAlignment="1">
      <alignment horizontal="center" vertical="center"/>
    </xf>
    <xf numFmtId="0" fontId="22" fillId="0" borderId="0" xfId="1" applyFont="1" applyBorder="1" applyAlignment="1">
      <alignment horizontal="left" vertical="center"/>
    </xf>
    <xf numFmtId="0" fontId="22" fillId="0" borderId="0" xfId="1" applyFont="1" applyBorder="1" applyAlignment="1">
      <alignment vertical="center" wrapText="1"/>
    </xf>
    <xf numFmtId="0" fontId="22" fillId="7" borderId="75" xfId="1" applyFont="1" applyFill="1" applyBorder="1" applyAlignment="1">
      <alignment horizontal="center" vertical="center"/>
    </xf>
    <xf numFmtId="0" fontId="22" fillId="7" borderId="101" xfId="1" applyFont="1" applyFill="1" applyBorder="1" applyAlignment="1">
      <alignment horizontal="center" vertical="center"/>
    </xf>
    <xf numFmtId="0" fontId="22" fillId="0" borderId="138" xfId="1" applyFont="1" applyBorder="1" applyAlignment="1">
      <alignment horizontal="center" vertical="center"/>
    </xf>
    <xf numFmtId="0" fontId="22" fillId="0" borderId="139" xfId="1" applyFont="1" applyBorder="1" applyAlignment="1">
      <alignment horizontal="center" vertical="center"/>
    </xf>
    <xf numFmtId="0" fontId="22" fillId="4" borderId="16" xfId="1" applyFont="1" applyFill="1" applyBorder="1" applyAlignment="1">
      <alignment vertical="center"/>
    </xf>
    <xf numFmtId="0" fontId="22" fillId="4" borderId="119" xfId="1" applyFont="1" applyFill="1" applyBorder="1" applyAlignment="1">
      <alignment vertical="center"/>
    </xf>
    <xf numFmtId="0" fontId="22" fillId="4" borderId="94" xfId="1" applyFont="1" applyFill="1" applyBorder="1" applyAlignment="1">
      <alignment horizontal="center" vertical="center"/>
    </xf>
    <xf numFmtId="0" fontId="22" fillId="4" borderId="93" xfId="1" applyFont="1" applyFill="1" applyBorder="1" applyAlignment="1">
      <alignment horizontal="center" vertical="center"/>
    </xf>
    <xf numFmtId="0" fontId="22" fillId="4" borderId="125" xfId="1" applyFont="1" applyFill="1" applyBorder="1" applyAlignment="1">
      <alignment horizontal="center" vertical="center"/>
    </xf>
    <xf numFmtId="0" fontId="22" fillId="4" borderId="141" xfId="1" applyFont="1" applyFill="1" applyBorder="1" applyAlignment="1">
      <alignment horizontal="center" vertical="center"/>
    </xf>
    <xf numFmtId="0" fontId="22" fillId="0" borderId="143" xfId="1" applyFont="1" applyBorder="1" applyAlignment="1">
      <alignment horizontal="center" vertical="center"/>
    </xf>
    <xf numFmtId="0" fontId="22" fillId="4" borderId="87" xfId="1" applyFont="1" applyFill="1" applyBorder="1" applyAlignment="1">
      <alignment horizontal="center" vertical="center"/>
    </xf>
    <xf numFmtId="0" fontId="22" fillId="4" borderId="57" xfId="1" applyFont="1" applyFill="1" applyBorder="1" applyAlignment="1">
      <alignment horizontal="center" vertical="center"/>
    </xf>
    <xf numFmtId="0" fontId="22" fillId="4" borderId="123" xfId="1" applyFont="1" applyFill="1" applyBorder="1" applyAlignment="1">
      <alignment horizontal="center" vertical="center"/>
    </xf>
    <xf numFmtId="0" fontId="22" fillId="4" borderId="124" xfId="1" applyFont="1" applyFill="1" applyBorder="1" applyAlignment="1">
      <alignment horizontal="center" vertical="center"/>
    </xf>
    <xf numFmtId="0" fontId="22" fillId="4" borderId="149" xfId="1" applyFont="1" applyFill="1" applyBorder="1" applyAlignment="1">
      <alignment horizontal="center" vertical="center"/>
    </xf>
    <xf numFmtId="176" fontId="22" fillId="0" borderId="21" xfId="1" applyNumberFormat="1" applyFont="1" applyFill="1" applyBorder="1" applyAlignment="1">
      <alignment horizontal="center" vertical="center"/>
    </xf>
    <xf numFmtId="176" fontId="22" fillId="0" borderId="148" xfId="1" applyNumberFormat="1" applyFont="1" applyFill="1" applyBorder="1" applyAlignment="1">
      <alignment horizontal="center" vertical="center"/>
    </xf>
    <xf numFmtId="0" fontId="22" fillId="4" borderId="21" xfId="1" applyFont="1" applyFill="1" applyBorder="1" applyAlignment="1">
      <alignment horizontal="center" vertical="center"/>
    </xf>
    <xf numFmtId="0" fontId="22" fillId="4" borderId="148" xfId="1" applyFont="1" applyFill="1" applyBorder="1" applyAlignment="1">
      <alignment horizontal="center" vertical="center"/>
    </xf>
    <xf numFmtId="176" fontId="22" fillId="0" borderId="151" xfId="1" applyNumberFormat="1" applyFont="1" applyBorder="1" applyAlignment="1">
      <alignment horizontal="center" vertical="center"/>
    </xf>
    <xf numFmtId="0" fontId="22" fillId="0" borderId="153" xfId="1" applyFont="1" applyBorder="1" applyAlignment="1">
      <alignment horizontal="center" vertical="center"/>
    </xf>
    <xf numFmtId="0" fontId="22" fillId="0" borderId="154" xfId="1" applyFont="1" applyBorder="1" applyAlignment="1">
      <alignment horizontal="center" vertical="center"/>
    </xf>
    <xf numFmtId="0" fontId="22" fillId="0" borderId="23" xfId="1" applyFont="1" applyBorder="1" applyAlignment="1">
      <alignment horizontal="center" vertical="center"/>
    </xf>
    <xf numFmtId="0" fontId="22" fillId="0" borderId="156" xfId="1" applyFont="1" applyBorder="1" applyAlignment="1">
      <alignment horizontal="center" vertical="center"/>
    </xf>
    <xf numFmtId="176" fontId="22" fillId="0" borderId="157" xfId="1" applyNumberFormat="1" applyFont="1" applyFill="1" applyBorder="1" applyAlignment="1">
      <alignment horizontal="center" vertical="center"/>
    </xf>
    <xf numFmtId="0" fontId="22" fillId="4" borderId="26" xfId="1" applyFont="1" applyFill="1" applyBorder="1" applyAlignment="1">
      <alignment horizontal="center" vertical="center"/>
    </xf>
    <xf numFmtId="0" fontId="22" fillId="4" borderId="156" xfId="1" applyFont="1" applyFill="1" applyBorder="1" applyAlignment="1">
      <alignment horizontal="center" vertical="center"/>
    </xf>
    <xf numFmtId="0" fontId="22" fillId="4" borderId="157" xfId="1" applyFont="1" applyFill="1" applyBorder="1" applyAlignment="1">
      <alignment horizontal="center" vertical="center"/>
    </xf>
    <xf numFmtId="176" fontId="22" fillId="0" borderId="158" xfId="1" applyNumberFormat="1" applyFont="1" applyBorder="1" applyAlignment="1">
      <alignment horizontal="center" vertical="center"/>
    </xf>
    <xf numFmtId="0" fontId="22" fillId="0" borderId="160" xfId="1" applyFont="1" applyBorder="1" applyAlignment="1">
      <alignment horizontal="center" vertical="center"/>
    </xf>
    <xf numFmtId="0" fontId="22" fillId="0" borderId="161" xfId="1" applyFont="1" applyBorder="1" applyAlignment="1">
      <alignment horizontal="center" vertical="center"/>
    </xf>
    <xf numFmtId="0" fontId="22" fillId="0" borderId="33" xfId="1" applyFont="1" applyBorder="1" applyAlignment="1">
      <alignment horizontal="center" vertical="center"/>
    </xf>
    <xf numFmtId="176" fontId="22" fillId="4" borderId="87" xfId="1" applyNumberFormat="1" applyFont="1" applyFill="1" applyBorder="1" applyAlignment="1">
      <alignment horizontal="center" vertical="center"/>
    </xf>
    <xf numFmtId="176" fontId="22" fillId="4" borderId="57" xfId="1" applyNumberFormat="1" applyFont="1" applyFill="1" applyBorder="1" applyAlignment="1">
      <alignment horizontal="center" vertical="center"/>
    </xf>
    <xf numFmtId="176" fontId="22" fillId="4" borderId="124" xfId="1" applyNumberFormat="1" applyFont="1" applyFill="1" applyBorder="1" applyAlignment="1">
      <alignment horizontal="center" vertical="center"/>
    </xf>
    <xf numFmtId="176" fontId="22" fillId="0" borderId="57" xfId="1" applyNumberFormat="1" applyFont="1" applyFill="1" applyBorder="1" applyAlignment="1">
      <alignment horizontal="center" vertical="center"/>
    </xf>
    <xf numFmtId="176" fontId="22" fillId="0" borderId="124" xfId="1" applyNumberFormat="1" applyFont="1" applyFill="1" applyBorder="1" applyAlignment="1">
      <alignment horizontal="center" vertical="center"/>
    </xf>
    <xf numFmtId="176" fontId="22" fillId="4" borderId="144" xfId="1" applyNumberFormat="1" applyFont="1" applyFill="1" applyBorder="1" applyAlignment="1">
      <alignment horizontal="center" vertical="center"/>
    </xf>
    <xf numFmtId="176" fontId="22" fillId="0" borderId="124" xfId="2" applyNumberFormat="1" applyFont="1" applyBorder="1" applyAlignment="1">
      <alignment horizontal="center" vertical="center"/>
    </xf>
    <xf numFmtId="176" fontId="22" fillId="4" borderId="124" xfId="2" applyNumberFormat="1" applyFont="1" applyFill="1" applyBorder="1" applyAlignment="1">
      <alignment horizontal="center" vertical="center"/>
    </xf>
    <xf numFmtId="0" fontId="22" fillId="0" borderId="144" xfId="1" applyFont="1" applyBorder="1" applyAlignment="1">
      <alignment horizontal="center" vertical="center"/>
    </xf>
    <xf numFmtId="0" fontId="22" fillId="0" borderId="145" xfId="1" applyFont="1" applyBorder="1" applyAlignment="1">
      <alignment horizontal="center" vertical="center"/>
    </xf>
    <xf numFmtId="0" fontId="22" fillId="0" borderId="210" xfId="1" applyFont="1" applyBorder="1" applyAlignment="1">
      <alignment horizontal="center" vertical="center"/>
    </xf>
    <xf numFmtId="38" fontId="22" fillId="0" borderId="89" xfId="2" applyFont="1" applyFill="1" applyBorder="1" applyAlignment="1">
      <alignment horizontal="center" vertical="center"/>
    </xf>
    <xf numFmtId="38" fontId="22" fillId="0" borderId="41" xfId="2" applyFont="1" applyFill="1" applyBorder="1" applyAlignment="1">
      <alignment horizontal="center" vertical="center"/>
    </xf>
    <xf numFmtId="38" fontId="22" fillId="0" borderId="98" xfId="2" applyFont="1" applyFill="1" applyBorder="1" applyAlignment="1">
      <alignment horizontal="center" vertical="center"/>
    </xf>
    <xf numFmtId="38" fontId="22" fillId="0" borderId="88" xfId="2" applyFont="1" applyFill="1" applyBorder="1" applyAlignment="1">
      <alignment horizontal="center" vertical="center"/>
    </xf>
    <xf numFmtId="0" fontId="22" fillId="4" borderId="41" xfId="1" applyFont="1" applyFill="1" applyBorder="1" applyAlignment="1">
      <alignment horizontal="center" vertical="center"/>
    </xf>
    <xf numFmtId="0" fontId="22" fillId="4" borderId="41" xfId="1" applyFont="1" applyFill="1" applyBorder="1" applyAlignment="1">
      <alignment horizontal="left" vertical="center"/>
    </xf>
    <xf numFmtId="0" fontId="22" fillId="0" borderId="100" xfId="1" applyFont="1" applyBorder="1" applyAlignment="1">
      <alignment horizontal="left" vertical="center"/>
    </xf>
    <xf numFmtId="0" fontId="22" fillId="0" borderId="38" xfId="1" applyFont="1" applyBorder="1" applyAlignment="1">
      <alignment horizontal="left" vertical="center"/>
    </xf>
    <xf numFmtId="0" fontId="22" fillId="0" borderId="35" xfId="1" applyFont="1" applyBorder="1" applyAlignment="1">
      <alignment horizontal="center" vertical="center"/>
    </xf>
    <xf numFmtId="179" fontId="22" fillId="0" borderId="21" xfId="2" applyNumberFormat="1" applyFont="1" applyBorder="1" applyAlignment="1">
      <alignment horizontal="center" vertical="center"/>
    </xf>
    <xf numFmtId="179" fontId="22" fillId="0" borderId="148" xfId="2" applyNumberFormat="1" applyFont="1" applyBorder="1" applyAlignment="1">
      <alignment horizontal="center" vertical="center"/>
    </xf>
    <xf numFmtId="179" fontId="22" fillId="0" borderId="157" xfId="2" applyNumberFormat="1" applyFont="1" applyBorder="1" applyAlignment="1">
      <alignment horizontal="center" vertical="center"/>
    </xf>
    <xf numFmtId="179" fontId="22" fillId="0" borderId="124" xfId="2" applyNumberFormat="1" applyFont="1" applyBorder="1" applyAlignment="1">
      <alignment horizontal="center" vertical="center"/>
    </xf>
    <xf numFmtId="0" fontId="22" fillId="0" borderId="166" xfId="1" applyFont="1" applyBorder="1" applyAlignment="1">
      <alignment horizontal="center" vertical="center"/>
    </xf>
    <xf numFmtId="176" fontId="22" fillId="4" borderId="167" xfId="1" applyNumberFormat="1" applyFont="1" applyFill="1" applyBorder="1" applyAlignment="1">
      <alignment horizontal="center" vertical="center"/>
    </xf>
    <xf numFmtId="176" fontId="22" fillId="4" borderId="103" xfId="1" applyNumberFormat="1" applyFont="1" applyFill="1" applyBorder="1" applyAlignment="1">
      <alignment horizontal="center" vertical="center"/>
    </xf>
    <xf numFmtId="176" fontId="22" fillId="4" borderId="143" xfId="1" applyNumberFormat="1" applyFont="1" applyFill="1" applyBorder="1" applyAlignment="1">
      <alignment horizontal="center" vertical="center"/>
    </xf>
    <xf numFmtId="179" fontId="22" fillId="0" borderId="103" xfId="2" applyNumberFormat="1" applyFont="1" applyBorder="1" applyAlignment="1">
      <alignment horizontal="center" vertical="center"/>
    </xf>
    <xf numFmtId="179" fontId="22" fillId="0" borderId="143" xfId="2" applyNumberFormat="1" applyFont="1" applyBorder="1" applyAlignment="1">
      <alignment horizontal="center" vertical="center"/>
    </xf>
    <xf numFmtId="176" fontId="22" fillId="0" borderId="143" xfId="2" applyNumberFormat="1" applyFont="1" applyBorder="1" applyAlignment="1">
      <alignment horizontal="center" vertical="center"/>
    </xf>
    <xf numFmtId="0" fontId="22" fillId="0" borderId="169" xfId="1" applyFont="1" applyBorder="1" applyAlignment="1">
      <alignment horizontal="center" vertical="center"/>
    </xf>
    <xf numFmtId="179" fontId="22" fillId="4" borderId="90" xfId="2" applyNumberFormat="1" applyFont="1" applyFill="1" applyBorder="1" applyAlignment="1">
      <alignment horizontal="center" vertical="center"/>
    </xf>
    <xf numFmtId="179" fontId="22" fillId="4" borderId="78" xfId="2" applyNumberFormat="1" applyFont="1" applyFill="1" applyBorder="1" applyAlignment="1">
      <alignment horizontal="center" vertical="center"/>
    </xf>
    <xf numFmtId="179" fontId="22" fillId="0" borderId="151" xfId="2" applyNumberFormat="1" applyFont="1" applyFill="1" applyBorder="1" applyAlignment="1">
      <alignment horizontal="center" vertical="center"/>
    </xf>
    <xf numFmtId="176" fontId="22" fillId="4" borderId="152" xfId="1" applyNumberFormat="1" applyFont="1" applyFill="1" applyBorder="1" applyAlignment="1">
      <alignment vertical="center"/>
    </xf>
    <xf numFmtId="176" fontId="22" fillId="0" borderId="153" xfId="1" applyNumberFormat="1" applyFont="1" applyBorder="1" applyAlignment="1">
      <alignment horizontal="center" vertical="center"/>
    </xf>
    <xf numFmtId="176" fontId="22" fillId="4" borderId="159" xfId="1" applyNumberFormat="1" applyFont="1" applyFill="1" applyBorder="1" applyAlignment="1">
      <alignment vertical="center"/>
    </xf>
    <xf numFmtId="0" fontId="22" fillId="0" borderId="177" xfId="1" applyFont="1" applyBorder="1" applyAlignment="1">
      <alignment horizontal="center" vertical="center"/>
    </xf>
    <xf numFmtId="38" fontId="22" fillId="0" borderId="39" xfId="2" applyFont="1" applyBorder="1" applyAlignment="1">
      <alignment horizontal="center" vertical="center"/>
    </xf>
    <xf numFmtId="179" fontId="22" fillId="4" borderId="87" xfId="2" applyNumberFormat="1" applyFont="1" applyFill="1" applyBorder="1" applyAlignment="1">
      <alignment horizontal="center" vertical="center"/>
    </xf>
    <xf numFmtId="179" fontId="22" fillId="4" borderId="57" xfId="2" applyNumberFormat="1" applyFont="1" applyFill="1" applyBorder="1" applyAlignment="1">
      <alignment horizontal="center" vertical="center"/>
    </xf>
    <xf numFmtId="179" fontId="26" fillId="4" borderId="57" xfId="2" applyNumberFormat="1" applyFont="1" applyFill="1" applyBorder="1" applyAlignment="1">
      <alignment horizontal="left" vertical="center"/>
    </xf>
    <xf numFmtId="179" fontId="22" fillId="4" borderId="149" xfId="2" applyNumberFormat="1" applyFont="1" applyFill="1" applyBorder="1" applyAlignment="1">
      <alignment horizontal="center" vertical="center"/>
    </xf>
    <xf numFmtId="179" fontId="22" fillId="4" borderId="21" xfId="2" applyNumberFormat="1" applyFont="1" applyFill="1" applyBorder="1" applyAlignment="1">
      <alignment horizontal="center" vertical="center"/>
    </xf>
    <xf numFmtId="179" fontId="22" fillId="0" borderId="151" xfId="2" applyNumberFormat="1" applyFont="1" applyBorder="1" applyAlignment="1">
      <alignment horizontal="center" vertical="center"/>
    </xf>
    <xf numFmtId="179" fontId="22" fillId="0" borderId="158" xfId="2" applyNumberFormat="1" applyFont="1" applyBorder="1" applyAlignment="1">
      <alignment horizontal="center" vertical="center"/>
    </xf>
    <xf numFmtId="38" fontId="22" fillId="0" borderId="146" xfId="2" applyFont="1" applyBorder="1" applyAlignment="1">
      <alignment horizontal="center" vertical="center"/>
    </xf>
    <xf numFmtId="38" fontId="22" fillId="0" borderId="211" xfId="2" applyFont="1" applyBorder="1" applyAlignment="1">
      <alignment horizontal="center" vertical="center"/>
    </xf>
    <xf numFmtId="179" fontId="22" fillId="4" borderId="144" xfId="2" applyNumberFormat="1" applyFont="1" applyFill="1" applyBorder="1" applyAlignment="1">
      <alignment horizontal="center" vertical="center"/>
    </xf>
    <xf numFmtId="38" fontId="22" fillId="0" borderId="214" xfId="2" applyFont="1" applyBorder="1" applyAlignment="1">
      <alignment horizontal="center" vertical="center"/>
    </xf>
    <xf numFmtId="0" fontId="22" fillId="0" borderId="0" xfId="1" applyFont="1" applyBorder="1" applyAlignment="1">
      <alignment vertical="center"/>
    </xf>
    <xf numFmtId="179" fontId="22" fillId="0" borderId="167" xfId="2" applyNumberFormat="1" applyFont="1" applyBorder="1" applyAlignment="1">
      <alignment horizontal="center" vertical="center"/>
    </xf>
    <xf numFmtId="179" fontId="22" fillId="4" borderId="157" xfId="2" applyNumberFormat="1" applyFont="1" applyFill="1" applyBorder="1" applyAlignment="1">
      <alignment horizontal="center" vertical="center"/>
    </xf>
    <xf numFmtId="179" fontId="22" fillId="4" borderId="26" xfId="2" applyNumberFormat="1" applyFont="1" applyFill="1" applyBorder="1" applyAlignment="1">
      <alignment horizontal="center" vertical="center"/>
    </xf>
    <xf numFmtId="38" fontId="22" fillId="0" borderId="41" xfId="1" applyNumberFormat="1" applyFont="1" applyBorder="1" applyAlignment="1">
      <alignment horizontal="center" vertical="center"/>
    </xf>
    <xf numFmtId="0" fontId="22" fillId="0" borderId="150" xfId="1" applyFont="1" applyBorder="1" applyAlignment="1">
      <alignment horizontal="center" vertical="center"/>
    </xf>
    <xf numFmtId="38" fontId="22" fillId="0" borderId="21" xfId="2" applyFont="1" applyBorder="1" applyAlignment="1">
      <alignment horizontal="center" vertical="center"/>
    </xf>
    <xf numFmtId="179" fontId="22" fillId="4" borderId="148" xfId="2" applyNumberFormat="1" applyFont="1" applyFill="1" applyBorder="1" applyAlignment="1">
      <alignment horizontal="center" vertical="center"/>
    </xf>
    <xf numFmtId="38" fontId="22" fillId="0" borderId="76" xfId="1" applyNumberFormat="1" applyFont="1" applyBorder="1" applyAlignment="1">
      <alignment horizontal="center" vertical="center"/>
    </xf>
    <xf numFmtId="38" fontId="22" fillId="0" borderId="172" xfId="2" applyFont="1" applyBorder="1" applyAlignment="1">
      <alignment horizontal="center" vertical="center"/>
    </xf>
    <xf numFmtId="0" fontId="22" fillId="0" borderId="215" xfId="1" applyFont="1" applyBorder="1" applyAlignment="1">
      <alignment horizontal="center" vertical="center"/>
    </xf>
    <xf numFmtId="179" fontId="22" fillId="4" borderId="216" xfId="2" applyNumberFormat="1" applyFont="1" applyFill="1" applyBorder="1" applyAlignment="1">
      <alignment horizontal="center" vertical="center"/>
    </xf>
    <xf numFmtId="179" fontId="22" fillId="4" borderId="217" xfId="2" applyNumberFormat="1" applyFont="1" applyFill="1" applyBorder="1" applyAlignment="1">
      <alignment horizontal="center" vertical="center"/>
    </xf>
    <xf numFmtId="179" fontId="22" fillId="4" borderId="218" xfId="2" applyNumberFormat="1" applyFont="1" applyFill="1" applyBorder="1" applyAlignment="1">
      <alignment horizontal="center" vertical="center"/>
    </xf>
    <xf numFmtId="38" fontId="22" fillId="0" borderId="217" xfId="2" applyFont="1" applyFill="1" applyBorder="1" applyAlignment="1">
      <alignment horizontal="center" vertical="center"/>
    </xf>
    <xf numFmtId="38" fontId="22" fillId="0" borderId="218" xfId="2" applyFont="1" applyFill="1" applyBorder="1" applyAlignment="1">
      <alignment horizontal="center" vertical="center"/>
    </xf>
    <xf numFmtId="176" fontId="22" fillId="4" borderId="219" xfId="1" applyNumberFormat="1" applyFont="1" applyFill="1" applyBorder="1" applyAlignment="1">
      <alignment horizontal="center" vertical="center"/>
    </xf>
    <xf numFmtId="176" fontId="22" fillId="4" borderId="71" xfId="1" applyNumberFormat="1" applyFont="1" applyFill="1" applyBorder="1" applyAlignment="1">
      <alignment horizontal="center" vertical="center"/>
    </xf>
    <xf numFmtId="0" fontId="22" fillId="0" borderId="220" xfId="1" applyFont="1" applyBorder="1" applyAlignment="1">
      <alignment horizontal="center" vertical="center"/>
    </xf>
    <xf numFmtId="0" fontId="22" fillId="0" borderId="222" xfId="1" applyFont="1" applyBorder="1" applyAlignment="1">
      <alignment horizontal="center" vertical="center"/>
    </xf>
    <xf numFmtId="0" fontId="22" fillId="0" borderId="223" xfId="1" applyFont="1" applyBorder="1" applyAlignment="1">
      <alignment horizontal="center" vertical="center"/>
    </xf>
    <xf numFmtId="38" fontId="22" fillId="0" borderId="213" xfId="8" applyFont="1" applyBorder="1" applyAlignment="1">
      <alignment horizontal="center" vertical="center"/>
    </xf>
    <xf numFmtId="0" fontId="26" fillId="0" borderId="0" xfId="1" applyFont="1" applyAlignment="1">
      <alignment horizontal="left" vertical="center"/>
    </xf>
    <xf numFmtId="0" fontId="22" fillId="0" borderId="0" xfId="1" applyFont="1" applyFill="1" applyBorder="1" applyAlignment="1">
      <alignment vertical="center"/>
    </xf>
    <xf numFmtId="0" fontId="22" fillId="0" borderId="0" xfId="1" applyFont="1" applyFill="1" applyBorder="1" applyAlignment="1">
      <alignment vertical="center" wrapText="1"/>
    </xf>
    <xf numFmtId="0" fontId="22" fillId="0" borderId="0" xfId="1" applyFont="1" applyFill="1" applyBorder="1" applyAlignment="1">
      <alignment horizontal="center" vertical="center" wrapText="1"/>
    </xf>
    <xf numFmtId="179" fontId="22" fillId="0" borderId="0" xfId="1" applyNumberFormat="1" applyFont="1" applyFill="1" applyBorder="1" applyAlignment="1">
      <alignment horizontal="center" vertical="center" wrapText="1"/>
    </xf>
    <xf numFmtId="176" fontId="22" fillId="0" borderId="0" xfId="1" applyNumberFormat="1" applyFont="1" applyAlignment="1">
      <alignment horizontal="center" vertical="center"/>
    </xf>
    <xf numFmtId="0" fontId="22" fillId="0" borderId="0" xfId="1" applyFont="1" applyFill="1" applyBorder="1" applyAlignment="1">
      <alignment horizontal="center" vertical="center"/>
    </xf>
    <xf numFmtId="0" fontId="26" fillId="0" borderId="0" xfId="1" applyFont="1" applyFill="1" applyBorder="1" applyAlignment="1">
      <alignment vertical="center" wrapText="1"/>
    </xf>
    <xf numFmtId="0" fontId="22" fillId="0" borderId="0" xfId="1" applyFont="1" applyAlignment="1">
      <alignment horizontal="left" vertical="center"/>
    </xf>
    <xf numFmtId="0" fontId="22" fillId="0" borderId="183" xfId="1" applyFont="1" applyBorder="1" applyAlignment="1">
      <alignment vertical="center"/>
    </xf>
    <xf numFmtId="0" fontId="22" fillId="0" borderId="184" xfId="1" applyFont="1" applyBorder="1" applyAlignment="1">
      <alignment horizontal="centerContinuous" vertical="center"/>
    </xf>
    <xf numFmtId="177" fontId="22" fillId="6" borderId="118" xfId="1" applyNumberFormat="1" applyFont="1" applyFill="1" applyBorder="1" applyAlignment="1">
      <alignment horizontal="center" vertical="center"/>
    </xf>
    <xf numFmtId="40" fontId="22" fillId="0" borderId="16" xfId="2" applyNumberFormat="1" applyFont="1" applyBorder="1" applyAlignment="1">
      <alignment horizontal="center" vertical="center"/>
    </xf>
    <xf numFmtId="38" fontId="22" fillId="0" borderId="16" xfId="2" applyFont="1" applyBorder="1" applyAlignment="1">
      <alignment horizontal="center" vertical="center"/>
    </xf>
    <xf numFmtId="40" fontId="22" fillId="6" borderId="16" xfId="2" applyNumberFormat="1" applyFont="1" applyFill="1" applyBorder="1" applyAlignment="1">
      <alignment horizontal="center" vertical="center"/>
    </xf>
    <xf numFmtId="0" fontId="22" fillId="0" borderId="22" xfId="1" applyFont="1" applyBorder="1" applyAlignment="1">
      <alignment vertical="center"/>
    </xf>
    <xf numFmtId="0" fontId="22" fillId="0" borderId="154" xfId="1" applyFont="1" applyBorder="1" applyAlignment="1">
      <alignment vertical="center"/>
    </xf>
    <xf numFmtId="40" fontId="22" fillId="0" borderId="153" xfId="1" applyNumberFormat="1" applyFont="1" applyBorder="1" applyAlignment="1">
      <alignment horizontal="center" vertical="center"/>
    </xf>
    <xf numFmtId="40" fontId="22" fillId="0" borderId="154" xfId="1" applyNumberFormat="1" applyFont="1" applyBorder="1" applyAlignment="1">
      <alignment horizontal="center" vertical="center"/>
    </xf>
    <xf numFmtId="38" fontId="22" fillId="0" borderId="154" xfId="1" applyNumberFormat="1" applyFont="1" applyBorder="1" applyAlignment="1">
      <alignment horizontal="center" vertical="center"/>
    </xf>
    <xf numFmtId="40" fontId="22" fillId="0" borderId="160" xfId="1" applyNumberFormat="1" applyFont="1" applyBorder="1" applyAlignment="1">
      <alignment horizontal="center" vertical="center"/>
    </xf>
    <xf numFmtId="40" fontId="22" fillId="6" borderId="161" xfId="1" applyNumberFormat="1" applyFont="1" applyFill="1" applyBorder="1" applyAlignment="1">
      <alignment horizontal="center" vertical="center"/>
    </xf>
    <xf numFmtId="0" fontId="22" fillId="6" borderId="161" xfId="1" applyFont="1" applyFill="1" applyBorder="1" applyAlignment="1">
      <alignment horizontal="center" vertical="center"/>
    </xf>
    <xf numFmtId="38" fontId="22" fillId="0" borderId="161" xfId="2" applyFont="1" applyBorder="1" applyAlignment="1">
      <alignment horizontal="center" vertical="center"/>
    </xf>
    <xf numFmtId="0" fontId="22" fillId="0" borderId="161" xfId="1" applyFont="1" applyFill="1" applyBorder="1" applyAlignment="1">
      <alignment horizontal="center" vertical="center"/>
    </xf>
    <xf numFmtId="40" fontId="22" fillId="0" borderId="161" xfId="1" applyNumberFormat="1" applyFont="1" applyBorder="1" applyAlignment="1">
      <alignment horizontal="center" vertical="center"/>
    </xf>
    <xf numFmtId="40" fontId="22" fillId="0" borderId="144" xfId="1" applyNumberFormat="1" applyFont="1" applyBorder="1" applyAlignment="1">
      <alignment horizontal="center" vertical="center"/>
    </xf>
    <xf numFmtId="40" fontId="22" fillId="0" borderId="145" xfId="1" applyNumberFormat="1" applyFont="1" applyBorder="1" applyAlignment="1">
      <alignment horizontal="center" vertical="center"/>
    </xf>
    <xf numFmtId="38" fontId="22" fillId="0" borderId="145" xfId="2" applyFont="1" applyBorder="1" applyAlignment="1">
      <alignment horizontal="center" vertical="center"/>
    </xf>
    <xf numFmtId="0" fontId="22" fillId="0" borderId="224" xfId="1" applyFont="1" applyBorder="1" applyAlignment="1">
      <alignment horizontal="center" vertical="center"/>
    </xf>
    <xf numFmtId="38" fontId="22" fillId="6" borderId="16" xfId="2" applyFont="1" applyFill="1" applyBorder="1" applyAlignment="1">
      <alignment horizontal="center" vertical="center"/>
    </xf>
    <xf numFmtId="40" fontId="22" fillId="0" borderId="16" xfId="2" applyNumberFormat="1" applyFont="1" applyFill="1" applyBorder="1" applyAlignment="1">
      <alignment horizontal="center" vertical="center"/>
    </xf>
    <xf numFmtId="38" fontId="22" fillId="0" borderId="16" xfId="2" applyFont="1" applyFill="1" applyBorder="1" applyAlignment="1">
      <alignment horizontal="center" vertical="center"/>
    </xf>
    <xf numFmtId="0" fontId="22" fillId="0" borderId="225" xfId="1" applyFont="1" applyBorder="1" applyAlignment="1">
      <alignment horizontal="center" vertical="center"/>
    </xf>
    <xf numFmtId="40" fontId="22" fillId="6" borderId="153" xfId="1" applyNumberFormat="1" applyFont="1" applyFill="1" applyBorder="1" applyAlignment="1">
      <alignment horizontal="center" vertical="center"/>
    </xf>
    <xf numFmtId="38" fontId="22" fillId="6" borderId="154" xfId="1" applyNumberFormat="1" applyFont="1" applyFill="1" applyBorder="1" applyAlignment="1">
      <alignment horizontal="center" vertical="center"/>
    </xf>
    <xf numFmtId="0" fontId="22" fillId="6" borderId="154" xfId="1" applyFont="1" applyFill="1" applyBorder="1" applyAlignment="1">
      <alignment horizontal="center" vertical="center"/>
    </xf>
    <xf numFmtId="40" fontId="22" fillId="6" borderId="144" xfId="1" applyNumberFormat="1" applyFont="1" applyFill="1" applyBorder="1" applyAlignment="1">
      <alignment horizontal="center" vertical="center"/>
    </xf>
    <xf numFmtId="38" fontId="22" fillId="6" borderId="145" xfId="1" applyNumberFormat="1" applyFont="1" applyFill="1" applyBorder="1" applyAlignment="1">
      <alignment horizontal="center" vertical="center"/>
    </xf>
    <xf numFmtId="0" fontId="22" fillId="6" borderId="145" xfId="1" applyFont="1" applyFill="1" applyBorder="1" applyAlignment="1">
      <alignment horizontal="center" vertical="center"/>
    </xf>
    <xf numFmtId="0" fontId="22" fillId="0" borderId="190" xfId="1" applyFont="1" applyBorder="1" applyAlignment="1">
      <alignment horizontal="center" vertical="center"/>
    </xf>
    <xf numFmtId="38" fontId="22" fillId="0" borderId="128" xfId="1" applyNumberFormat="1" applyFont="1" applyBorder="1" applyAlignment="1">
      <alignment horizontal="center" vertical="center"/>
    </xf>
    <xf numFmtId="0" fontId="22" fillId="0" borderId="227" xfId="1" applyFont="1" applyBorder="1" applyAlignment="1">
      <alignment horizontal="center" vertical="center"/>
    </xf>
    <xf numFmtId="0" fontId="12" fillId="0" borderId="227" xfId="1" applyFont="1" applyBorder="1" applyAlignment="1">
      <alignment vertical="center" wrapText="1"/>
    </xf>
    <xf numFmtId="0" fontId="12" fillId="0" borderId="228" xfId="1" applyFont="1" applyBorder="1" applyAlignment="1">
      <alignment vertical="center" wrapText="1"/>
    </xf>
    <xf numFmtId="38" fontId="22" fillId="0" borderId="0" xfId="1" applyNumberFormat="1" applyFont="1" applyBorder="1" applyAlignment="1">
      <alignment horizontal="center" vertical="center"/>
    </xf>
    <xf numFmtId="0" fontId="29" fillId="0" borderId="0" xfId="1" applyFont="1" applyAlignment="1">
      <alignment vertical="center"/>
    </xf>
    <xf numFmtId="0" fontId="22" fillId="4" borderId="92" xfId="1" applyFont="1" applyFill="1" applyBorder="1" applyAlignment="1">
      <alignment horizontal="center" vertical="center"/>
    </xf>
    <xf numFmtId="0" fontId="22" fillId="4" borderId="91" xfId="1" applyFont="1" applyFill="1" applyBorder="1" applyAlignment="1">
      <alignment horizontal="center" vertical="center"/>
    </xf>
    <xf numFmtId="0" fontId="22" fillId="4" borderId="113" xfId="1" applyFont="1" applyFill="1" applyBorder="1" applyAlignment="1">
      <alignment horizontal="center" vertical="center"/>
    </xf>
    <xf numFmtId="0" fontId="22" fillId="4" borderId="111" xfId="1" applyFont="1" applyFill="1" applyBorder="1" applyAlignment="1">
      <alignment horizontal="center" vertical="center"/>
    </xf>
    <xf numFmtId="0" fontId="19" fillId="0" borderId="52" xfId="1" applyFont="1" applyBorder="1" applyAlignment="1">
      <alignment vertical="center"/>
    </xf>
    <xf numFmtId="0" fontId="22" fillId="0" borderId="41" xfId="1" applyFont="1" applyFill="1" applyBorder="1" applyAlignment="1">
      <alignment horizontal="center" vertical="center"/>
    </xf>
    <xf numFmtId="0" fontId="22" fillId="0" borderId="89" xfId="1" applyFont="1" applyFill="1" applyBorder="1" applyAlignment="1">
      <alignment horizontal="center" vertical="center"/>
    </xf>
    <xf numFmtId="0" fontId="22" fillId="0" borderId="37" xfId="1" applyFont="1" applyFill="1" applyBorder="1" applyAlignment="1">
      <alignment horizontal="center" vertical="center"/>
    </xf>
    <xf numFmtId="0" fontId="22" fillId="0" borderId="123" xfId="1" applyFont="1" applyBorder="1" applyAlignment="1">
      <alignment horizontal="center" vertical="center"/>
    </xf>
    <xf numFmtId="0" fontId="22" fillId="0" borderId="124" xfId="1" applyFont="1" applyBorder="1" applyAlignment="1">
      <alignment horizontal="center" vertical="center"/>
    </xf>
    <xf numFmtId="0" fontId="22" fillId="0" borderId="128" xfId="1" applyFont="1" applyBorder="1" applyAlignment="1">
      <alignment horizontal="center" vertical="center"/>
    </xf>
    <xf numFmtId="0" fontId="22" fillId="0" borderId="127" xfId="1" applyFont="1" applyBorder="1" applyAlignment="1">
      <alignment horizontal="center" vertical="center"/>
    </xf>
    <xf numFmtId="0" fontId="22" fillId="0" borderId="135" xfId="1" applyFont="1" applyBorder="1" applyAlignment="1">
      <alignment horizontal="center" vertical="center"/>
    </xf>
    <xf numFmtId="0" fontId="22" fillId="0" borderId="16" xfId="1" applyFont="1" applyBorder="1" applyAlignment="1">
      <alignment horizontal="center" vertical="center"/>
    </xf>
    <xf numFmtId="0" fontId="22" fillId="0" borderId="119" xfId="1" applyFont="1" applyBorder="1" applyAlignment="1">
      <alignment horizontal="center" vertical="center"/>
    </xf>
    <xf numFmtId="0" fontId="22" fillId="0" borderId="41" xfId="1" applyFont="1" applyBorder="1" applyAlignment="1">
      <alignment horizontal="center" vertical="center"/>
    </xf>
    <xf numFmtId="0" fontId="22" fillId="0" borderId="165" xfId="1" applyFont="1" applyBorder="1" applyAlignment="1">
      <alignment horizontal="center" vertical="center"/>
    </xf>
    <xf numFmtId="38" fontId="22" fillId="0" borderId="127" xfId="1" applyNumberFormat="1" applyFont="1" applyBorder="1" applyAlignment="1">
      <alignment horizontal="center" vertical="center"/>
    </xf>
    <xf numFmtId="0" fontId="22" fillId="0" borderId="188" xfId="1" applyFont="1" applyBorder="1" applyAlignment="1">
      <alignment horizontal="center" vertical="center"/>
    </xf>
    <xf numFmtId="0" fontId="22" fillId="0" borderId="162" xfId="1" applyFont="1" applyBorder="1" applyAlignment="1">
      <alignment horizontal="center" vertical="center"/>
    </xf>
    <xf numFmtId="0" fontId="22" fillId="0" borderId="148" xfId="1" applyFont="1" applyBorder="1" applyAlignment="1">
      <alignment horizontal="center" vertical="center"/>
    </xf>
    <xf numFmtId="0" fontId="22" fillId="0" borderId="191" xfId="1" applyFont="1" applyBorder="1" applyAlignment="1">
      <alignment horizontal="center" vertical="center"/>
    </xf>
    <xf numFmtId="0" fontId="22" fillId="0" borderId="184" xfId="1" applyFont="1" applyBorder="1" applyAlignment="1">
      <alignment horizontal="center" vertical="center"/>
    </xf>
    <xf numFmtId="0" fontId="22" fillId="0" borderId="185" xfId="1" applyFont="1" applyBorder="1" applyAlignment="1">
      <alignment horizontal="center" vertical="center"/>
    </xf>
    <xf numFmtId="38" fontId="22" fillId="0" borderId="148" xfId="2" applyFont="1" applyBorder="1" applyAlignment="1">
      <alignment horizontal="center" vertical="center"/>
    </xf>
    <xf numFmtId="0" fontId="22" fillId="0" borderId="76" xfId="1" applyFont="1" applyBorder="1" applyAlignment="1">
      <alignment horizontal="center" vertical="center"/>
    </xf>
    <xf numFmtId="179" fontId="22" fillId="0" borderId="57" xfId="2" applyNumberFormat="1" applyFont="1" applyBorder="1" applyAlignment="1">
      <alignment horizontal="center" vertical="center"/>
    </xf>
    <xf numFmtId="0" fontId="22" fillId="0" borderId="196" xfId="1" applyFont="1" applyBorder="1" applyAlignment="1">
      <alignment horizontal="center" vertical="center"/>
    </xf>
    <xf numFmtId="0" fontId="22" fillId="0" borderId="50" xfId="1" applyFont="1" applyBorder="1" applyAlignment="1">
      <alignment horizontal="center" vertical="center"/>
    </xf>
    <xf numFmtId="38" fontId="22" fillId="0" borderId="213" xfId="2" applyFont="1" applyBorder="1" applyAlignment="1">
      <alignment horizontal="center" vertical="center"/>
    </xf>
    <xf numFmtId="38" fontId="22" fillId="0" borderId="41" xfId="2" applyFont="1" applyBorder="1" applyAlignment="1">
      <alignment horizontal="center" vertical="center"/>
    </xf>
    <xf numFmtId="38" fontId="22" fillId="0" borderId="78" xfId="2" applyFont="1" applyBorder="1" applyAlignment="1">
      <alignment horizontal="center" vertical="center"/>
    </xf>
    <xf numFmtId="38" fontId="22" fillId="0" borderId="36" xfId="2" applyFont="1" applyBorder="1" applyAlignment="1">
      <alignment horizontal="center" vertical="center"/>
    </xf>
    <xf numFmtId="0" fontId="22" fillId="4" borderId="100" xfId="1" applyFont="1" applyFill="1" applyBorder="1" applyAlignment="1">
      <alignment horizontal="center" vertical="center"/>
    </xf>
    <xf numFmtId="0" fontId="22" fillId="4" borderId="98" xfId="1" applyFont="1" applyFill="1" applyBorder="1" applyAlignment="1">
      <alignment horizontal="center" vertical="center"/>
    </xf>
    <xf numFmtId="0" fontId="22" fillId="0" borderId="0" xfId="1" applyFont="1" applyBorder="1" applyAlignment="1">
      <alignment horizontal="center" vertical="center"/>
    </xf>
    <xf numFmtId="182" fontId="8" fillId="0" borderId="4" xfId="1" applyNumberFormat="1" applyFont="1" applyFill="1" applyBorder="1" applyAlignment="1">
      <alignment horizontal="center"/>
    </xf>
    <xf numFmtId="182" fontId="8" fillId="0" borderId="204" xfId="1" applyNumberFormat="1" applyFont="1" applyFill="1" applyBorder="1" applyAlignment="1">
      <alignment horizontal="center"/>
    </xf>
    <xf numFmtId="183" fontId="5" fillId="0" borderId="0" xfId="1" applyNumberFormat="1" applyFont="1" applyAlignment="1">
      <alignment horizontal="right"/>
    </xf>
    <xf numFmtId="184" fontId="3" fillId="0" borderId="1" xfId="1" applyNumberFormat="1" applyFont="1" applyFill="1" applyBorder="1" applyAlignment="1">
      <alignment horizontal="center"/>
    </xf>
    <xf numFmtId="184" fontId="3" fillId="0" borderId="204" xfId="1" applyNumberFormat="1" applyFont="1" applyFill="1" applyBorder="1" applyAlignment="1">
      <alignment horizontal="center"/>
    </xf>
    <xf numFmtId="0" fontId="3" fillId="8" borderId="203" xfId="1" applyFont="1" applyFill="1" applyBorder="1"/>
    <xf numFmtId="0" fontId="5" fillId="0" borderId="0" xfId="1" applyFont="1" applyFill="1" applyBorder="1"/>
    <xf numFmtId="0" fontId="5" fillId="0" borderId="0" xfId="1" applyFont="1" applyBorder="1" applyAlignment="1">
      <alignment horizontal="right"/>
    </xf>
    <xf numFmtId="179" fontId="22" fillId="0" borderId="229" xfId="2" applyNumberFormat="1" applyFont="1" applyBorder="1" applyAlignment="1">
      <alignment horizontal="center" vertical="center"/>
    </xf>
    <xf numFmtId="38" fontId="22" fillId="0" borderId="39" xfId="2" applyNumberFormat="1" applyFont="1" applyBorder="1" applyAlignment="1">
      <alignment horizontal="center" vertical="center"/>
    </xf>
    <xf numFmtId="0" fontId="4" fillId="0" borderId="16" xfId="1" applyFont="1" applyBorder="1" applyAlignment="1">
      <alignment horizontal="center" vertical="center"/>
    </xf>
    <xf numFmtId="0" fontId="4" fillId="0" borderId="145" xfId="1" applyFont="1" applyBorder="1" applyAlignment="1">
      <alignment horizontal="center" vertical="center"/>
    </xf>
    <xf numFmtId="38" fontId="4" fillId="0" borderId="16" xfId="2" applyFont="1" applyBorder="1" applyAlignment="1">
      <alignment horizontal="center" vertical="center"/>
    </xf>
    <xf numFmtId="0" fontId="4" fillId="0" borderId="154" xfId="1" applyFont="1" applyBorder="1" applyAlignment="1">
      <alignment horizontal="center" vertical="center"/>
    </xf>
    <xf numFmtId="0" fontId="3" fillId="0" borderId="6" xfId="1" applyFont="1" applyFill="1" applyBorder="1" applyAlignment="1">
      <alignment horizontal="left"/>
    </xf>
    <xf numFmtId="184" fontId="3" fillId="0" borderId="230" xfId="1" applyNumberFormat="1" applyFont="1" applyFill="1" applyBorder="1" applyAlignment="1">
      <alignment horizontal="center"/>
    </xf>
    <xf numFmtId="0" fontId="3" fillId="0" borderId="8" xfId="1" applyFont="1" applyFill="1" applyBorder="1" applyAlignment="1">
      <alignment horizontal="center"/>
    </xf>
    <xf numFmtId="0" fontId="3" fillId="0" borderId="231" xfId="1" applyFont="1" applyFill="1" applyBorder="1"/>
    <xf numFmtId="0" fontId="3" fillId="0" borderId="172" xfId="1" applyFont="1" applyFill="1" applyBorder="1"/>
    <xf numFmtId="0" fontId="32" fillId="0" borderId="0" xfId="15"/>
    <xf numFmtId="0" fontId="32" fillId="0" borderId="0" xfId="15" applyAlignment="1">
      <alignment horizontal="center" vertical="center"/>
    </xf>
    <xf numFmtId="0" fontId="32" fillId="9" borderId="37" xfId="15" applyFill="1" applyBorder="1" applyAlignment="1">
      <alignment horizontal="center" vertical="center"/>
    </xf>
    <xf numFmtId="0" fontId="32" fillId="9" borderId="41" xfId="15" applyFill="1" applyBorder="1" applyAlignment="1">
      <alignment horizontal="center" vertical="center"/>
    </xf>
    <xf numFmtId="0" fontId="32" fillId="9" borderId="41" xfId="15" applyFill="1" applyBorder="1" applyAlignment="1">
      <alignment horizontal="center" vertical="center" wrapText="1"/>
    </xf>
    <xf numFmtId="0" fontId="32" fillId="9" borderId="42" xfId="15" applyFill="1" applyBorder="1" applyAlignment="1">
      <alignment horizontal="center" vertical="center" wrapText="1"/>
    </xf>
    <xf numFmtId="0" fontId="32" fillId="0" borderId="41" xfId="15" applyBorder="1" applyAlignment="1">
      <alignment vertical="center"/>
    </xf>
    <xf numFmtId="0" fontId="32" fillId="0" borderId="39" xfId="15" applyBorder="1" applyAlignment="1">
      <alignment vertical="center"/>
    </xf>
    <xf numFmtId="38" fontId="0" fillId="0" borderId="37" xfId="16" applyFont="1" applyFill="1" applyBorder="1">
      <alignment vertical="center"/>
    </xf>
    <xf numFmtId="38" fontId="0" fillId="0" borderId="41" xfId="16" applyFont="1" applyFill="1" applyBorder="1">
      <alignment vertical="center"/>
    </xf>
    <xf numFmtId="38" fontId="0" fillId="0" borderId="42" xfId="16" applyFont="1" applyFill="1" applyBorder="1">
      <alignment vertical="center"/>
    </xf>
    <xf numFmtId="38" fontId="0" fillId="0" borderId="192" xfId="16" applyFont="1" applyFill="1" applyBorder="1">
      <alignment vertical="center"/>
    </xf>
    <xf numFmtId="38" fontId="0" fillId="0" borderId="89" xfId="16" applyFont="1" applyFill="1" applyBorder="1">
      <alignment vertical="center"/>
    </xf>
    <xf numFmtId="0" fontId="32" fillId="0" borderId="41" xfId="15" applyBorder="1"/>
    <xf numFmtId="0" fontId="32" fillId="0" borderId="39" xfId="15" applyBorder="1"/>
    <xf numFmtId="0" fontId="32" fillId="0" borderId="37" xfId="15" applyBorder="1" applyAlignment="1">
      <alignment horizontal="center" vertical="center"/>
    </xf>
    <xf numFmtId="0" fontId="32" fillId="0" borderId="41" xfId="15" applyBorder="1" applyAlignment="1">
      <alignment horizontal="center" vertical="center"/>
    </xf>
    <xf numFmtId="0" fontId="32" fillId="0" borderId="42" xfId="15" applyBorder="1" applyAlignment="1">
      <alignment horizontal="center" vertical="center"/>
    </xf>
    <xf numFmtId="0" fontId="32" fillId="0" borderId="192" xfId="15" applyBorder="1" applyAlignment="1">
      <alignment horizontal="center" vertical="center"/>
    </xf>
    <xf numFmtId="0" fontId="32" fillId="0" borderId="89" xfId="15" applyBorder="1" applyAlignment="1">
      <alignment horizontal="center" vertical="center"/>
    </xf>
    <xf numFmtId="38" fontId="32" fillId="0" borderId="37" xfId="15" applyNumberFormat="1" applyBorder="1" applyAlignment="1">
      <alignment horizontal="right" vertical="center"/>
    </xf>
    <xf numFmtId="38" fontId="32" fillId="0" borderId="41" xfId="15" applyNumberFormat="1" applyBorder="1" applyAlignment="1">
      <alignment horizontal="right" vertical="center"/>
    </xf>
    <xf numFmtId="38" fontId="32" fillId="0" borderId="192" xfId="15" applyNumberFormat="1" applyBorder="1" applyAlignment="1">
      <alignment horizontal="right" vertical="center"/>
    </xf>
    <xf numFmtId="0" fontId="37" fillId="0" borderId="0" xfId="15" applyFont="1" applyAlignment="1">
      <alignment vertical="center"/>
    </xf>
    <xf numFmtId="0" fontId="37" fillId="0" borderId="0" xfId="15" applyFont="1" applyAlignment="1">
      <alignment horizontal="right" vertical="center"/>
    </xf>
    <xf numFmtId="0" fontId="38" fillId="0" borderId="0" xfId="15" applyFont="1" applyAlignment="1">
      <alignment horizontal="center" vertical="center"/>
    </xf>
    <xf numFmtId="0" fontId="39" fillId="0" borderId="0" xfId="15" applyFont="1" applyAlignment="1">
      <alignment vertical="center"/>
    </xf>
    <xf numFmtId="0" fontId="38" fillId="0" borderId="37" xfId="15" applyFont="1" applyBorder="1" applyAlignment="1">
      <alignment horizontal="center" vertical="center"/>
    </xf>
    <xf numFmtId="0" fontId="37" fillId="0" borderId="0" xfId="15" applyFont="1" applyAlignment="1">
      <alignment horizontal="center" vertical="center"/>
    </xf>
    <xf numFmtId="0" fontId="37" fillId="0" borderId="76" xfId="15" applyFont="1" applyBorder="1" applyAlignment="1">
      <alignment horizontal="center" vertical="center"/>
    </xf>
    <xf numFmtId="38" fontId="37" fillId="0" borderId="57" xfId="16" applyFont="1" applyBorder="1" applyAlignment="1">
      <alignment vertical="center"/>
    </xf>
    <xf numFmtId="38" fontId="37" fillId="0" borderId="41" xfId="16" applyFont="1" applyBorder="1" applyAlignment="1">
      <alignment vertical="center"/>
    </xf>
    <xf numFmtId="0" fontId="37" fillId="0" borderId="41" xfId="15" applyFont="1" applyBorder="1" applyAlignment="1">
      <alignment vertical="center"/>
    </xf>
    <xf numFmtId="0" fontId="37" fillId="0" borderId="76" xfId="15" applyFont="1" applyBorder="1" applyAlignment="1">
      <alignment vertical="center"/>
    </xf>
    <xf numFmtId="38" fontId="37" fillId="0" borderId="78" xfId="16" applyFont="1" applyBorder="1" applyAlignment="1">
      <alignment vertical="center"/>
    </xf>
    <xf numFmtId="38" fontId="37" fillId="0" borderId="91" xfId="16" applyFont="1" applyBorder="1" applyAlignment="1">
      <alignment vertical="center"/>
    </xf>
    <xf numFmtId="38" fontId="37" fillId="0" borderId="82" xfId="16" applyFont="1" applyBorder="1" applyAlignment="1">
      <alignment vertical="center"/>
    </xf>
    <xf numFmtId="38" fontId="37" fillId="0" borderId="81" xfId="16" applyFont="1" applyBorder="1" applyAlignment="1">
      <alignment vertical="center"/>
    </xf>
    <xf numFmtId="38" fontId="37" fillId="0" borderId="232" xfId="16" applyFont="1" applyBorder="1" applyAlignment="1">
      <alignment vertical="center"/>
    </xf>
    <xf numFmtId="0" fontId="15" fillId="3" borderId="66" xfId="5" applyFont="1" applyFill="1" applyBorder="1" applyAlignment="1">
      <alignment horizontal="center" vertical="top" textRotation="255"/>
    </xf>
    <xf numFmtId="0" fontId="15" fillId="0" borderId="0" xfId="5" applyFont="1" applyAlignment="1" applyProtection="1">
      <alignment horizontal="right"/>
      <protection locked="0"/>
    </xf>
    <xf numFmtId="0" fontId="17" fillId="0" borderId="0" xfId="5" applyFont="1" applyAlignment="1">
      <alignment horizontal="center"/>
    </xf>
    <xf numFmtId="0" fontId="15" fillId="0" borderId="0" xfId="5" applyFont="1" applyAlignment="1">
      <alignment vertical="top" wrapText="1"/>
    </xf>
    <xf numFmtId="0" fontId="15" fillId="0" borderId="0" xfId="5" applyFont="1" applyAlignment="1">
      <alignment horizontal="center" wrapText="1"/>
    </xf>
    <xf numFmtId="0" fontId="15" fillId="0" borderId="41" xfId="5" applyFont="1" applyBorder="1" applyAlignment="1">
      <alignment horizontal="center" vertical="center" wrapText="1"/>
    </xf>
    <xf numFmtId="0" fontId="15" fillId="0" borderId="0" xfId="5" applyFont="1" applyAlignment="1"/>
    <xf numFmtId="0" fontId="15" fillId="0" borderId="50" xfId="5" applyFont="1" applyBorder="1" applyAlignment="1">
      <alignment wrapText="1"/>
    </xf>
    <xf numFmtId="0" fontId="15" fillId="0" borderId="41" xfId="5" applyFont="1" applyBorder="1" applyAlignment="1">
      <alignment horizontal="left" vertical="top"/>
    </xf>
    <xf numFmtId="0" fontId="15" fillId="0" borderId="39" xfId="5" applyFont="1" applyBorder="1" applyAlignment="1">
      <alignment horizontal="left" vertical="top"/>
    </xf>
    <xf numFmtId="0" fontId="15" fillId="0" borderId="47" xfId="5" applyFont="1" applyBorder="1" applyAlignment="1">
      <alignment horizontal="left" vertical="top"/>
    </xf>
    <xf numFmtId="0" fontId="15" fillId="0" borderId="45" xfId="5" applyFont="1" applyBorder="1" applyAlignment="1">
      <alignment horizontal="left" vertical="top"/>
    </xf>
    <xf numFmtId="0" fontId="15" fillId="0" borderId="1" xfId="5" applyFont="1" applyBorder="1" applyAlignment="1">
      <alignment horizontal="center" vertical="top"/>
    </xf>
    <xf numFmtId="0" fontId="15" fillId="0" borderId="2" xfId="5" applyFont="1" applyBorder="1" applyAlignment="1">
      <alignment horizontal="center" vertical="top"/>
    </xf>
    <xf numFmtId="0" fontId="15" fillId="0" borderId="5" xfId="5" applyFont="1" applyBorder="1" applyAlignment="1">
      <alignment horizontal="center" vertical="top"/>
    </xf>
    <xf numFmtId="0" fontId="15" fillId="0" borderId="17" xfId="5" applyFont="1" applyBorder="1" applyAlignment="1">
      <alignment horizontal="center" vertical="top"/>
    </xf>
    <xf numFmtId="0" fontId="15" fillId="0" borderId="0" xfId="5" applyFont="1" applyBorder="1" applyAlignment="1">
      <alignment horizontal="center" vertical="top"/>
    </xf>
    <xf numFmtId="0" fontId="15" fillId="0" borderId="18" xfId="5" applyFont="1" applyBorder="1" applyAlignment="1">
      <alignment horizontal="center" vertical="top"/>
    </xf>
    <xf numFmtId="0" fontId="15" fillId="0" borderId="43" xfId="5" applyFont="1" applyBorder="1" applyAlignment="1">
      <alignment horizontal="center" vertical="top"/>
    </xf>
    <xf numFmtId="0" fontId="15" fillId="0" borderId="59" xfId="5" applyFont="1" applyBorder="1" applyAlignment="1">
      <alignment horizontal="center" vertical="top"/>
    </xf>
    <xf numFmtId="0" fontId="15" fillId="0" borderId="61" xfId="5" applyFont="1" applyBorder="1" applyAlignment="1">
      <alignment horizontal="center" vertical="top"/>
    </xf>
    <xf numFmtId="0" fontId="15" fillId="0" borderId="194" xfId="5" applyFont="1" applyBorder="1" applyAlignment="1" applyProtection="1">
      <alignment horizontal="left" vertical="top" wrapText="1"/>
      <protection locked="0"/>
    </xf>
    <xf numFmtId="0" fontId="15" fillId="0" borderId="2" xfId="5" applyFont="1" applyBorder="1" applyAlignment="1" applyProtection="1">
      <alignment horizontal="left" vertical="top" wrapText="1"/>
      <protection locked="0"/>
    </xf>
    <xf numFmtId="0" fontId="15" fillId="0" borderId="3" xfId="5" applyFont="1" applyBorder="1" applyAlignment="1" applyProtection="1">
      <alignment horizontal="left" vertical="top" wrapText="1"/>
      <protection locked="0"/>
    </xf>
    <xf numFmtId="0" fontId="15" fillId="0" borderId="65" xfId="5" applyFont="1" applyBorder="1" applyAlignment="1" applyProtection="1">
      <alignment horizontal="left" vertical="top" wrapText="1"/>
      <protection locked="0"/>
    </xf>
    <xf numFmtId="0" fontId="15" fillId="0" borderId="0" xfId="5" applyFont="1" applyBorder="1" applyAlignment="1" applyProtection="1">
      <alignment horizontal="left" vertical="top" wrapText="1"/>
      <protection locked="0"/>
    </xf>
    <xf numFmtId="0" fontId="15" fillId="0" borderId="52" xfId="5" applyFont="1" applyBorder="1" applyAlignment="1" applyProtection="1">
      <alignment horizontal="left" vertical="top" wrapText="1"/>
      <protection locked="0"/>
    </xf>
    <xf numFmtId="0" fontId="15" fillId="0" borderId="70" xfId="5" applyFont="1" applyBorder="1" applyAlignment="1" applyProtection="1">
      <alignment horizontal="left" vertical="top" wrapText="1"/>
      <protection locked="0"/>
    </xf>
    <xf numFmtId="0" fontId="15" fillId="0" borderId="59" xfId="5" applyFont="1" applyBorder="1" applyAlignment="1" applyProtection="1">
      <alignment horizontal="left" vertical="top" wrapText="1"/>
      <protection locked="0"/>
    </xf>
    <xf numFmtId="0" fontId="15" fillId="0" borderId="60" xfId="5" applyFont="1" applyBorder="1" applyAlignment="1" applyProtection="1">
      <alignment horizontal="left" vertical="top" wrapText="1"/>
      <protection locked="0"/>
    </xf>
    <xf numFmtId="0" fontId="15" fillId="0" borderId="17" xfId="5" applyFont="1" applyFill="1" applyBorder="1" applyAlignment="1">
      <alignment horizontal="center" vertical="top"/>
    </xf>
    <xf numFmtId="0" fontId="15" fillId="0" borderId="0" xfId="5" applyFont="1" applyFill="1" applyBorder="1" applyAlignment="1">
      <alignment horizontal="center" vertical="top"/>
    </xf>
    <xf numFmtId="0" fontId="15" fillId="0" borderId="18" xfId="5" applyFont="1" applyFill="1" applyBorder="1" applyAlignment="1">
      <alignment horizontal="center" vertical="top"/>
    </xf>
    <xf numFmtId="0" fontId="15" fillId="0" borderId="43" xfId="5" applyFont="1" applyFill="1" applyBorder="1" applyAlignment="1">
      <alignment horizontal="center" vertical="top"/>
    </xf>
    <xf numFmtId="0" fontId="15" fillId="0" borderId="59" xfId="5" applyFont="1" applyFill="1" applyBorder="1" applyAlignment="1">
      <alignment horizontal="center" vertical="top"/>
    </xf>
    <xf numFmtId="0" fontId="15" fillId="0" borderId="61" xfId="5" applyFont="1" applyFill="1" applyBorder="1" applyAlignment="1">
      <alignment horizontal="center" vertical="top"/>
    </xf>
    <xf numFmtId="0" fontId="15" fillId="0" borderId="65" xfId="5" applyFont="1" applyFill="1" applyBorder="1" applyAlignment="1">
      <alignment horizontal="left" vertical="top" wrapText="1"/>
    </xf>
    <xf numFmtId="0" fontId="15" fillId="0" borderId="0" xfId="5" applyFont="1" applyFill="1" applyBorder="1" applyAlignment="1">
      <alignment horizontal="left" vertical="top" wrapText="1"/>
    </xf>
    <xf numFmtId="0" fontId="15" fillId="0" borderId="52" xfId="5" applyFont="1" applyFill="1" applyBorder="1" applyAlignment="1">
      <alignment horizontal="left" vertical="top" wrapText="1"/>
    </xf>
    <xf numFmtId="0" fontId="15" fillId="0" borderId="58" xfId="5" applyFont="1" applyFill="1" applyBorder="1" applyAlignment="1" applyProtection="1">
      <alignment horizontal="left" vertical="top" wrapText="1"/>
      <protection locked="0"/>
    </xf>
    <xf numFmtId="0" fontId="15" fillId="0" borderId="50" xfId="5" applyFont="1" applyFill="1" applyBorder="1" applyAlignment="1" applyProtection="1">
      <alignment horizontal="left" vertical="top" wrapText="1"/>
      <protection locked="0"/>
    </xf>
    <xf numFmtId="0" fontId="15" fillId="0" borderId="51" xfId="5" applyFont="1" applyFill="1" applyBorder="1" applyAlignment="1" applyProtection="1">
      <alignment horizontal="left" vertical="top" wrapText="1"/>
      <protection locked="0"/>
    </xf>
    <xf numFmtId="0" fontId="15" fillId="0" borderId="63" xfId="5" applyFont="1" applyFill="1" applyBorder="1" applyAlignment="1">
      <alignment horizontal="left" vertical="top" wrapText="1"/>
    </xf>
    <xf numFmtId="0" fontId="15" fillId="0" borderId="34" xfId="5" applyFont="1" applyFill="1" applyBorder="1" applyAlignment="1">
      <alignment horizontal="left" vertical="top" wrapText="1"/>
    </xf>
    <xf numFmtId="0" fontId="15" fillId="0" borderId="195" xfId="5" applyFont="1" applyFill="1" applyBorder="1" applyAlignment="1">
      <alignment horizontal="left" vertical="top" wrapText="1"/>
    </xf>
    <xf numFmtId="0" fontId="15" fillId="0" borderId="70" xfId="5" applyFont="1" applyFill="1" applyBorder="1" applyAlignment="1" applyProtection="1">
      <alignment horizontal="left" vertical="top" wrapText="1"/>
      <protection locked="0"/>
    </xf>
    <xf numFmtId="0" fontId="15" fillId="0" borderId="59" xfId="5" applyFont="1" applyFill="1" applyBorder="1" applyAlignment="1" applyProtection="1">
      <alignment horizontal="left" vertical="top" wrapText="1"/>
      <protection locked="0"/>
    </xf>
    <xf numFmtId="0" fontId="15" fillId="0" borderId="60" xfId="5" applyFont="1" applyFill="1" applyBorder="1" applyAlignment="1" applyProtection="1">
      <alignment horizontal="left" vertical="top" wrapText="1"/>
      <protection locked="0"/>
    </xf>
    <xf numFmtId="0" fontId="15" fillId="0" borderId="197" xfId="5" applyFont="1" applyBorder="1" applyAlignment="1">
      <alignment horizontal="center" vertical="top"/>
    </xf>
    <xf numFmtId="0" fontId="15" fillId="0" borderId="196" xfId="5" applyFont="1" applyBorder="1" applyAlignment="1">
      <alignment horizontal="center" vertical="top"/>
    </xf>
    <xf numFmtId="0" fontId="15" fillId="0" borderId="36" xfId="5" applyFont="1" applyBorder="1" applyAlignment="1">
      <alignment horizontal="center" vertical="top"/>
    </xf>
    <xf numFmtId="0" fontId="15" fillId="0" borderId="41" xfId="5" applyFont="1" applyBorder="1" applyAlignment="1">
      <alignment horizontal="center" vertical="top"/>
    </xf>
    <xf numFmtId="0" fontId="15" fillId="0" borderId="46" xfId="5" applyFont="1" applyBorder="1" applyAlignment="1">
      <alignment horizontal="center" vertical="top"/>
    </xf>
    <xf numFmtId="0" fontId="15" fillId="0" borderId="47" xfId="5" applyFont="1" applyBorder="1" applyAlignment="1">
      <alignment horizontal="center" vertical="top"/>
    </xf>
    <xf numFmtId="0" fontId="15" fillId="0" borderId="179" xfId="5" applyFont="1" applyBorder="1" applyAlignment="1">
      <alignment horizontal="left" vertical="top"/>
    </xf>
    <xf numFmtId="0" fontId="15" fillId="0" borderId="107" xfId="5" applyFont="1" applyBorder="1" applyAlignment="1">
      <alignment horizontal="left" vertical="top"/>
    </xf>
    <xf numFmtId="0" fontId="15" fillId="0" borderId="164" xfId="5" applyFont="1" applyBorder="1" applyAlignment="1">
      <alignment horizontal="left" vertical="top"/>
    </xf>
    <xf numFmtId="0" fontId="32" fillId="0" borderId="42" xfId="15" applyBorder="1" applyAlignment="1">
      <alignment horizontal="center"/>
    </xf>
    <xf numFmtId="0" fontId="32" fillId="0" borderId="35" xfId="15" applyBorder="1" applyAlignment="1">
      <alignment horizontal="center"/>
    </xf>
    <xf numFmtId="0" fontId="33" fillId="0" borderId="0" xfId="15" applyFont="1" applyAlignment="1">
      <alignment horizontal="right"/>
    </xf>
    <xf numFmtId="0" fontId="35" fillId="0" borderId="0" xfId="15" applyFont="1" applyAlignment="1">
      <alignment horizontal="center"/>
    </xf>
    <xf numFmtId="0" fontId="36" fillId="0" borderId="0" xfId="15" applyFont="1" applyAlignment="1">
      <alignment horizontal="center"/>
    </xf>
    <xf numFmtId="0" fontId="32" fillId="0" borderId="0" xfId="15" applyAlignment="1">
      <alignment horizontal="right" vertical="center"/>
    </xf>
    <xf numFmtId="0" fontId="32" fillId="9" borderId="41" xfId="15" applyFill="1" applyBorder="1" applyAlignment="1">
      <alignment horizontal="center" vertical="center"/>
    </xf>
    <xf numFmtId="0" fontId="32" fillId="9" borderId="39" xfId="15" applyFill="1" applyBorder="1" applyAlignment="1">
      <alignment horizontal="center" vertical="center"/>
    </xf>
    <xf numFmtId="0" fontId="32" fillId="9" borderId="37" xfId="15" applyFill="1" applyBorder="1" applyAlignment="1">
      <alignment horizontal="center" vertical="center"/>
    </xf>
    <xf numFmtId="0" fontId="32" fillId="9" borderId="42" xfId="15" applyFill="1" applyBorder="1" applyAlignment="1">
      <alignment horizontal="center" vertical="center"/>
    </xf>
    <xf numFmtId="0" fontId="32" fillId="9" borderId="192" xfId="15" applyFill="1" applyBorder="1" applyAlignment="1">
      <alignment horizontal="center" vertical="center" wrapText="1"/>
    </xf>
    <xf numFmtId="0" fontId="32" fillId="9" borderId="89" xfId="15" applyFill="1" applyBorder="1" applyAlignment="1">
      <alignment horizontal="center" vertical="center" wrapText="1"/>
    </xf>
    <xf numFmtId="0" fontId="37" fillId="0" borderId="91" xfId="15" applyFont="1" applyBorder="1" applyAlignment="1">
      <alignment horizontal="center" vertical="center"/>
    </xf>
    <xf numFmtId="0" fontId="37" fillId="0" borderId="85" xfId="15" applyFont="1" applyBorder="1" applyAlignment="1">
      <alignment horizontal="center" vertical="center"/>
    </xf>
    <xf numFmtId="0" fontId="37" fillId="0" borderId="81" xfId="15" applyFont="1" applyBorder="1" applyAlignment="1">
      <alignment horizontal="center" vertical="center"/>
    </xf>
    <xf numFmtId="0" fontId="37" fillId="0" borderId="15" xfId="15" applyFont="1" applyBorder="1" applyAlignment="1">
      <alignment horizontal="center" vertical="center"/>
    </xf>
    <xf numFmtId="0" fontId="38" fillId="0" borderId="0" xfId="15" applyFont="1" applyAlignment="1">
      <alignment horizontal="center" vertical="center"/>
    </xf>
    <xf numFmtId="38" fontId="38" fillId="0" borderId="42" xfId="15" applyNumberFormat="1" applyFont="1" applyBorder="1" applyAlignment="1">
      <alignment horizontal="right" vertical="center"/>
    </xf>
    <xf numFmtId="0" fontId="38" fillId="0" borderId="38" xfId="15" applyFont="1" applyBorder="1" applyAlignment="1">
      <alignment horizontal="right" vertical="center"/>
    </xf>
    <xf numFmtId="0" fontId="37" fillId="0" borderId="0" xfId="15" applyFont="1" applyAlignment="1">
      <alignment horizontal="right" vertical="center"/>
    </xf>
    <xf numFmtId="0" fontId="37" fillId="0" borderId="76" xfId="15" applyFont="1" applyBorder="1" applyAlignment="1">
      <alignment horizontal="center" vertical="center"/>
    </xf>
    <xf numFmtId="0" fontId="37" fillId="0" borderId="57" xfId="15" applyFont="1" applyBorder="1" applyAlignment="1">
      <alignment horizontal="center" vertical="center"/>
    </xf>
    <xf numFmtId="0" fontId="37" fillId="0" borderId="63" xfId="15" applyFont="1" applyBorder="1" applyAlignment="1">
      <alignment horizontal="center" vertical="center"/>
    </xf>
    <xf numFmtId="0" fontId="37" fillId="0" borderId="64" xfId="15" applyFont="1" applyBorder="1" applyAlignment="1">
      <alignment horizontal="center" vertical="center"/>
    </xf>
    <xf numFmtId="0" fontId="3" fillId="0" borderId="6" xfId="1" applyFont="1" applyFill="1" applyBorder="1" applyAlignment="1">
      <alignment horizontal="left"/>
    </xf>
    <xf numFmtId="0" fontId="3" fillId="0" borderId="7" xfId="1" applyFont="1" applyFill="1" applyBorder="1" applyAlignment="1">
      <alignment horizontal="left"/>
    </xf>
    <xf numFmtId="0" fontId="22" fillId="0" borderId="109"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113" xfId="1" applyFont="1" applyBorder="1" applyAlignment="1">
      <alignment horizontal="center" vertical="center"/>
    </xf>
    <xf numFmtId="0" fontId="22" fillId="0" borderId="0" xfId="1" applyFont="1" applyBorder="1" applyAlignment="1">
      <alignment horizontal="center" vertical="center"/>
    </xf>
    <xf numFmtId="0" fontId="22" fillId="0" borderId="52" xfId="1" applyFont="1" applyBorder="1" applyAlignment="1">
      <alignment horizontal="center" vertical="center"/>
    </xf>
    <xf numFmtId="0" fontId="22" fillId="0" borderId="116" xfId="1" applyFont="1" applyBorder="1" applyAlignment="1">
      <alignment horizontal="center" vertical="center"/>
    </xf>
    <xf numFmtId="0" fontId="22" fillId="0" borderId="7" xfId="1" applyFont="1" applyBorder="1" applyAlignment="1">
      <alignment horizontal="center" vertical="center"/>
    </xf>
    <xf numFmtId="0" fontId="22" fillId="0" borderId="8" xfId="1" applyFont="1" applyBorder="1" applyAlignment="1">
      <alignment horizontal="center" vertical="center"/>
    </xf>
    <xf numFmtId="0" fontId="22" fillId="0" borderId="147" xfId="1" applyFont="1" applyBorder="1" applyAlignment="1">
      <alignment horizontal="center" vertical="center"/>
    </xf>
    <xf numFmtId="0" fontId="22" fillId="0" borderId="155" xfId="1" applyFont="1" applyBorder="1" applyAlignment="1">
      <alignment horizontal="center" vertical="center"/>
    </xf>
    <xf numFmtId="176" fontId="22" fillId="0" borderId="152" xfId="1" applyNumberFormat="1" applyFont="1" applyBorder="1" applyAlignment="1">
      <alignment horizontal="center" vertical="center"/>
    </xf>
    <xf numFmtId="176" fontId="22" fillId="0" borderId="159" xfId="1" applyNumberFormat="1" applyFont="1" applyBorder="1" applyAlignment="1">
      <alignment horizontal="center" vertical="center"/>
    </xf>
    <xf numFmtId="0" fontId="12" fillId="0" borderId="140" xfId="1" applyFont="1" applyBorder="1" applyAlignment="1">
      <alignment vertical="center" shrinkToFit="1"/>
    </xf>
    <xf numFmtId="0" fontId="12" fillId="0" borderId="138" xfId="1" applyFont="1" applyBorder="1" applyAlignment="1">
      <alignment vertical="center" shrinkToFit="1"/>
    </xf>
    <xf numFmtId="0" fontId="12" fillId="0" borderId="207" xfId="1" applyFont="1" applyBorder="1" applyAlignment="1">
      <alignment vertical="center" shrinkToFit="1"/>
    </xf>
    <xf numFmtId="0" fontId="22" fillId="4" borderId="100" xfId="1" applyFont="1" applyFill="1" applyBorder="1" applyAlignment="1">
      <alignment horizontal="center" vertical="center"/>
    </xf>
    <xf numFmtId="0" fontId="22" fillId="4" borderId="38" xfId="1" applyFont="1" applyFill="1" applyBorder="1" applyAlignment="1">
      <alignment horizontal="center" vertical="center"/>
    </xf>
    <xf numFmtId="0" fontId="22" fillId="4" borderId="98" xfId="1" applyFont="1" applyFill="1" applyBorder="1" applyAlignment="1">
      <alignment horizontal="center" vertical="center"/>
    </xf>
    <xf numFmtId="0" fontId="22" fillId="0" borderId="1" xfId="1" applyFont="1" applyBorder="1" applyAlignment="1">
      <alignment horizontal="center" vertical="center"/>
    </xf>
    <xf numFmtId="0" fontId="22" fillId="0" borderId="136" xfId="1" applyFont="1" applyBorder="1" applyAlignment="1">
      <alignment horizontal="center" vertical="center"/>
    </xf>
    <xf numFmtId="0" fontId="22" fillId="0" borderId="17" xfId="1" applyFont="1" applyBorder="1" applyAlignment="1">
      <alignment horizontal="center" vertical="center"/>
    </xf>
    <xf numFmtId="0" fontId="22" fillId="0" borderId="111" xfId="1" applyFont="1" applyBorder="1" applyAlignment="1">
      <alignment horizontal="center" vertical="center"/>
    </xf>
    <xf numFmtId="0" fontId="22" fillId="0" borderId="6" xfId="1" applyFont="1" applyBorder="1" applyAlignment="1">
      <alignment horizontal="center" vertical="center"/>
    </xf>
    <xf numFmtId="0" fontId="22" fillId="0" borderId="115" xfId="1" applyFont="1" applyBorder="1" applyAlignment="1">
      <alignment horizontal="center" vertical="center"/>
    </xf>
    <xf numFmtId="0" fontId="22" fillId="7" borderId="186" xfId="1" applyFont="1" applyFill="1" applyBorder="1" applyAlignment="1">
      <alignment horizontal="center" vertical="center"/>
    </xf>
    <xf numFmtId="0" fontId="22" fillId="7" borderId="184" xfId="1" applyFont="1" applyFill="1" applyBorder="1" applyAlignment="1">
      <alignment horizontal="center" vertical="center"/>
    </xf>
    <xf numFmtId="0" fontId="22" fillId="7" borderId="185" xfId="1" applyFont="1" applyFill="1" applyBorder="1" applyAlignment="1">
      <alignment horizontal="center" vertical="center"/>
    </xf>
    <xf numFmtId="0" fontId="22" fillId="7" borderId="118" xfId="1" applyFont="1" applyFill="1" applyBorder="1" applyAlignment="1">
      <alignment horizontal="center" vertical="center"/>
    </xf>
    <xf numFmtId="0" fontId="22" fillId="7" borderId="16" xfId="1" applyFont="1" applyFill="1" applyBorder="1" applyAlignment="1">
      <alignment horizontal="center" vertical="center"/>
    </xf>
    <xf numFmtId="0" fontId="22" fillId="7" borderId="119" xfId="1" applyFont="1" applyFill="1" applyBorder="1" applyAlignment="1">
      <alignment horizontal="center" vertical="center"/>
    </xf>
    <xf numFmtId="0" fontId="22" fillId="7" borderId="125" xfId="1" applyFont="1" applyFill="1" applyBorder="1" applyAlignment="1">
      <alignment horizontal="center" vertical="center"/>
    </xf>
    <xf numFmtId="0" fontId="22" fillId="7" borderId="141" xfId="1" applyFont="1" applyFill="1" applyBorder="1" applyAlignment="1">
      <alignment horizontal="center" vertical="center"/>
    </xf>
    <xf numFmtId="0" fontId="22" fillId="7" borderId="116" xfId="1" applyFont="1" applyFill="1" applyBorder="1" applyAlignment="1">
      <alignment horizontal="center" vertical="center"/>
    </xf>
    <xf numFmtId="0" fontId="22" fillId="7" borderId="115" xfId="1" applyFont="1" applyFill="1" applyBorder="1" applyAlignment="1">
      <alignment horizontal="center" vertical="center"/>
    </xf>
    <xf numFmtId="0" fontId="22" fillId="0" borderId="65" xfId="1" applyFont="1" applyBorder="1" applyAlignment="1">
      <alignment horizontal="center" vertical="center" wrapText="1" shrinkToFit="1"/>
    </xf>
    <xf numFmtId="0" fontId="22" fillId="0" borderId="111" xfId="1" applyFont="1" applyBorder="1" applyAlignment="1">
      <alignment horizontal="center" vertical="center" wrapText="1" shrinkToFit="1"/>
    </xf>
    <xf numFmtId="0" fontId="22" fillId="0" borderId="58" xfId="1" applyFont="1" applyBorder="1" applyAlignment="1">
      <alignment horizontal="center" vertical="center" wrapText="1" shrinkToFit="1"/>
    </xf>
    <xf numFmtId="0" fontId="22" fillId="0" borderId="124" xfId="1" applyFont="1" applyBorder="1" applyAlignment="1">
      <alignment horizontal="center" vertical="center" wrapText="1" shrinkToFit="1"/>
    </xf>
    <xf numFmtId="0" fontId="22" fillId="7" borderId="89" xfId="1" applyFont="1" applyFill="1" applyBorder="1" applyAlignment="1">
      <alignment horizontal="center" vertical="center"/>
    </xf>
    <xf numFmtId="0" fontId="22" fillId="7" borderId="41" xfId="1" applyFont="1" applyFill="1" applyBorder="1" applyAlignment="1">
      <alignment horizontal="center" vertical="center"/>
    </xf>
    <xf numFmtId="0" fontId="22" fillId="7" borderId="100" xfId="1" applyFont="1" applyFill="1" applyBorder="1" applyAlignment="1">
      <alignment horizontal="center" vertical="center" shrinkToFit="1"/>
    </xf>
    <xf numFmtId="0" fontId="22" fillId="7" borderId="38" xfId="1" applyFont="1" applyFill="1" applyBorder="1" applyAlignment="1">
      <alignment horizontal="center" vertical="center" shrinkToFit="1"/>
    </xf>
    <xf numFmtId="176" fontId="22" fillId="6" borderId="100" xfId="1" applyNumberFormat="1" applyFont="1" applyFill="1" applyBorder="1" applyAlignment="1">
      <alignment horizontal="center" vertical="center"/>
    </xf>
    <xf numFmtId="0" fontId="22" fillId="6" borderId="38" xfId="1" applyFont="1" applyFill="1" applyBorder="1" applyAlignment="1">
      <alignment horizontal="center" vertical="center"/>
    </xf>
    <xf numFmtId="0" fontId="22" fillId="6" borderId="98" xfId="1" applyFont="1" applyFill="1" applyBorder="1" applyAlignment="1">
      <alignment horizontal="center" vertical="center"/>
    </xf>
    <xf numFmtId="0" fontId="19" fillId="0" borderId="144" xfId="1" applyFont="1" applyBorder="1" applyAlignment="1">
      <alignment vertical="center"/>
    </xf>
    <xf numFmtId="0" fontId="19" fillId="0" borderId="145" xfId="1" applyFont="1" applyBorder="1" applyAlignment="1">
      <alignment vertical="center"/>
    </xf>
    <xf numFmtId="0" fontId="19" fillId="0" borderId="210" xfId="1" applyFont="1" applyBorder="1" applyAlignment="1">
      <alignment vertical="center"/>
    </xf>
    <xf numFmtId="176" fontId="22" fillId="6" borderId="118" xfId="1" applyNumberFormat="1" applyFont="1" applyFill="1" applyBorder="1" applyAlignment="1">
      <alignment horizontal="center" vertical="center"/>
    </xf>
    <xf numFmtId="0" fontId="22" fillId="6" borderId="16" xfId="1" applyFont="1" applyFill="1" applyBorder="1" applyAlignment="1">
      <alignment horizontal="center" vertical="center"/>
    </xf>
    <xf numFmtId="0" fontId="22" fillId="6" borderId="119" xfId="1" applyFont="1" applyFill="1" applyBorder="1" applyAlignment="1">
      <alignment horizontal="center" vertical="center"/>
    </xf>
    <xf numFmtId="0" fontId="22" fillId="0" borderId="137" xfId="1" applyFont="1" applyBorder="1" applyAlignment="1">
      <alignment horizontal="center" vertical="center"/>
    </xf>
    <xf numFmtId="0" fontId="22" fillId="0" borderId="142" xfId="1" applyFont="1" applyBorder="1" applyAlignment="1">
      <alignment horizontal="center" vertical="center"/>
    </xf>
    <xf numFmtId="0" fontId="22" fillId="0" borderId="146" xfId="1" applyFont="1" applyBorder="1" applyAlignment="1">
      <alignment horizontal="center" vertical="center" wrapText="1"/>
    </xf>
    <xf numFmtId="0" fontId="22" fillId="0" borderId="79" xfId="1" applyFont="1" applyBorder="1" applyAlignment="1">
      <alignment horizontal="center" vertical="center" wrapText="1"/>
    </xf>
    <xf numFmtId="0" fontId="22" fillId="0" borderId="142" xfId="1" applyFont="1" applyBorder="1" applyAlignment="1">
      <alignment horizontal="center" vertical="center" wrapText="1"/>
    </xf>
    <xf numFmtId="0" fontId="22" fillId="0" borderId="100" xfId="1" applyFont="1" applyFill="1" applyBorder="1" applyAlignment="1">
      <alignment horizontal="center" vertical="center"/>
    </xf>
    <xf numFmtId="0" fontId="22" fillId="0" borderId="38" xfId="1" applyFont="1" applyFill="1" applyBorder="1" applyAlignment="1">
      <alignment horizontal="center" vertical="center"/>
    </xf>
    <xf numFmtId="0" fontId="22" fillId="0" borderId="37" xfId="1" applyFont="1" applyFill="1" applyBorder="1" applyAlignment="1">
      <alignment horizontal="center" vertical="center"/>
    </xf>
    <xf numFmtId="0" fontId="22" fillId="0" borderId="98" xfId="1" applyFont="1" applyFill="1" applyBorder="1" applyAlignment="1">
      <alignment horizontal="center" vertical="center"/>
    </xf>
    <xf numFmtId="0" fontId="2" fillId="0" borderId="0" xfId="1" applyFont="1" applyAlignment="1">
      <alignment horizontal="left" vertical="center" shrinkToFit="1"/>
    </xf>
    <xf numFmtId="0" fontId="22" fillId="6" borderId="42" xfId="1" applyFont="1" applyFill="1" applyBorder="1" applyAlignment="1">
      <alignment horizontal="center" vertical="center"/>
    </xf>
    <xf numFmtId="0" fontId="22" fillId="6" borderId="37" xfId="1" applyFont="1" applyFill="1" applyBorder="1" applyAlignment="1">
      <alignment horizontal="center" vertical="center"/>
    </xf>
    <xf numFmtId="0" fontId="22" fillId="0" borderId="89" xfId="1" applyFont="1" applyBorder="1" applyAlignment="1">
      <alignment horizontal="center" vertical="center"/>
    </xf>
    <xf numFmtId="0" fontId="22" fillId="0" borderId="41" xfId="1" applyFont="1" applyBorder="1" applyAlignment="1">
      <alignment horizontal="center" vertical="center"/>
    </xf>
    <xf numFmtId="0" fontId="22" fillId="0" borderId="113" xfId="1" applyFont="1" applyBorder="1" applyAlignment="1">
      <alignment horizontal="center" vertical="center" wrapText="1"/>
    </xf>
    <xf numFmtId="0" fontId="22" fillId="0" borderId="18" xfId="1" applyFont="1" applyBorder="1" applyAlignment="1">
      <alignment horizontal="center" vertical="center" wrapText="1"/>
    </xf>
    <xf numFmtId="0" fontId="22" fillId="0" borderId="123" xfId="1" applyFont="1" applyBorder="1" applyAlignment="1">
      <alignment horizontal="center" vertical="center" wrapText="1"/>
    </xf>
    <xf numFmtId="0" fontId="22" fillId="0" borderId="56" xfId="1" applyFont="1" applyBorder="1" applyAlignment="1">
      <alignment horizontal="center" vertical="center" wrapText="1"/>
    </xf>
    <xf numFmtId="0" fontId="22" fillId="0" borderId="99" xfId="1" applyFont="1" applyBorder="1" applyAlignment="1">
      <alignment horizontal="center" vertical="center" wrapText="1"/>
    </xf>
    <xf numFmtId="0" fontId="22" fillId="0" borderId="112" xfId="1" applyFont="1" applyBorder="1" applyAlignment="1">
      <alignment horizontal="center" vertical="center" wrapText="1"/>
    </xf>
    <xf numFmtId="0" fontId="22" fillId="0" borderId="124" xfId="1" applyFont="1" applyBorder="1" applyAlignment="1">
      <alignment horizontal="center" vertical="center" wrapText="1"/>
    </xf>
    <xf numFmtId="0" fontId="22" fillId="7" borderId="56" xfId="1" applyFont="1" applyFill="1" applyBorder="1" applyAlignment="1">
      <alignment horizontal="center" vertical="center"/>
    </xf>
    <xf numFmtId="0" fontId="22" fillId="7" borderId="57" xfId="1" applyFont="1" applyFill="1" applyBorder="1" applyAlignment="1">
      <alignment horizontal="center" vertical="center"/>
    </xf>
    <xf numFmtId="0" fontId="22" fillId="0" borderId="100"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98" xfId="1" applyFont="1" applyBorder="1" applyAlignment="1">
      <alignment horizontal="center" vertical="center" wrapText="1"/>
    </xf>
    <xf numFmtId="0" fontId="22" fillId="0" borderId="106" xfId="1" applyFont="1" applyBorder="1" applyAlignment="1">
      <alignment horizontal="center" vertical="center"/>
    </xf>
    <xf numFmtId="0" fontId="22" fillId="0" borderId="107" xfId="1" applyFont="1" applyBorder="1" applyAlignment="1">
      <alignment horizontal="center" vertical="center"/>
    </xf>
    <xf numFmtId="0" fontId="22" fillId="0" borderId="108" xfId="1" applyFont="1" applyBorder="1" applyAlignment="1">
      <alignment horizontal="center" vertical="center"/>
    </xf>
    <xf numFmtId="0" fontId="22" fillId="0" borderId="36" xfId="1" applyFont="1" applyBorder="1" applyAlignment="1">
      <alignment horizontal="center" vertical="center" wrapText="1"/>
    </xf>
    <xf numFmtId="0" fontId="22" fillId="0" borderId="36" xfId="1" applyFont="1" applyBorder="1" applyAlignment="1">
      <alignment horizontal="center" vertical="center"/>
    </xf>
    <xf numFmtId="0" fontId="22" fillId="0" borderId="168" xfId="1" applyFont="1" applyBorder="1" applyAlignment="1">
      <alignment horizontal="center" vertical="center"/>
    </xf>
    <xf numFmtId="0" fontId="22" fillId="0" borderId="170" xfId="1" applyFont="1" applyBorder="1" applyAlignment="1">
      <alignment horizontal="center" vertical="center"/>
    </xf>
    <xf numFmtId="179" fontId="22" fillId="0" borderId="92" xfId="2" applyNumberFormat="1" applyFont="1" applyBorder="1" applyAlignment="1">
      <alignment horizontal="center" vertical="center"/>
    </xf>
    <xf numFmtId="179" fontId="22" fillId="0" borderId="87" xfId="2" applyNumberFormat="1" applyFont="1" applyBorder="1" applyAlignment="1">
      <alignment horizontal="center" vertical="center"/>
    </xf>
    <xf numFmtId="179" fontId="22" fillId="0" borderId="91" xfId="2" applyNumberFormat="1" applyFont="1" applyBorder="1" applyAlignment="1">
      <alignment horizontal="center" vertical="center"/>
    </xf>
    <xf numFmtId="179" fontId="22" fillId="0" borderId="57" xfId="2" applyNumberFormat="1" applyFont="1" applyBorder="1" applyAlignment="1">
      <alignment horizontal="center" vertical="center"/>
    </xf>
    <xf numFmtId="0" fontId="22" fillId="0" borderId="40" xfId="1" applyFont="1" applyBorder="1" applyAlignment="1">
      <alignment horizontal="center" vertical="center"/>
    </xf>
    <xf numFmtId="0" fontId="22" fillId="0" borderId="38" xfId="1" applyFont="1" applyBorder="1" applyAlignment="1">
      <alignment horizontal="center" vertical="center"/>
    </xf>
    <xf numFmtId="0" fontId="22" fillId="0" borderId="98" xfId="1" applyFont="1" applyBorder="1" applyAlignment="1">
      <alignment horizontal="center" vertical="center"/>
    </xf>
    <xf numFmtId="0" fontId="22" fillId="0" borderId="79" xfId="1" applyFont="1" applyBorder="1" applyAlignment="1">
      <alignment horizontal="center" vertical="center"/>
    </xf>
    <xf numFmtId="0" fontId="22" fillId="0" borderId="163" xfId="1" applyFont="1" applyBorder="1" applyAlignment="1">
      <alignment horizontal="center" vertical="center"/>
    </xf>
    <xf numFmtId="0" fontId="22" fillId="0" borderId="176" xfId="1" applyFont="1" applyBorder="1" applyAlignment="1">
      <alignment horizontal="center" vertical="center"/>
    </xf>
    <xf numFmtId="38" fontId="22" fillId="0" borderId="36" xfId="2" applyFont="1" applyBorder="1" applyAlignment="1">
      <alignment horizontal="center" vertical="center"/>
    </xf>
    <xf numFmtId="0" fontId="22" fillId="0" borderId="28" xfId="1" applyFont="1" applyBorder="1" applyAlignment="1">
      <alignment horizontal="center" vertical="center"/>
    </xf>
    <xf numFmtId="0" fontId="22" fillId="0" borderId="50" xfId="1" applyFont="1" applyBorder="1" applyAlignment="1">
      <alignment horizontal="center" vertical="center"/>
    </xf>
    <xf numFmtId="180" fontId="22" fillId="0" borderId="123" xfId="1" applyNumberFormat="1" applyFont="1" applyFill="1" applyBorder="1" applyAlignment="1">
      <alignment horizontal="center" vertical="center"/>
    </xf>
    <xf numFmtId="180" fontId="22" fillId="0" borderId="50" xfId="1" applyNumberFormat="1" applyFont="1" applyFill="1" applyBorder="1" applyAlignment="1">
      <alignment horizontal="center" vertical="center"/>
    </xf>
    <xf numFmtId="180" fontId="22" fillId="0" borderId="124" xfId="1" applyNumberFormat="1" applyFont="1" applyFill="1" applyBorder="1" applyAlignment="1">
      <alignment horizontal="center" vertical="center"/>
    </xf>
    <xf numFmtId="180" fontId="22" fillId="0" borderId="100" xfId="1" applyNumberFormat="1" applyFont="1" applyFill="1" applyBorder="1" applyAlignment="1">
      <alignment horizontal="center" vertical="center"/>
    </xf>
    <xf numFmtId="180" fontId="22" fillId="0" borderId="38" xfId="1" applyNumberFormat="1" applyFont="1" applyFill="1" applyBorder="1" applyAlignment="1">
      <alignment horizontal="center" vertical="center"/>
    </xf>
    <xf numFmtId="180" fontId="22" fillId="0" borderId="98" xfId="1" applyNumberFormat="1" applyFont="1" applyFill="1" applyBorder="1" applyAlignment="1">
      <alignment horizontal="center" vertical="center"/>
    </xf>
    <xf numFmtId="0" fontId="12" fillId="0" borderId="100" xfId="1" applyFont="1" applyBorder="1" applyAlignment="1">
      <alignment vertical="center" shrinkToFit="1"/>
    </xf>
    <xf numFmtId="0" fontId="12" fillId="0" borderId="38" xfId="1" applyFont="1" applyBorder="1" applyAlignment="1">
      <alignment vertical="center" shrinkToFit="1"/>
    </xf>
    <xf numFmtId="0" fontId="12" fillId="0" borderId="35" xfId="1" applyFont="1" applyBorder="1" applyAlignment="1">
      <alignment vertical="center" shrinkToFit="1"/>
    </xf>
    <xf numFmtId="38" fontId="22" fillId="0" borderId="41" xfId="2" applyFont="1" applyBorder="1" applyAlignment="1">
      <alignment horizontal="center" vertical="center"/>
    </xf>
    <xf numFmtId="38" fontId="22" fillId="0" borderId="78" xfId="2" applyFont="1" applyBorder="1" applyAlignment="1">
      <alignment horizontal="center" vertical="center"/>
    </xf>
    <xf numFmtId="176" fontId="22" fillId="0" borderId="171" xfId="1" applyNumberFormat="1" applyFont="1" applyBorder="1" applyAlignment="1">
      <alignment horizontal="center" vertical="center"/>
    </xf>
    <xf numFmtId="176" fontId="22" fillId="0" borderId="123" xfId="1" applyNumberFormat="1" applyFont="1" applyBorder="1" applyAlignment="1">
      <alignment horizontal="center" vertical="center"/>
    </xf>
    <xf numFmtId="179" fontId="22" fillId="0" borderId="152" xfId="2" applyNumberFormat="1" applyFont="1" applyBorder="1" applyAlignment="1">
      <alignment horizontal="center" vertical="center"/>
    </xf>
    <xf numFmtId="179" fontId="22" fillId="0" borderId="159" xfId="2" applyNumberFormat="1" applyFont="1" applyBorder="1" applyAlignment="1">
      <alignment horizontal="center" vertical="center"/>
    </xf>
    <xf numFmtId="179" fontId="22" fillId="0" borderId="173" xfId="2" applyNumberFormat="1" applyFont="1" applyBorder="1" applyAlignment="1">
      <alignment horizontal="center" vertical="center"/>
    </xf>
    <xf numFmtId="179" fontId="22" fillId="0" borderId="174" xfId="2" applyNumberFormat="1" applyFont="1" applyBorder="1" applyAlignment="1">
      <alignment horizontal="center" vertical="center"/>
    </xf>
    <xf numFmtId="0" fontId="12" fillId="0" borderId="123" xfId="1" applyFont="1" applyBorder="1" applyAlignment="1">
      <alignment vertical="center" shrinkToFit="1"/>
    </xf>
    <xf numFmtId="0" fontId="12" fillId="0" borderId="50" xfId="1" applyFont="1" applyBorder="1" applyAlignment="1">
      <alignment vertical="center" shrinkToFit="1"/>
    </xf>
    <xf numFmtId="0" fontId="12" fillId="0" borderId="51" xfId="1" applyFont="1" applyBorder="1" applyAlignment="1">
      <alignment vertical="center" shrinkToFit="1"/>
    </xf>
    <xf numFmtId="38" fontId="22" fillId="0" borderId="212" xfId="2" applyFont="1" applyBorder="1" applyAlignment="1">
      <alignment horizontal="center" vertical="center"/>
    </xf>
    <xf numFmtId="38" fontId="22" fillId="0" borderId="213" xfId="2" applyFont="1" applyBorder="1" applyAlignment="1">
      <alignment horizontal="center" vertical="center"/>
    </xf>
    <xf numFmtId="0" fontId="22" fillId="0" borderId="197" xfId="1" applyFont="1" applyBorder="1" applyAlignment="1">
      <alignment horizontal="center" vertical="center"/>
    </xf>
    <xf numFmtId="0" fontId="22" fillId="0" borderId="196" xfId="1" applyFont="1" applyBorder="1" applyAlignment="1">
      <alignment horizontal="center" vertical="center"/>
    </xf>
    <xf numFmtId="0" fontId="22" fillId="0" borderId="184" xfId="1" applyFont="1" applyBorder="1" applyAlignment="1">
      <alignment horizontal="center" vertical="center"/>
    </xf>
    <xf numFmtId="0" fontId="22" fillId="0" borderId="185" xfId="1" applyFont="1" applyBorder="1" applyAlignment="1">
      <alignment horizontal="center" vertical="center"/>
    </xf>
    <xf numFmtId="0" fontId="22" fillId="0" borderId="186" xfId="1" applyFont="1" applyBorder="1" applyAlignment="1">
      <alignment horizontal="center" vertical="center"/>
    </xf>
    <xf numFmtId="0" fontId="22" fillId="0" borderId="178" xfId="1" applyFont="1" applyBorder="1" applyAlignment="1">
      <alignment horizontal="center" vertical="center"/>
    </xf>
    <xf numFmtId="0" fontId="22" fillId="0" borderId="64" xfId="1" applyFont="1" applyBorder="1" applyAlignment="1">
      <alignment horizontal="center" vertical="center"/>
    </xf>
    <xf numFmtId="0" fontId="22" fillId="0" borderId="43" xfId="1" applyFont="1" applyBorder="1" applyAlignment="1">
      <alignment horizontal="center" vertical="center"/>
    </xf>
    <xf numFmtId="0" fontId="22" fillId="0" borderId="61" xfId="1" applyFont="1" applyBorder="1" applyAlignment="1">
      <alignment horizontal="center" vertical="center"/>
    </xf>
    <xf numFmtId="38" fontId="22" fillId="0" borderId="153" xfId="2" applyFont="1" applyBorder="1" applyAlignment="1">
      <alignment horizontal="center" vertical="center"/>
    </xf>
    <xf numFmtId="38" fontId="22" fillId="0" borderId="148" xfId="2" applyFont="1" applyBorder="1" applyAlignment="1">
      <alignment horizontal="center" vertical="center"/>
    </xf>
    <xf numFmtId="0" fontId="22" fillId="0" borderId="187" xfId="1" applyFont="1" applyBorder="1" applyAlignment="1">
      <alignment horizontal="center" vertical="center"/>
    </xf>
    <xf numFmtId="0" fontId="22" fillId="0" borderId="191" xfId="1" applyFont="1" applyBorder="1" applyAlignment="1">
      <alignment horizontal="center" vertical="center"/>
    </xf>
    <xf numFmtId="38" fontId="22" fillId="0" borderId="32" xfId="2" applyFont="1" applyFill="1" applyBorder="1" applyAlignment="1">
      <alignment horizontal="center" vertical="center"/>
    </xf>
    <xf numFmtId="38" fontId="22" fillId="0" borderId="189" xfId="2" applyFont="1" applyFill="1" applyBorder="1" applyAlignment="1">
      <alignment horizontal="center" vertical="center"/>
    </xf>
    <xf numFmtId="0" fontId="22" fillId="0" borderId="188" xfId="1" applyFont="1" applyBorder="1" applyAlignment="1">
      <alignment horizontal="center" vertical="center"/>
    </xf>
    <xf numFmtId="38" fontId="22" fillId="0" borderId="201" xfId="2" applyFont="1" applyFill="1" applyBorder="1" applyAlignment="1">
      <alignment horizontal="center" vertical="center"/>
    </xf>
    <xf numFmtId="38" fontId="22" fillId="0" borderId="143" xfId="2" applyFont="1" applyFill="1" applyBorder="1" applyAlignment="1">
      <alignment horizontal="center" vertical="center"/>
    </xf>
    <xf numFmtId="0" fontId="12" fillId="0" borderId="153" xfId="1" applyFont="1" applyBorder="1" applyAlignment="1">
      <alignment vertical="center" shrinkToFit="1"/>
    </xf>
    <xf numFmtId="0" fontId="12" fillId="0" borderId="154" xfId="1" applyFont="1" applyBorder="1" applyAlignment="1">
      <alignment vertical="center" shrinkToFit="1"/>
    </xf>
    <xf numFmtId="0" fontId="12" fillId="0" borderId="23" xfId="1" applyFont="1" applyBorder="1" applyAlignment="1">
      <alignment vertical="center" shrinkToFit="1"/>
    </xf>
    <xf numFmtId="0" fontId="22" fillId="0" borderId="203" xfId="1" applyFont="1" applyBorder="1" applyAlignment="1">
      <alignment horizontal="center" vertical="center"/>
    </xf>
    <xf numFmtId="0" fontId="22" fillId="0" borderId="76" xfId="1" applyFont="1" applyBorder="1" applyAlignment="1">
      <alignment horizontal="center" vertical="center"/>
    </xf>
    <xf numFmtId="38" fontId="22" fillId="0" borderId="220" xfId="2" applyFont="1" applyBorder="1" applyAlignment="1">
      <alignment horizontal="center" vertical="center"/>
    </xf>
    <xf numFmtId="38" fontId="22" fillId="0" borderId="221" xfId="2" applyFont="1" applyBorder="1" applyAlignment="1">
      <alignment horizontal="center" vertical="center"/>
    </xf>
    <xf numFmtId="0" fontId="22" fillId="0" borderId="212" xfId="1" applyFont="1" applyBorder="1" applyAlignment="1">
      <alignment horizontal="center" vertical="center"/>
    </xf>
    <xf numFmtId="0" fontId="22" fillId="0" borderId="213" xfId="1" applyFont="1" applyBorder="1" applyAlignment="1">
      <alignment horizontal="center" vertical="center"/>
    </xf>
    <xf numFmtId="0" fontId="22" fillId="0" borderId="9" xfId="1" applyFont="1" applyBorder="1" applyAlignment="1">
      <alignment horizontal="center" vertical="center"/>
    </xf>
    <xf numFmtId="0" fontId="22" fillId="0" borderId="78" xfId="1" applyFont="1" applyBorder="1" applyAlignment="1">
      <alignment horizontal="center" vertical="center"/>
    </xf>
    <xf numFmtId="0" fontId="22" fillId="0" borderId="91" xfId="1" applyFont="1" applyBorder="1" applyAlignment="1">
      <alignment horizontal="center" vertical="center"/>
    </xf>
    <xf numFmtId="0" fontId="22" fillId="0" borderId="57" xfId="1" applyFont="1" applyBorder="1" applyAlignment="1">
      <alignment horizontal="center" vertical="center"/>
    </xf>
    <xf numFmtId="0" fontId="25" fillId="0" borderId="125" xfId="1" applyFont="1" applyBorder="1" applyAlignment="1">
      <alignment horizontal="center" vertical="center" wrapText="1"/>
    </xf>
    <xf numFmtId="0" fontId="25" fillId="0" borderId="12" xfId="1" applyFont="1" applyBorder="1" applyAlignment="1">
      <alignment horizontal="center" vertical="center" wrapText="1"/>
    </xf>
    <xf numFmtId="0" fontId="25" fillId="0" borderId="126" xfId="1" applyFont="1" applyBorder="1" applyAlignment="1">
      <alignment horizontal="center" vertical="center" wrapText="1"/>
    </xf>
    <xf numFmtId="0" fontId="25" fillId="0" borderId="113" xfId="1" applyFont="1" applyBorder="1" applyAlignment="1">
      <alignment horizontal="center" vertical="center" wrapText="1"/>
    </xf>
    <xf numFmtId="0" fontId="25" fillId="0" borderId="0" xfId="1" applyFont="1" applyBorder="1" applyAlignment="1">
      <alignment horizontal="center" vertical="center" wrapText="1"/>
    </xf>
    <xf numFmtId="0" fontId="25" fillId="0" borderId="52" xfId="1" applyFont="1" applyBorder="1" applyAlignment="1">
      <alignment horizontal="center" vertical="center" wrapText="1"/>
    </xf>
    <xf numFmtId="0" fontId="25" fillId="0" borderId="116"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22" fillId="0" borderId="74" xfId="1" applyFont="1" applyBorder="1" applyAlignment="1">
      <alignment horizontal="center" vertical="center"/>
    </xf>
    <xf numFmtId="0" fontId="22" fillId="0" borderId="128" xfId="1" applyFont="1" applyBorder="1" applyAlignment="1">
      <alignment horizontal="center" vertical="center"/>
    </xf>
    <xf numFmtId="0" fontId="22" fillId="0" borderId="127" xfId="1" applyFont="1" applyBorder="1" applyAlignment="1">
      <alignment horizontal="center" vertical="center"/>
    </xf>
    <xf numFmtId="0" fontId="22" fillId="6" borderId="179" xfId="1" applyFont="1" applyFill="1" applyBorder="1" applyAlignment="1">
      <alignment horizontal="center" vertical="center"/>
    </xf>
    <xf numFmtId="0" fontId="22" fillId="6" borderId="107" xfId="1" applyFont="1" applyFill="1" applyBorder="1" applyAlignment="1">
      <alignment horizontal="center" vertical="center"/>
    </xf>
    <xf numFmtId="0" fontId="22" fillId="6" borderId="164" xfId="1" applyFont="1" applyFill="1" applyBorder="1" applyAlignment="1">
      <alignment horizontal="center" vertical="center"/>
    </xf>
    <xf numFmtId="0" fontId="22" fillId="0" borderId="180" xfId="1" applyFont="1" applyBorder="1" applyAlignment="1">
      <alignment horizontal="center" vertical="center"/>
    </xf>
    <xf numFmtId="0" fontId="22" fillId="0" borderId="44" xfId="1" applyFont="1" applyBorder="1" applyAlignment="1">
      <alignment horizontal="center" vertical="center"/>
    </xf>
    <xf numFmtId="0" fontId="22" fillId="6" borderId="48" xfId="1" applyFont="1" applyFill="1" applyBorder="1" applyAlignment="1">
      <alignment horizontal="center" vertical="center"/>
    </xf>
    <xf numFmtId="0" fontId="22" fillId="6" borderId="181" xfId="1" applyFont="1" applyFill="1" applyBorder="1" applyAlignment="1">
      <alignment horizontal="center" vertical="center"/>
    </xf>
    <xf numFmtId="0" fontId="22" fillId="6" borderId="182" xfId="1" applyFont="1" applyFill="1" applyBorder="1" applyAlignment="1">
      <alignment horizontal="center" vertical="center"/>
    </xf>
    <xf numFmtId="38" fontId="22" fillId="0" borderId="190" xfId="1" applyNumberFormat="1" applyFont="1" applyBorder="1" applyAlignment="1">
      <alignment horizontal="center" vertical="center"/>
    </xf>
    <xf numFmtId="38" fontId="22" fillId="0" borderId="127" xfId="1" applyNumberFormat="1" applyFont="1" applyBorder="1" applyAlignment="1">
      <alignment horizontal="center" vertical="center"/>
    </xf>
    <xf numFmtId="0" fontId="22" fillId="0" borderId="81" xfId="1" applyFont="1" applyBorder="1" applyAlignment="1">
      <alignment horizontal="center" vertical="center"/>
    </xf>
    <xf numFmtId="0" fontId="22" fillId="0" borderId="16" xfId="1" applyFont="1" applyBorder="1" applyAlignment="1">
      <alignment horizontal="center" vertical="center"/>
    </xf>
    <xf numFmtId="0" fontId="22" fillId="0" borderId="119" xfId="1" applyFont="1" applyBorder="1" applyAlignment="1">
      <alignment horizontal="center" vertical="center"/>
    </xf>
    <xf numFmtId="38" fontId="22" fillId="0" borderId="118" xfId="2" applyFont="1" applyFill="1" applyBorder="1" applyAlignment="1">
      <alignment horizontal="center" vertical="center"/>
    </xf>
    <xf numFmtId="38" fontId="22" fillId="0" borderId="119" xfId="2" applyFont="1" applyFill="1" applyBorder="1" applyAlignment="1">
      <alignment horizontal="center" vertical="center"/>
    </xf>
    <xf numFmtId="0" fontId="22" fillId="0" borderId="165" xfId="1" applyFont="1" applyBorder="1" applyAlignment="1">
      <alignment horizontal="center" vertical="center"/>
    </xf>
    <xf numFmtId="38" fontId="22" fillId="0" borderId="22" xfId="2" applyFont="1" applyFill="1" applyBorder="1" applyAlignment="1">
      <alignment horizontal="center" vertical="center"/>
    </xf>
    <xf numFmtId="38" fontId="22" fillId="0" borderId="148" xfId="2" applyFont="1" applyFill="1" applyBorder="1" applyAlignment="1">
      <alignment horizontal="center" vertical="center"/>
    </xf>
    <xf numFmtId="38" fontId="22" fillId="0" borderId="99" xfId="1" applyNumberFormat="1" applyFont="1" applyBorder="1" applyAlignment="1">
      <alignment horizontal="center" vertical="center"/>
    </xf>
    <xf numFmtId="0" fontId="22" fillId="0" borderId="112" xfId="1" applyFont="1" applyBorder="1" applyAlignment="1">
      <alignment horizontal="center" vertical="center"/>
    </xf>
    <xf numFmtId="0" fontId="22" fillId="0" borderId="123" xfId="1" applyFont="1" applyBorder="1" applyAlignment="1">
      <alignment horizontal="center" vertical="center"/>
    </xf>
    <xf numFmtId="0" fontId="22" fillId="0" borderId="124" xfId="1" applyFont="1" applyBorder="1" applyAlignment="1">
      <alignment horizontal="center" vertical="center"/>
    </xf>
    <xf numFmtId="0" fontId="22" fillId="0" borderId="22" xfId="1" applyFont="1" applyBorder="1" applyAlignment="1">
      <alignment horizontal="center" vertical="center"/>
    </xf>
    <xf numFmtId="0" fontId="22" fillId="0" borderId="148" xfId="1" applyFont="1" applyBorder="1" applyAlignment="1">
      <alignment horizontal="center" vertical="center"/>
    </xf>
    <xf numFmtId="38" fontId="22" fillId="0" borderId="99" xfId="2" applyFont="1" applyFill="1" applyBorder="1" applyAlignment="1">
      <alignment horizontal="center" vertical="center"/>
    </xf>
    <xf numFmtId="38" fontId="22" fillId="0" borderId="112" xfId="2" applyFont="1" applyFill="1" applyBorder="1" applyAlignment="1">
      <alignment horizontal="center" vertical="center"/>
    </xf>
    <xf numFmtId="38" fontId="22" fillId="0" borderId="113" xfId="2" applyFont="1" applyFill="1" applyBorder="1" applyAlignment="1">
      <alignment horizontal="center" vertical="center"/>
    </xf>
    <xf numFmtId="38" fontId="22" fillId="0" borderId="111" xfId="2" applyFont="1" applyFill="1" applyBorder="1" applyAlignment="1">
      <alignment horizontal="center" vertical="center"/>
    </xf>
    <xf numFmtId="38" fontId="22" fillId="0" borderId="123" xfId="2" applyFont="1" applyFill="1" applyBorder="1" applyAlignment="1">
      <alignment horizontal="center" vertical="center"/>
    </xf>
    <xf numFmtId="38" fontId="22" fillId="0" borderId="124" xfId="2" applyFont="1" applyFill="1" applyBorder="1" applyAlignment="1">
      <alignment horizontal="center" vertical="center"/>
    </xf>
    <xf numFmtId="0" fontId="22" fillId="0" borderId="198" xfId="1" applyFont="1" applyBorder="1" applyAlignment="1">
      <alignment horizontal="center" vertical="center"/>
    </xf>
    <xf numFmtId="0" fontId="22" fillId="0" borderId="175" xfId="1" applyFont="1" applyBorder="1" applyAlignment="1">
      <alignment horizontal="center" vertical="center"/>
    </xf>
    <xf numFmtId="0" fontId="22" fillId="0" borderId="135" xfId="1" applyFont="1" applyBorder="1" applyAlignment="1">
      <alignment horizontal="center" vertical="center"/>
    </xf>
    <xf numFmtId="0" fontId="22" fillId="0" borderId="226" xfId="1" applyFont="1" applyBorder="1" applyAlignment="1">
      <alignment horizontal="center" vertical="center"/>
    </xf>
    <xf numFmtId="38" fontId="22" fillId="0" borderId="59" xfId="2" applyFont="1" applyBorder="1" applyAlignment="1">
      <alignment horizontal="center" vertical="center"/>
    </xf>
    <xf numFmtId="38" fontId="22" fillId="0" borderId="215" xfId="2" applyFont="1" applyBorder="1" applyAlignment="1">
      <alignment horizontal="center" vertical="center"/>
    </xf>
  </cellXfs>
  <cellStyles count="17">
    <cellStyle name="パーセント 2" xfId="4" xr:uid="{00000000-0005-0000-0000-000000000000}"/>
    <cellStyle name="パーセント 3" xfId="9" xr:uid="{00000000-0005-0000-0000-000001000000}"/>
    <cellStyle name="桁区切り" xfId="8" builtinId="6"/>
    <cellStyle name="桁区切り 2" xfId="2" xr:uid="{00000000-0005-0000-0000-000003000000}"/>
    <cellStyle name="桁区切り 2 2" xfId="10" xr:uid="{00000000-0005-0000-0000-000004000000}"/>
    <cellStyle name="桁区切り 3" xfId="7" xr:uid="{00000000-0005-0000-0000-000005000000}"/>
    <cellStyle name="桁区切り 4" xfId="11" xr:uid="{00000000-0005-0000-0000-000006000000}"/>
    <cellStyle name="桁区切り 5" xfId="16" xr:uid="{F62B7103-2F82-46C3-97A0-F81FF5EFA214}"/>
    <cellStyle name="標準" xfId="0" builtinId="0"/>
    <cellStyle name="標準 2" xfId="1" xr:uid="{00000000-0005-0000-0000-000008000000}"/>
    <cellStyle name="標準 2 2" xfId="12" xr:uid="{00000000-0005-0000-0000-000009000000}"/>
    <cellStyle name="標準 3" xfId="5" xr:uid="{00000000-0005-0000-0000-00000A000000}"/>
    <cellStyle name="標準 3 2" xfId="13" xr:uid="{00000000-0005-0000-0000-00000B000000}"/>
    <cellStyle name="標準 4" xfId="6" xr:uid="{00000000-0005-0000-0000-00000C000000}"/>
    <cellStyle name="標準 5" xfId="14" xr:uid="{00000000-0005-0000-0000-00000D000000}"/>
    <cellStyle name="標準 6" xfId="15" xr:uid="{FFB77000-D8F6-442C-AEC6-A2CAF78F9329}"/>
    <cellStyle name="未定義" xfId="3" xr:uid="{00000000-0005-0000-0000-00000F000000}"/>
  </cellStyles>
  <dxfs count="2">
    <dxf>
      <font>
        <condense val="0"/>
        <extend val="0"/>
        <color indexed="22"/>
      </font>
    </dxf>
    <dxf>
      <font>
        <condense val="0"/>
        <extend val="0"/>
        <color indexed="22"/>
      </font>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22</xdr:row>
      <xdr:rowOff>28575</xdr:rowOff>
    </xdr:from>
    <xdr:to>
      <xdr:col>3</xdr:col>
      <xdr:colOff>0</xdr:colOff>
      <xdr:row>24</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142875" y="790575"/>
          <a:ext cx="2133600" cy="381000"/>
        </a:xfrm>
        <a:prstGeom prst="line">
          <a:avLst/>
        </a:prstGeom>
        <a:noFill/>
        <a:ln w="9525">
          <a:solidFill>
            <a:srgbClr val="000000"/>
          </a:solidFill>
          <a:round/>
          <a:headEnd/>
          <a:tailEnd/>
        </a:ln>
      </xdr:spPr>
    </xdr:sp>
    <xdr:clientData/>
  </xdr:twoCellAnchor>
  <xdr:twoCellAnchor>
    <xdr:from>
      <xdr:col>1</xdr:col>
      <xdr:colOff>0</xdr:colOff>
      <xdr:row>9</xdr:row>
      <xdr:rowOff>0</xdr:rowOff>
    </xdr:from>
    <xdr:to>
      <xdr:col>3</xdr:col>
      <xdr:colOff>0</xdr:colOff>
      <xdr:row>9</xdr:row>
      <xdr:rowOff>0</xdr:rowOff>
    </xdr:to>
    <xdr:sp macro="" textlink="">
      <xdr:nvSpPr>
        <xdr:cNvPr id="3" name="Line 7">
          <a:extLst>
            <a:ext uri="{FF2B5EF4-FFF2-40B4-BE49-F238E27FC236}">
              <a16:creationId xmlns:a16="http://schemas.microsoft.com/office/drawing/2014/main" id="{00000000-0008-0000-0300-000003000000}"/>
            </a:ext>
          </a:extLst>
        </xdr:cNvPr>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11</xdr:row>
      <xdr:rowOff>0</xdr:rowOff>
    </xdr:from>
    <xdr:to>
      <xdr:col>3</xdr:col>
      <xdr:colOff>0</xdr:colOff>
      <xdr:row>13</xdr:row>
      <xdr:rowOff>0</xdr:rowOff>
    </xdr:to>
    <xdr:sp macro="" textlink="">
      <xdr:nvSpPr>
        <xdr:cNvPr id="4" name="Line 1">
          <a:extLst>
            <a:ext uri="{FF2B5EF4-FFF2-40B4-BE49-F238E27FC236}">
              <a16:creationId xmlns:a16="http://schemas.microsoft.com/office/drawing/2014/main" id="{00000000-0008-0000-0300-000004000000}"/>
            </a:ext>
          </a:extLst>
        </xdr:cNvPr>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49"/>
  <sheetViews>
    <sheetView showGridLines="0" tabSelected="1" zoomScaleNormal="100" zoomScaleSheetLayoutView="100" workbookViewId="0">
      <selection activeCell="B18" sqref="B18"/>
    </sheetView>
  </sheetViews>
  <sheetFormatPr defaultColWidth="2.625" defaultRowHeight="13.5" x14ac:dyDescent="0.15"/>
  <cols>
    <col min="1" max="31" width="2.625" style="105" customWidth="1"/>
    <col min="32" max="32" width="0.25" style="105" customWidth="1"/>
    <col min="33" max="33" width="2.625" style="105" customWidth="1"/>
    <col min="34" max="40" width="10.625" style="105" customWidth="1"/>
    <col min="41" max="16384" width="2.625" style="105"/>
  </cols>
  <sheetData>
    <row r="1" spans="1:79" s="112" customFormat="1" ht="21" customHeight="1" x14ac:dyDescent="0.15">
      <c r="AE1" s="104" t="s">
        <v>29</v>
      </c>
      <c r="AF1" s="115"/>
      <c r="AG1" s="508" t="s">
        <v>124</v>
      </c>
      <c r="AH1" s="114"/>
      <c r="AI1" s="114"/>
      <c r="AJ1" s="114"/>
      <c r="AK1" s="114"/>
      <c r="AL1" s="114"/>
      <c r="AM1" s="114"/>
      <c r="AN1" s="114"/>
      <c r="AO1" s="114"/>
      <c r="AP1" s="114"/>
    </row>
    <row r="2" spans="1:79" s="112" customFormat="1" ht="21" customHeight="1" x14ac:dyDescent="0.15">
      <c r="W2" s="509" t="s">
        <v>199</v>
      </c>
      <c r="X2" s="509"/>
      <c r="Y2" s="509"/>
      <c r="Z2" s="509"/>
      <c r="AA2" s="509"/>
      <c r="AB2" s="509"/>
      <c r="AC2" s="509"/>
      <c r="AD2" s="509"/>
      <c r="AE2" s="509"/>
      <c r="AF2" s="115"/>
      <c r="AG2" s="508"/>
      <c r="AH2" s="114"/>
      <c r="AI2" s="114"/>
      <c r="AJ2" s="114"/>
      <c r="AK2" s="114"/>
      <c r="AL2" s="114"/>
      <c r="AM2" s="114"/>
      <c r="AN2" s="114"/>
      <c r="AO2" s="114"/>
      <c r="AP2" s="114"/>
    </row>
    <row r="3" spans="1:79" s="112" customFormat="1" ht="21" customHeight="1" x14ac:dyDescent="0.15">
      <c r="Y3" s="124"/>
      <c r="Z3" s="124"/>
      <c r="AA3" s="124"/>
      <c r="AB3" s="124"/>
      <c r="AC3" s="124"/>
      <c r="AD3" s="124"/>
      <c r="AE3" s="124"/>
      <c r="AF3" s="115"/>
      <c r="AG3" s="508"/>
      <c r="AH3" s="114"/>
      <c r="AI3" s="114"/>
      <c r="AJ3" s="114"/>
      <c r="AK3" s="114"/>
      <c r="AL3" s="114"/>
      <c r="AM3" s="114"/>
      <c r="AN3" s="114"/>
      <c r="AO3" s="114"/>
      <c r="AP3" s="114"/>
    </row>
    <row r="4" spans="1:79" s="112" customFormat="1" ht="21" customHeight="1" x14ac:dyDescent="0.15">
      <c r="B4" s="514" t="s">
        <v>200</v>
      </c>
      <c r="C4" s="514"/>
      <c r="D4" s="514"/>
      <c r="E4" s="514"/>
      <c r="F4" s="514"/>
      <c r="G4" s="514"/>
      <c r="H4" s="514"/>
      <c r="I4" s="514"/>
      <c r="J4" s="514"/>
      <c r="K4" s="514"/>
      <c r="L4" s="514"/>
      <c r="M4" s="514"/>
      <c r="N4" s="514"/>
      <c r="O4" s="514"/>
      <c r="P4" s="514"/>
      <c r="Q4" s="514"/>
      <c r="R4" s="514"/>
      <c r="S4" s="514"/>
      <c r="T4" s="514"/>
      <c r="Y4" s="124"/>
      <c r="Z4" s="124"/>
      <c r="AA4" s="124"/>
      <c r="AB4" s="124"/>
      <c r="AC4" s="124"/>
      <c r="AD4" s="124"/>
      <c r="AE4" s="124"/>
      <c r="AF4" s="115"/>
      <c r="AG4" s="508"/>
      <c r="AH4" s="114"/>
      <c r="AI4" s="114"/>
      <c r="AJ4" s="114"/>
      <c r="AK4" s="114"/>
      <c r="AL4" s="114"/>
      <c r="AM4" s="114"/>
      <c r="AN4" s="114"/>
      <c r="AO4" s="114"/>
      <c r="AP4" s="114"/>
    </row>
    <row r="5" spans="1:79" s="112" customFormat="1" ht="21" customHeight="1" x14ac:dyDescent="0.15">
      <c r="Y5" s="124"/>
      <c r="Z5" s="124"/>
      <c r="AA5" s="124"/>
      <c r="AB5" s="124"/>
      <c r="AC5" s="124"/>
      <c r="AD5" s="124"/>
      <c r="AE5" s="124"/>
      <c r="AF5" s="115"/>
      <c r="AG5" s="508"/>
      <c r="AH5" s="114"/>
      <c r="AI5" s="114"/>
      <c r="AJ5" s="114"/>
      <c r="AK5" s="114"/>
      <c r="AL5" s="114"/>
      <c r="AM5" s="114"/>
      <c r="AN5" s="114"/>
      <c r="AO5" s="114"/>
      <c r="AP5" s="114"/>
    </row>
    <row r="6" spans="1:79" s="112" customFormat="1" ht="21" customHeight="1" x14ac:dyDescent="0.15">
      <c r="Q6" s="126" t="s">
        <v>120</v>
      </c>
      <c r="S6" s="126"/>
      <c r="T6" s="126"/>
      <c r="U6" s="126"/>
      <c r="V6" s="126"/>
      <c r="W6" s="126"/>
      <c r="X6" s="126"/>
      <c r="Y6" s="125"/>
      <c r="Z6" s="125"/>
      <c r="AA6" s="125"/>
      <c r="AB6" s="125"/>
      <c r="AC6" s="125"/>
      <c r="AD6" s="125"/>
      <c r="AE6" s="124"/>
      <c r="AF6" s="115"/>
      <c r="AG6" s="508"/>
      <c r="AH6" s="114"/>
      <c r="AI6" s="114"/>
      <c r="AJ6" s="114"/>
      <c r="AK6" s="114"/>
      <c r="AL6" s="114"/>
      <c r="AM6" s="114"/>
      <c r="AN6" s="114"/>
      <c r="AO6" s="114"/>
      <c r="AP6" s="114"/>
    </row>
    <row r="7" spans="1:79" s="112" customFormat="1" ht="21" customHeight="1" x14ac:dyDescent="0.15">
      <c r="Q7" s="126" t="s">
        <v>121</v>
      </c>
      <c r="S7" s="126"/>
      <c r="T7" s="126"/>
      <c r="U7" s="126"/>
      <c r="V7" s="126"/>
      <c r="W7" s="126"/>
      <c r="X7" s="126"/>
      <c r="Y7" s="125"/>
      <c r="Z7" s="125"/>
      <c r="AA7" s="125"/>
      <c r="AB7" s="125"/>
      <c r="AC7" s="125"/>
      <c r="AD7" s="125"/>
      <c r="AE7" s="124"/>
      <c r="AF7" s="115"/>
      <c r="AG7" s="508"/>
      <c r="AH7" s="114"/>
      <c r="AI7" s="114"/>
      <c r="AJ7" s="114"/>
      <c r="AK7" s="114"/>
      <c r="AL7" s="114"/>
      <c r="AM7" s="114"/>
      <c r="AN7" s="114"/>
      <c r="AO7" s="114"/>
      <c r="AP7" s="114"/>
    </row>
    <row r="8" spans="1:79" s="112" customFormat="1" ht="21" customHeight="1" x14ac:dyDescent="0.15">
      <c r="Q8" s="126" t="s">
        <v>123</v>
      </c>
      <c r="S8" s="126"/>
      <c r="T8" s="126"/>
      <c r="U8" s="126"/>
      <c r="V8" s="126"/>
      <c r="W8" s="126"/>
      <c r="X8" s="126"/>
      <c r="Y8" s="125"/>
      <c r="Z8" s="125"/>
      <c r="AA8" s="125"/>
      <c r="AB8" s="125"/>
      <c r="AC8" s="125"/>
      <c r="AD8" s="125"/>
      <c r="AE8" s="124"/>
      <c r="AF8" s="115"/>
      <c r="AG8" s="508"/>
      <c r="AH8" s="114"/>
      <c r="AI8" s="114"/>
      <c r="AJ8" s="114"/>
      <c r="AK8" s="114"/>
      <c r="AL8" s="114"/>
      <c r="AM8" s="114"/>
      <c r="AN8" s="114"/>
      <c r="AO8" s="114"/>
      <c r="AP8" s="114"/>
    </row>
    <row r="9" spans="1:79" s="112" customFormat="1" ht="21" customHeight="1" x14ac:dyDescent="0.15">
      <c r="G9" s="142"/>
      <c r="Y9" s="124"/>
      <c r="Z9" s="124"/>
      <c r="AA9" s="124"/>
      <c r="AB9" s="124"/>
      <c r="AC9" s="124"/>
      <c r="AD9" s="124"/>
      <c r="AE9" s="124"/>
      <c r="AF9" s="115"/>
      <c r="AG9" s="508"/>
      <c r="AH9" s="114"/>
      <c r="AI9" s="114"/>
      <c r="AJ9" s="114"/>
      <c r="AK9" s="114"/>
      <c r="AL9" s="114"/>
      <c r="AM9" s="114"/>
      <c r="AN9" s="114"/>
      <c r="AO9" s="114"/>
      <c r="AP9" s="114"/>
    </row>
    <row r="10" spans="1:79" s="112" customFormat="1" ht="21" customHeight="1" x14ac:dyDescent="0.15">
      <c r="Y10" s="124"/>
      <c r="Z10" s="124"/>
      <c r="AA10" s="124"/>
      <c r="AB10" s="124"/>
      <c r="AC10" s="124"/>
      <c r="AD10" s="124"/>
      <c r="AE10" s="124"/>
      <c r="AF10" s="115"/>
      <c r="AG10" s="508"/>
      <c r="AH10" s="114"/>
      <c r="AI10" s="114"/>
      <c r="AJ10" s="114"/>
      <c r="AK10" s="114"/>
      <c r="AL10" s="114"/>
      <c r="AM10" s="114"/>
      <c r="AN10" s="114"/>
      <c r="AO10" s="114"/>
      <c r="AP10" s="114"/>
    </row>
    <row r="11" spans="1:79" s="112" customFormat="1" ht="21" customHeight="1" x14ac:dyDescent="0.15">
      <c r="Y11" s="124"/>
      <c r="Z11" s="124"/>
      <c r="AA11" s="124"/>
      <c r="AB11" s="124"/>
      <c r="AC11" s="124"/>
      <c r="AD11" s="124"/>
      <c r="AE11" s="124"/>
      <c r="AF11" s="115"/>
      <c r="AG11" s="508"/>
      <c r="AH11" s="114"/>
      <c r="AI11" s="114"/>
      <c r="AJ11" s="114"/>
      <c r="AK11" s="114"/>
      <c r="AL11" s="114"/>
      <c r="AM11" s="114"/>
      <c r="AN11" s="114"/>
      <c r="AO11" s="114"/>
      <c r="AP11" s="114"/>
    </row>
    <row r="12" spans="1:79" s="112" customFormat="1" ht="21" customHeight="1" x14ac:dyDescent="0.15">
      <c r="A12" s="510" t="s">
        <v>205</v>
      </c>
      <c r="B12" s="510"/>
      <c r="C12" s="510"/>
      <c r="D12" s="510"/>
      <c r="E12" s="510"/>
      <c r="F12" s="510"/>
      <c r="G12" s="510"/>
      <c r="H12" s="510"/>
      <c r="I12" s="510"/>
      <c r="J12" s="510"/>
      <c r="K12" s="510"/>
      <c r="L12" s="510"/>
      <c r="M12" s="510"/>
      <c r="N12" s="510"/>
      <c r="O12" s="510"/>
      <c r="P12" s="510"/>
      <c r="Q12" s="510"/>
      <c r="R12" s="510"/>
      <c r="S12" s="510"/>
      <c r="T12" s="510"/>
      <c r="U12" s="510"/>
      <c r="V12" s="510"/>
      <c r="W12" s="510"/>
      <c r="X12" s="510"/>
      <c r="Y12" s="510"/>
      <c r="Z12" s="510"/>
      <c r="AA12" s="510"/>
      <c r="AB12" s="510"/>
      <c r="AC12" s="510"/>
      <c r="AD12" s="510"/>
      <c r="AE12" s="510"/>
      <c r="AF12" s="115"/>
      <c r="AG12" s="508"/>
      <c r="AH12" s="114"/>
      <c r="AI12" s="114"/>
      <c r="AJ12" s="114"/>
      <c r="AK12" s="114"/>
      <c r="AL12" s="114"/>
      <c r="AM12" s="114"/>
      <c r="AN12" s="114"/>
      <c r="AO12" s="114"/>
      <c r="AP12" s="114"/>
      <c r="CA12" s="113"/>
    </row>
    <row r="13" spans="1:79" s="112" customFormat="1" ht="21" customHeight="1" x14ac:dyDescent="0.15">
      <c r="AF13" s="115"/>
      <c r="AG13" s="508"/>
      <c r="AH13" s="114"/>
      <c r="AI13" s="114"/>
      <c r="AJ13" s="114"/>
      <c r="AK13" s="114"/>
      <c r="AL13" s="114"/>
      <c r="AM13" s="114"/>
      <c r="AN13" s="114"/>
      <c r="AO13" s="114"/>
      <c r="AP13" s="114"/>
      <c r="CA13" s="113"/>
    </row>
    <row r="14" spans="1:79" s="112" customFormat="1" ht="21" customHeight="1" x14ac:dyDescent="0.15">
      <c r="AF14" s="115"/>
      <c r="AG14" s="508"/>
      <c r="AH14" s="114"/>
      <c r="AI14" s="114"/>
      <c r="AJ14" s="114"/>
      <c r="AK14" s="114"/>
      <c r="AL14" s="114"/>
      <c r="AM14" s="114"/>
      <c r="AN14" s="114"/>
      <c r="AO14" s="114"/>
      <c r="AP14" s="114"/>
      <c r="CA14" s="113"/>
    </row>
    <row r="15" spans="1:79" s="112" customFormat="1" ht="21" customHeight="1" x14ac:dyDescent="0.15">
      <c r="AF15" s="115"/>
      <c r="AG15" s="508"/>
      <c r="AH15" s="114"/>
      <c r="AI15" s="114"/>
      <c r="AJ15" s="114"/>
      <c r="AK15" s="114"/>
      <c r="AL15" s="114"/>
      <c r="AM15" s="114"/>
      <c r="AN15" s="114"/>
      <c r="AO15" s="114"/>
      <c r="AP15" s="114"/>
      <c r="CA15" s="113"/>
    </row>
    <row r="16" spans="1:79" ht="21.75" customHeight="1" x14ac:dyDescent="0.15">
      <c r="B16" s="511" t="s">
        <v>257</v>
      </c>
      <c r="C16" s="511"/>
      <c r="D16" s="511"/>
      <c r="E16" s="511"/>
      <c r="F16" s="511"/>
      <c r="G16" s="511"/>
      <c r="H16" s="511"/>
      <c r="I16" s="511"/>
      <c r="J16" s="511"/>
      <c r="K16" s="511"/>
      <c r="L16" s="511"/>
      <c r="M16" s="511"/>
      <c r="N16" s="511"/>
      <c r="O16" s="511"/>
      <c r="P16" s="511"/>
      <c r="Q16" s="511"/>
      <c r="R16" s="511"/>
      <c r="S16" s="511"/>
      <c r="T16" s="511"/>
      <c r="U16" s="511"/>
      <c r="V16" s="511"/>
      <c r="W16" s="511"/>
      <c r="X16" s="511"/>
      <c r="Y16" s="511"/>
      <c r="Z16" s="511"/>
      <c r="AA16" s="511"/>
      <c r="AB16" s="511"/>
      <c r="AC16" s="511"/>
      <c r="AD16" s="511"/>
      <c r="AF16" s="122"/>
      <c r="AG16" s="508"/>
      <c r="AH16" s="106"/>
      <c r="AI16" s="106"/>
      <c r="AJ16" s="106"/>
      <c r="AK16" s="106"/>
      <c r="AL16" s="106"/>
      <c r="AM16" s="106"/>
      <c r="AN16" s="106"/>
      <c r="AO16" s="106"/>
      <c r="AP16" s="106"/>
      <c r="CA16" s="121"/>
    </row>
    <row r="17" spans="1:79" ht="21.75" customHeight="1" x14ac:dyDescent="0.15">
      <c r="A17" s="107"/>
      <c r="B17" s="511"/>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107"/>
      <c r="AF17" s="122"/>
      <c r="AG17" s="508"/>
      <c r="AH17" s="106"/>
      <c r="AI17" s="106"/>
      <c r="AJ17" s="106"/>
      <c r="AK17" s="106"/>
      <c r="AL17" s="106"/>
      <c r="AM17" s="106"/>
      <c r="AN17" s="106"/>
      <c r="AO17" s="106"/>
      <c r="AP17" s="106"/>
      <c r="CA17" s="121"/>
    </row>
    <row r="18" spans="1:79" ht="21.75" customHeight="1" x14ac:dyDescent="0.15">
      <c r="A18" s="123"/>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23"/>
      <c r="AF18" s="122"/>
      <c r="AG18" s="508"/>
      <c r="AH18" s="106"/>
      <c r="AI18" s="106"/>
      <c r="AJ18" s="106"/>
      <c r="AK18" s="106"/>
      <c r="AL18" s="106"/>
      <c r="AM18" s="106"/>
      <c r="AN18" s="106"/>
      <c r="AO18" s="106"/>
      <c r="AP18" s="106"/>
      <c r="CA18" s="121"/>
    </row>
    <row r="19" spans="1:79" ht="21.75" customHeight="1" x14ac:dyDescent="0.15">
      <c r="A19" s="123"/>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23"/>
      <c r="AF19" s="122"/>
      <c r="AG19" s="508"/>
      <c r="AH19" s="106"/>
      <c r="AI19" s="106"/>
      <c r="AJ19" s="106"/>
      <c r="AK19" s="106"/>
      <c r="AL19" s="106"/>
      <c r="AM19" s="106"/>
      <c r="AN19" s="106"/>
      <c r="AO19" s="106"/>
      <c r="AP19" s="106"/>
      <c r="CA19" s="121"/>
    </row>
    <row r="20" spans="1:79" ht="21.75" customHeight="1" x14ac:dyDescent="0.15">
      <c r="A20" s="512"/>
      <c r="B20" s="512"/>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122"/>
      <c r="AG20" s="508"/>
      <c r="AH20" s="106"/>
      <c r="AI20" s="106"/>
      <c r="AJ20" s="106"/>
      <c r="AK20" s="106"/>
      <c r="AL20" s="106"/>
      <c r="AM20" s="106"/>
      <c r="AN20" s="106"/>
      <c r="AO20" s="106"/>
      <c r="AP20" s="106"/>
      <c r="CA20" s="121"/>
    </row>
    <row r="21" spans="1:79" ht="21.75" customHeight="1" x14ac:dyDescent="0.15">
      <c r="A21" s="123"/>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23"/>
      <c r="AF21" s="122"/>
      <c r="AG21" s="508"/>
      <c r="AH21" s="106"/>
      <c r="AI21" s="106"/>
      <c r="AJ21" s="106"/>
      <c r="AK21" s="106"/>
      <c r="AL21" s="106"/>
      <c r="AM21" s="106"/>
      <c r="AN21" s="106"/>
      <c r="AO21" s="106"/>
      <c r="AP21" s="106"/>
      <c r="CA21" s="121"/>
    </row>
    <row r="22" spans="1:79" ht="21.75" customHeight="1" x14ac:dyDescent="0.15">
      <c r="A22" s="123"/>
      <c r="B22" s="107"/>
      <c r="C22" s="515" t="s">
        <v>122</v>
      </c>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107"/>
      <c r="AE22" s="123"/>
      <c r="AF22" s="122"/>
      <c r="AG22" s="508"/>
      <c r="AH22" s="106"/>
      <c r="AI22" s="106"/>
      <c r="AJ22" s="106"/>
      <c r="AK22" s="106"/>
      <c r="AL22" s="106"/>
      <c r="AM22" s="106"/>
      <c r="AN22" s="106"/>
      <c r="AO22" s="106"/>
      <c r="AP22" s="106"/>
      <c r="CA22" s="121"/>
    </row>
    <row r="23" spans="1:79" ht="24.75" customHeight="1" x14ac:dyDescent="0.15">
      <c r="A23" s="123"/>
      <c r="B23" s="107"/>
      <c r="C23" s="513" t="s">
        <v>121</v>
      </c>
      <c r="D23" s="513"/>
      <c r="E23" s="513"/>
      <c r="F23" s="513"/>
      <c r="G23" s="513"/>
      <c r="H23" s="513"/>
      <c r="I23" s="513"/>
      <c r="J23" s="513"/>
      <c r="K23" s="513"/>
      <c r="L23" s="513"/>
      <c r="M23" s="513"/>
      <c r="N23" s="513"/>
      <c r="O23" s="513"/>
      <c r="P23" s="513"/>
      <c r="Q23" s="513"/>
      <c r="R23" s="513"/>
      <c r="S23" s="513"/>
      <c r="T23" s="513"/>
      <c r="U23" s="513"/>
      <c r="V23" s="513"/>
      <c r="W23" s="513"/>
      <c r="X23" s="513"/>
      <c r="Y23" s="513"/>
      <c r="Z23" s="513"/>
      <c r="AA23" s="513"/>
      <c r="AB23" s="513"/>
      <c r="AC23" s="513"/>
      <c r="AD23" s="107"/>
      <c r="AE23" s="123"/>
      <c r="AF23" s="122"/>
      <c r="AG23" s="508"/>
      <c r="AH23" s="106"/>
      <c r="AI23" s="106"/>
      <c r="AJ23" s="106"/>
      <c r="AK23" s="106"/>
      <c r="AL23" s="106"/>
      <c r="AM23" s="106"/>
      <c r="AN23" s="106"/>
      <c r="AO23" s="106"/>
      <c r="AP23" s="106"/>
      <c r="CA23" s="121"/>
    </row>
    <row r="24" spans="1:79" ht="24.75" customHeight="1" x14ac:dyDescent="0.15">
      <c r="A24" s="123"/>
      <c r="B24" s="107"/>
      <c r="C24" s="513" t="s">
        <v>120</v>
      </c>
      <c r="D24" s="513"/>
      <c r="E24" s="513"/>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513"/>
      <c r="AD24" s="107"/>
      <c r="AE24" s="123"/>
      <c r="AF24" s="122"/>
      <c r="AG24" s="508"/>
      <c r="AH24" s="106"/>
      <c r="AI24" s="106"/>
      <c r="AJ24" s="106"/>
      <c r="AK24" s="106"/>
      <c r="AL24" s="106"/>
      <c r="AM24" s="106"/>
      <c r="AN24" s="106"/>
      <c r="AO24" s="106"/>
      <c r="AP24" s="106"/>
      <c r="CA24" s="121"/>
    </row>
    <row r="25" spans="1:79" ht="24.75" customHeight="1" x14ac:dyDescent="0.15">
      <c r="A25" s="123"/>
      <c r="B25" s="107"/>
      <c r="C25" s="513" t="s">
        <v>119</v>
      </c>
      <c r="D25" s="513"/>
      <c r="E25" s="513"/>
      <c r="F25" s="513"/>
      <c r="G25" s="513"/>
      <c r="H25" s="513"/>
      <c r="I25" s="513"/>
      <c r="J25" s="513"/>
      <c r="K25" s="513"/>
      <c r="L25" s="513"/>
      <c r="M25" s="513"/>
      <c r="N25" s="513"/>
      <c r="O25" s="513"/>
      <c r="P25" s="513"/>
      <c r="Q25" s="513"/>
      <c r="R25" s="513"/>
      <c r="S25" s="513"/>
      <c r="T25" s="513"/>
      <c r="U25" s="513"/>
      <c r="V25" s="513"/>
      <c r="W25" s="513"/>
      <c r="X25" s="513"/>
      <c r="Y25" s="513"/>
      <c r="Z25" s="513"/>
      <c r="AA25" s="513"/>
      <c r="AB25" s="513"/>
      <c r="AC25" s="513"/>
      <c r="AD25" s="107"/>
      <c r="AE25" s="123"/>
      <c r="AF25" s="122"/>
      <c r="AG25" s="508"/>
      <c r="AH25" s="106"/>
      <c r="AI25" s="106"/>
      <c r="AJ25" s="106"/>
      <c r="AK25" s="106"/>
      <c r="AL25" s="106"/>
      <c r="AM25" s="106"/>
      <c r="AN25" s="106"/>
      <c r="AO25" s="106"/>
      <c r="AP25" s="106"/>
      <c r="CA25" s="121"/>
    </row>
    <row r="26" spans="1:79" ht="24.75" customHeight="1" x14ac:dyDescent="0.15">
      <c r="A26" s="123"/>
      <c r="B26" s="107"/>
      <c r="C26" s="513" t="s">
        <v>118</v>
      </c>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107"/>
      <c r="AE26" s="123"/>
      <c r="AF26" s="122"/>
      <c r="AG26" s="508"/>
      <c r="AH26" s="106"/>
      <c r="AI26" s="106"/>
      <c r="AJ26" s="106"/>
      <c r="AK26" s="106"/>
      <c r="AL26" s="106"/>
      <c r="AM26" s="106"/>
      <c r="AN26" s="106"/>
      <c r="AO26" s="106"/>
      <c r="AP26" s="106"/>
      <c r="CA26" s="121"/>
    </row>
    <row r="27" spans="1:79" ht="24.75" customHeight="1" x14ac:dyDescent="0.15">
      <c r="A27" s="123"/>
      <c r="B27" s="107"/>
      <c r="C27" s="513" t="s">
        <v>117</v>
      </c>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107"/>
      <c r="AE27" s="123"/>
      <c r="AF27" s="122"/>
      <c r="AG27" s="508"/>
      <c r="AH27" s="106"/>
      <c r="AI27" s="106"/>
      <c r="AJ27" s="106"/>
      <c r="AK27" s="106"/>
      <c r="AL27" s="106"/>
      <c r="AM27" s="106"/>
      <c r="AN27" s="106"/>
      <c r="AO27" s="106"/>
      <c r="AP27" s="106"/>
      <c r="CA27" s="121"/>
    </row>
    <row r="28" spans="1:79" ht="24.75" customHeight="1" x14ac:dyDescent="0.15">
      <c r="A28" s="123"/>
      <c r="B28" s="107"/>
      <c r="C28" s="513" t="s">
        <v>116</v>
      </c>
      <c r="D28" s="513"/>
      <c r="E28" s="513"/>
      <c r="F28" s="513"/>
      <c r="G28" s="513"/>
      <c r="H28" s="513"/>
      <c r="I28" s="513"/>
      <c r="J28" s="513"/>
      <c r="K28" s="513"/>
      <c r="L28" s="513"/>
      <c r="M28" s="513"/>
      <c r="N28" s="513"/>
      <c r="O28" s="513"/>
      <c r="P28" s="513"/>
      <c r="Q28" s="513"/>
      <c r="R28" s="513"/>
      <c r="S28" s="513"/>
      <c r="T28" s="513"/>
      <c r="U28" s="513"/>
      <c r="V28" s="513"/>
      <c r="W28" s="513"/>
      <c r="X28" s="513"/>
      <c r="Y28" s="513"/>
      <c r="Z28" s="513"/>
      <c r="AA28" s="513"/>
      <c r="AB28" s="513"/>
      <c r="AC28" s="513"/>
      <c r="AD28" s="107"/>
      <c r="AE28" s="123"/>
      <c r="AF28" s="122"/>
      <c r="AG28" s="508"/>
      <c r="AH28" s="106"/>
      <c r="AI28" s="106"/>
      <c r="AJ28" s="106"/>
      <c r="AK28" s="106"/>
      <c r="AL28" s="106"/>
      <c r="AM28" s="106"/>
      <c r="AN28" s="106"/>
      <c r="AO28" s="106"/>
      <c r="AP28" s="106"/>
      <c r="CA28" s="121"/>
    </row>
    <row r="29" spans="1:79" ht="24.75" customHeight="1" x14ac:dyDescent="0.15">
      <c r="A29" s="123"/>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23"/>
      <c r="AF29" s="122"/>
      <c r="AG29" s="508"/>
      <c r="AH29" s="106"/>
      <c r="AI29" s="106"/>
      <c r="AJ29" s="106"/>
      <c r="AK29" s="106"/>
      <c r="AL29" s="106"/>
      <c r="AM29" s="106"/>
      <c r="AN29" s="106"/>
      <c r="AO29" s="106"/>
      <c r="AP29" s="106"/>
      <c r="CA29" s="121"/>
    </row>
    <row r="30" spans="1:79" ht="21.75" customHeight="1" x14ac:dyDescent="0.15">
      <c r="A30" s="123"/>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23"/>
      <c r="AF30" s="122"/>
      <c r="AG30" s="508"/>
      <c r="AH30" s="106"/>
      <c r="AI30" s="106"/>
      <c r="AJ30" s="106"/>
      <c r="AK30" s="106"/>
      <c r="AL30" s="106"/>
      <c r="AM30" s="106"/>
      <c r="AN30" s="106"/>
      <c r="AO30" s="106"/>
      <c r="AP30" s="106"/>
      <c r="CA30" s="121"/>
    </row>
    <row r="31" spans="1:79" s="116" customFormat="1" ht="17.25" customHeight="1" x14ac:dyDescent="0.15">
      <c r="A31" s="116" t="s">
        <v>115</v>
      </c>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19"/>
      <c r="AG31" s="508"/>
      <c r="AH31" s="118"/>
      <c r="AI31" s="118"/>
      <c r="AJ31" s="118"/>
      <c r="AK31" s="118"/>
      <c r="AL31" s="118"/>
      <c r="AM31" s="118"/>
      <c r="AN31" s="118"/>
      <c r="AO31" s="118"/>
      <c r="AP31" s="118"/>
      <c r="CA31" s="117"/>
    </row>
    <row r="32" spans="1:79" s="116" customFormat="1" ht="17.25" customHeight="1" x14ac:dyDescent="0.15">
      <c r="B32" s="116" t="s">
        <v>114</v>
      </c>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19"/>
      <c r="AG32" s="508"/>
      <c r="AH32" s="118"/>
      <c r="AI32" s="118"/>
      <c r="AJ32" s="118"/>
      <c r="AK32" s="118"/>
      <c r="AL32" s="118"/>
      <c r="AM32" s="118"/>
      <c r="AN32" s="118"/>
      <c r="AO32" s="118"/>
      <c r="AP32" s="118"/>
      <c r="CA32" s="117"/>
    </row>
    <row r="33" spans="1:79" s="116" customFormat="1" ht="17.25" customHeight="1" x14ac:dyDescent="0.15">
      <c r="A33" s="116" t="s">
        <v>113</v>
      </c>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19"/>
      <c r="AG33" s="508"/>
      <c r="AH33" s="118"/>
      <c r="AI33" s="118"/>
      <c r="AJ33" s="118"/>
      <c r="AK33" s="118"/>
      <c r="AL33" s="118"/>
      <c r="AM33" s="118"/>
      <c r="AN33" s="118"/>
      <c r="AO33" s="118"/>
      <c r="AP33" s="118"/>
      <c r="CA33" s="117"/>
    </row>
    <row r="34" spans="1:79" s="112" customFormat="1" ht="17.25" customHeight="1" x14ac:dyDescent="0.15">
      <c r="A34" s="116" t="s">
        <v>112</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5"/>
      <c r="AG34" s="508"/>
      <c r="AH34" s="114"/>
      <c r="AI34" s="114"/>
      <c r="AJ34" s="114"/>
      <c r="AK34" s="114"/>
      <c r="AL34" s="114"/>
      <c r="AM34" s="114"/>
      <c r="AN34" s="114"/>
      <c r="AO34" s="114"/>
      <c r="AP34" s="114"/>
      <c r="CA34" s="113"/>
    </row>
    <row r="35" spans="1:79" ht="1.5" customHeight="1" x14ac:dyDescent="0.15">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0"/>
      <c r="AG35" s="508"/>
      <c r="AH35" s="106"/>
      <c r="AI35" s="106"/>
      <c r="AJ35" s="106"/>
      <c r="AK35" s="106"/>
      <c r="AL35" s="106"/>
      <c r="AM35" s="106"/>
      <c r="AN35" s="106"/>
      <c r="AO35" s="106"/>
      <c r="AP35" s="106"/>
    </row>
    <row r="36" spans="1:79" x14ac:dyDescent="0.15">
      <c r="A36" s="106" t="s">
        <v>111</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row>
    <row r="37" spans="1:79" s="107" customFormat="1" ht="13.5" customHeight="1" x14ac:dyDescent="0.15">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9" t="s">
        <v>30</v>
      </c>
      <c r="AI37" s="109" t="s">
        <v>110</v>
      </c>
      <c r="AJ37" s="109" t="s">
        <v>31</v>
      </c>
      <c r="AK37" s="109" t="s">
        <v>32</v>
      </c>
      <c r="AL37" s="109" t="s">
        <v>33</v>
      </c>
      <c r="AM37" s="109"/>
      <c r="AN37" s="109" t="s">
        <v>34</v>
      </c>
      <c r="AO37" s="108"/>
      <c r="AP37" s="108"/>
    </row>
    <row r="38" spans="1:79" s="107" customFormat="1" ht="74.25" customHeight="1" x14ac:dyDescent="0.15">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9">
        <f>I23</f>
        <v>0</v>
      </c>
      <c r="AI38" s="109">
        <f>I24</f>
        <v>0</v>
      </c>
      <c r="AJ38" s="109">
        <f>I25</f>
        <v>0</v>
      </c>
      <c r="AK38" s="109">
        <f>I26</f>
        <v>0</v>
      </c>
      <c r="AL38" s="109">
        <f>I27</f>
        <v>0</v>
      </c>
      <c r="AM38" s="109"/>
      <c r="AN38" s="109">
        <f>I28</f>
        <v>0</v>
      </c>
      <c r="AO38" s="108"/>
      <c r="AP38" s="108"/>
    </row>
    <row r="39" spans="1:79" x14ac:dyDescent="0.15">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row>
    <row r="40" spans="1:79" x14ac:dyDescent="0.15">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row>
    <row r="41" spans="1:79" x14ac:dyDescent="0.15">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row>
    <row r="42" spans="1:79" x14ac:dyDescent="0.15">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row>
    <row r="43" spans="1:79" x14ac:dyDescent="0.15">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row>
    <row r="44" spans="1:79" x14ac:dyDescent="0.15">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row>
    <row r="45" spans="1:79" x14ac:dyDescent="0.15">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row>
    <row r="46" spans="1:79" x14ac:dyDescent="0.15">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row>
    <row r="47" spans="1:79" x14ac:dyDescent="0.15">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row>
    <row r="48" spans="1:79" x14ac:dyDescent="0.15">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row>
    <row r="49" spans="1:42" x14ac:dyDescent="0.15">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row>
  </sheetData>
  <mergeCells count="19">
    <mergeCell ref="C24:H24"/>
    <mergeCell ref="C22:AC22"/>
    <mergeCell ref="I24:AC24"/>
    <mergeCell ref="AG1:AG35"/>
    <mergeCell ref="W2:AE2"/>
    <mergeCell ref="A12:AE12"/>
    <mergeCell ref="B16:AD17"/>
    <mergeCell ref="A20:AE20"/>
    <mergeCell ref="C23:H23"/>
    <mergeCell ref="I23:AC23"/>
    <mergeCell ref="C28:H28"/>
    <mergeCell ref="I28:AC28"/>
    <mergeCell ref="C25:H25"/>
    <mergeCell ref="I25:AC25"/>
    <mergeCell ref="C26:H26"/>
    <mergeCell ref="I26:AC26"/>
    <mergeCell ref="I27:AC27"/>
    <mergeCell ref="C27:H27"/>
    <mergeCell ref="B4:T4"/>
  </mergeCells>
  <phoneticPr fontId="1"/>
  <conditionalFormatting sqref="AH38:AN38">
    <cfRule type="cellIs" dxfId="1" priority="1" stopIfTrue="1" operator="equal">
      <formula>0</formula>
    </cfRule>
  </conditionalFormatting>
  <pageMargins left="0.78700000000000003" right="0.78700000000000003" top="0.98399999999999999" bottom="0.98399999999999999" header="0.51200000000000001" footer="0.51200000000000001"/>
  <pageSetup paperSize="9" orientation="portrait" r:id="rId1"/>
  <headerFooter alignWithMargins="0"/>
  <rowBreaks count="1" manualBreakCount="1">
    <brk id="34" max="16383" man="1"/>
  </rowBreaks>
  <colBreaks count="1" manualBreakCount="1">
    <brk id="3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51"/>
  <sheetViews>
    <sheetView showGridLines="0" zoomScaleNormal="100" zoomScaleSheetLayoutView="70" workbookViewId="0">
      <selection activeCell="S42" sqref="S42"/>
    </sheetView>
  </sheetViews>
  <sheetFormatPr defaultColWidth="2.625" defaultRowHeight="13.5" x14ac:dyDescent="0.15"/>
  <cols>
    <col min="1" max="2" width="2.625" style="105" customWidth="1"/>
    <col min="3" max="31" width="2.75" style="105" customWidth="1"/>
    <col min="32" max="32" width="0.25" style="105" customWidth="1"/>
    <col min="33" max="33" width="2.625" style="105" customWidth="1"/>
    <col min="34" max="41" width="10.625" style="105" customWidth="1"/>
    <col min="42" max="43" width="5.625" style="105" customWidth="1"/>
    <col min="44" max="44" width="35.125" style="105" customWidth="1"/>
    <col min="45" max="16384" width="2.625" style="105"/>
  </cols>
  <sheetData>
    <row r="1" spans="1:46" s="112" customFormat="1" ht="21" customHeight="1" x14ac:dyDescent="0.15">
      <c r="AE1" s="104" t="s">
        <v>29</v>
      </c>
      <c r="AF1" s="115"/>
      <c r="AG1" s="508" t="s">
        <v>124</v>
      </c>
      <c r="AH1" s="114"/>
      <c r="AI1" s="114"/>
      <c r="AJ1" s="114"/>
      <c r="AK1" s="114"/>
      <c r="AL1" s="114"/>
      <c r="AM1" s="114"/>
      <c r="AN1" s="114"/>
      <c r="AO1" s="114"/>
      <c r="AP1" s="114"/>
    </row>
    <row r="2" spans="1:46" s="112" customFormat="1" ht="21" customHeight="1" x14ac:dyDescent="0.15">
      <c r="W2" s="509" t="s">
        <v>199</v>
      </c>
      <c r="X2" s="509"/>
      <c r="Y2" s="509"/>
      <c r="Z2" s="509"/>
      <c r="AA2" s="509"/>
      <c r="AB2" s="509"/>
      <c r="AC2" s="509"/>
      <c r="AD2" s="509"/>
      <c r="AE2" s="509"/>
      <c r="AF2" s="115"/>
      <c r="AG2" s="508"/>
      <c r="AH2" s="114"/>
      <c r="AI2" s="114"/>
      <c r="AJ2" s="114"/>
      <c r="AK2" s="114"/>
      <c r="AL2" s="114"/>
      <c r="AM2" s="114"/>
      <c r="AN2" s="114"/>
      <c r="AO2" s="114"/>
      <c r="AP2" s="114"/>
    </row>
    <row r="3" spans="1:46" s="131" customFormat="1" ht="21.75" customHeight="1" x14ac:dyDescent="0.15">
      <c r="AF3" s="133"/>
      <c r="AG3" s="508"/>
      <c r="AH3" s="132"/>
      <c r="AI3" s="132"/>
      <c r="AJ3" s="132"/>
      <c r="AK3" s="132"/>
      <c r="AL3" s="132"/>
      <c r="AM3" s="132"/>
      <c r="AN3" s="132"/>
      <c r="AO3" s="132"/>
      <c r="AP3" s="132"/>
      <c r="AQ3" s="132"/>
      <c r="AR3" s="132"/>
      <c r="AS3" s="132"/>
      <c r="AT3" s="132"/>
    </row>
    <row r="4" spans="1:46" ht="21.75" customHeight="1" x14ac:dyDescent="0.15">
      <c r="F4" s="510" t="s">
        <v>206</v>
      </c>
      <c r="G4" s="510"/>
      <c r="H4" s="510"/>
      <c r="I4" s="510"/>
      <c r="J4" s="510"/>
      <c r="K4" s="510"/>
      <c r="L4" s="510"/>
      <c r="M4" s="510"/>
      <c r="N4" s="510"/>
      <c r="O4" s="510"/>
      <c r="P4" s="510"/>
      <c r="Q4" s="510"/>
      <c r="R4" s="510"/>
      <c r="S4" s="510"/>
      <c r="T4" s="510"/>
      <c r="U4" s="510"/>
      <c r="V4" s="510"/>
      <c r="W4" s="510"/>
      <c r="X4" s="510"/>
      <c r="Y4" s="510"/>
      <c r="AF4" s="122"/>
      <c r="AG4" s="508"/>
      <c r="AH4" s="106"/>
      <c r="AI4" s="106"/>
      <c r="AJ4" s="106"/>
      <c r="AK4" s="106"/>
      <c r="AL4" s="106"/>
      <c r="AM4" s="106"/>
      <c r="AN4" s="106"/>
      <c r="AO4" s="106"/>
      <c r="AP4" s="106"/>
      <c r="AQ4" s="106"/>
      <c r="AR4" s="106"/>
      <c r="AS4" s="106"/>
      <c r="AT4" s="106"/>
    </row>
    <row r="5" spans="1:46" ht="21.75" customHeight="1" thickBot="1" x14ac:dyDescent="0.2">
      <c r="F5" s="130"/>
      <c r="G5" s="130"/>
      <c r="H5" s="130"/>
      <c r="I5" s="130"/>
      <c r="J5" s="130"/>
      <c r="K5" s="130"/>
      <c r="L5" s="130"/>
      <c r="M5" s="130"/>
      <c r="N5" s="130"/>
      <c r="O5" s="130"/>
      <c r="P5" s="130"/>
      <c r="Q5" s="130"/>
      <c r="R5" s="130"/>
      <c r="S5" s="130"/>
      <c r="T5" s="130"/>
      <c r="U5" s="130"/>
      <c r="V5" s="130"/>
      <c r="W5" s="130"/>
      <c r="X5" s="130"/>
      <c r="Y5" s="130"/>
      <c r="AF5" s="122"/>
      <c r="AG5" s="508"/>
      <c r="AH5" s="106"/>
      <c r="AI5" s="106"/>
      <c r="AJ5" s="106"/>
      <c r="AK5" s="106"/>
      <c r="AL5" s="106"/>
      <c r="AM5" s="106"/>
      <c r="AN5" s="106"/>
      <c r="AO5" s="106"/>
      <c r="AP5" s="106"/>
      <c r="AQ5" s="106"/>
      <c r="AR5" s="106"/>
      <c r="AS5" s="106"/>
      <c r="AT5" s="106"/>
    </row>
    <row r="6" spans="1:46" ht="21.75" customHeight="1" x14ac:dyDescent="0.15">
      <c r="A6" s="556" t="s">
        <v>121</v>
      </c>
      <c r="B6" s="557"/>
      <c r="C6" s="557"/>
      <c r="D6" s="557"/>
      <c r="E6" s="557"/>
      <c r="F6" s="557"/>
      <c r="G6" s="562">
        <f>AH40</f>
        <v>0</v>
      </c>
      <c r="H6" s="563"/>
      <c r="I6" s="563"/>
      <c r="J6" s="563"/>
      <c r="K6" s="563"/>
      <c r="L6" s="563"/>
      <c r="M6" s="563"/>
      <c r="N6" s="563"/>
      <c r="O6" s="563"/>
      <c r="P6" s="563"/>
      <c r="Q6" s="563"/>
      <c r="R6" s="563"/>
      <c r="S6" s="563"/>
      <c r="T6" s="563"/>
      <c r="U6" s="563"/>
      <c r="V6" s="563"/>
      <c r="W6" s="563"/>
      <c r="X6" s="563"/>
      <c r="Y6" s="563"/>
      <c r="Z6" s="563"/>
      <c r="AA6" s="563"/>
      <c r="AB6" s="563"/>
      <c r="AC6" s="563"/>
      <c r="AD6" s="563"/>
      <c r="AE6" s="564"/>
      <c r="AF6" s="122"/>
      <c r="AG6" s="508"/>
      <c r="AH6" s="106"/>
      <c r="AI6" s="106"/>
      <c r="AJ6" s="106"/>
      <c r="AK6" s="106"/>
      <c r="AL6" s="106"/>
      <c r="AM6" s="106"/>
      <c r="AN6" s="106"/>
      <c r="AO6" s="106"/>
      <c r="AP6" s="106"/>
      <c r="AQ6" s="106"/>
      <c r="AR6" s="106"/>
      <c r="AS6" s="106"/>
      <c r="AT6" s="106"/>
    </row>
    <row r="7" spans="1:46" ht="21.75" customHeight="1" x14ac:dyDescent="0.15">
      <c r="A7" s="558" t="s">
        <v>119</v>
      </c>
      <c r="B7" s="559"/>
      <c r="C7" s="559"/>
      <c r="D7" s="559"/>
      <c r="E7" s="559"/>
      <c r="F7" s="559"/>
      <c r="G7" s="516">
        <f>AJ40</f>
        <v>0</v>
      </c>
      <c r="H7" s="516"/>
      <c r="I7" s="516"/>
      <c r="J7" s="516"/>
      <c r="K7" s="516"/>
      <c r="L7" s="516"/>
      <c r="M7" s="516"/>
      <c r="N7" s="516"/>
      <c r="O7" s="516"/>
      <c r="P7" s="516"/>
      <c r="Q7" s="516"/>
      <c r="R7" s="516"/>
      <c r="S7" s="516"/>
      <c r="T7" s="516"/>
      <c r="U7" s="516"/>
      <c r="V7" s="516"/>
      <c r="W7" s="516"/>
      <c r="X7" s="516"/>
      <c r="Y7" s="516"/>
      <c r="Z7" s="516"/>
      <c r="AA7" s="516"/>
      <c r="AB7" s="516"/>
      <c r="AC7" s="516"/>
      <c r="AD7" s="516"/>
      <c r="AE7" s="517"/>
      <c r="AF7" s="122"/>
      <c r="AG7" s="508"/>
      <c r="AH7" s="106"/>
      <c r="AI7" s="106"/>
      <c r="AJ7" s="106"/>
      <c r="AK7" s="106"/>
      <c r="AL7" s="106"/>
      <c r="AM7" s="106"/>
      <c r="AN7" s="106"/>
      <c r="AO7" s="106"/>
      <c r="AP7" s="106"/>
      <c r="AQ7" s="106"/>
      <c r="AR7" s="106"/>
      <c r="AS7" s="106"/>
      <c r="AT7" s="106"/>
    </row>
    <row r="8" spans="1:46" ht="21" customHeight="1" thickBot="1" x14ac:dyDescent="0.2">
      <c r="A8" s="560" t="s">
        <v>118</v>
      </c>
      <c r="B8" s="561"/>
      <c r="C8" s="561"/>
      <c r="D8" s="561"/>
      <c r="E8" s="561"/>
      <c r="F8" s="561"/>
      <c r="G8" s="518">
        <f>AK40</f>
        <v>0</v>
      </c>
      <c r="H8" s="518"/>
      <c r="I8" s="518"/>
      <c r="J8" s="518"/>
      <c r="K8" s="518"/>
      <c r="L8" s="518"/>
      <c r="M8" s="518"/>
      <c r="N8" s="518"/>
      <c r="O8" s="518"/>
      <c r="P8" s="518"/>
      <c r="Q8" s="518"/>
      <c r="R8" s="518"/>
      <c r="S8" s="518"/>
      <c r="T8" s="518"/>
      <c r="U8" s="518"/>
      <c r="V8" s="518"/>
      <c r="W8" s="518"/>
      <c r="X8" s="518"/>
      <c r="Y8" s="518"/>
      <c r="Z8" s="518"/>
      <c r="AA8" s="518"/>
      <c r="AB8" s="518"/>
      <c r="AC8" s="518"/>
      <c r="AD8" s="518"/>
      <c r="AE8" s="519"/>
      <c r="AF8" s="122"/>
      <c r="AG8" s="508"/>
      <c r="AH8" s="106"/>
      <c r="AI8" s="106"/>
      <c r="AJ8" s="106"/>
      <c r="AK8" s="106"/>
      <c r="AL8" s="106"/>
      <c r="AM8" s="106"/>
      <c r="AN8" s="106"/>
      <c r="AO8" s="106"/>
      <c r="AP8" s="106"/>
      <c r="AQ8" s="106"/>
      <c r="AR8" s="106"/>
      <c r="AS8" s="106"/>
      <c r="AT8" s="106"/>
    </row>
    <row r="9" spans="1:46" x14ac:dyDescent="0.15">
      <c r="A9" s="538" t="s">
        <v>131</v>
      </c>
      <c r="B9" s="539"/>
      <c r="C9" s="539"/>
      <c r="D9" s="539"/>
      <c r="E9" s="539"/>
      <c r="F9" s="540"/>
      <c r="G9" s="544" t="s">
        <v>207</v>
      </c>
      <c r="H9" s="545"/>
      <c r="I9" s="545"/>
      <c r="J9" s="545"/>
      <c r="K9" s="545"/>
      <c r="L9" s="545"/>
      <c r="M9" s="545"/>
      <c r="N9" s="545"/>
      <c r="O9" s="545"/>
      <c r="P9" s="545"/>
      <c r="Q9" s="545"/>
      <c r="R9" s="545"/>
      <c r="S9" s="545"/>
      <c r="T9" s="545"/>
      <c r="U9" s="545"/>
      <c r="V9" s="545"/>
      <c r="W9" s="545"/>
      <c r="X9" s="545"/>
      <c r="Y9" s="545"/>
      <c r="Z9" s="545"/>
      <c r="AA9" s="545"/>
      <c r="AB9" s="545"/>
      <c r="AC9" s="545"/>
      <c r="AD9" s="545"/>
      <c r="AE9" s="546"/>
      <c r="AF9" s="122"/>
      <c r="AG9" s="508"/>
      <c r="AH9" s="106"/>
      <c r="AI9" s="106"/>
      <c r="AJ9" s="106"/>
      <c r="AK9" s="106"/>
      <c r="AL9" s="106"/>
      <c r="AM9" s="106"/>
      <c r="AN9" s="106"/>
      <c r="AO9" s="106"/>
      <c r="AP9" s="106"/>
      <c r="AQ9" s="106"/>
      <c r="AR9" s="106"/>
      <c r="AS9" s="106"/>
      <c r="AT9" s="106"/>
    </row>
    <row r="10" spans="1:46" ht="22.5" customHeight="1" x14ac:dyDescent="0.15">
      <c r="A10" s="538"/>
      <c r="B10" s="539"/>
      <c r="C10" s="539"/>
      <c r="D10" s="539"/>
      <c r="E10" s="539"/>
      <c r="F10" s="540"/>
      <c r="G10" s="547"/>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9"/>
      <c r="AF10" s="122"/>
      <c r="AG10" s="508"/>
      <c r="AH10" s="106"/>
      <c r="AI10" s="106"/>
      <c r="AJ10" s="106"/>
      <c r="AK10" s="106"/>
      <c r="AL10" s="106"/>
      <c r="AM10" s="106"/>
      <c r="AN10" s="106"/>
      <c r="AO10" s="106"/>
      <c r="AP10" s="106"/>
      <c r="AQ10" s="106"/>
      <c r="AR10" s="106"/>
      <c r="AS10" s="106"/>
      <c r="AT10" s="106"/>
    </row>
    <row r="11" spans="1:46" x14ac:dyDescent="0.15">
      <c r="A11" s="538"/>
      <c r="B11" s="539"/>
      <c r="C11" s="539"/>
      <c r="D11" s="539"/>
      <c r="E11" s="539"/>
      <c r="F11" s="540"/>
      <c r="G11" s="550" t="s">
        <v>130</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2"/>
      <c r="AF11" s="122"/>
      <c r="AG11" s="508"/>
      <c r="AH11" s="106"/>
      <c r="AI11" s="106"/>
      <c r="AJ11" s="106"/>
      <c r="AK11" s="106"/>
      <c r="AL11" s="106"/>
      <c r="AM11" s="106"/>
      <c r="AN11" s="106"/>
      <c r="AO11" s="106"/>
      <c r="AP11" s="106"/>
      <c r="AQ11" s="106"/>
      <c r="AR11" s="106"/>
      <c r="AS11" s="106"/>
      <c r="AT11" s="106"/>
    </row>
    <row r="12" spans="1:46" ht="22.5" customHeight="1" x14ac:dyDescent="0.15">
      <c r="A12" s="538"/>
      <c r="B12" s="539"/>
      <c r="C12" s="539"/>
      <c r="D12" s="539"/>
      <c r="E12" s="539"/>
      <c r="F12" s="540"/>
      <c r="G12" s="547"/>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9"/>
      <c r="AF12" s="122"/>
      <c r="AG12" s="508"/>
      <c r="AH12" s="106"/>
      <c r="AI12" s="106"/>
      <c r="AJ12" s="106"/>
      <c r="AK12" s="106"/>
      <c r="AL12" s="106"/>
      <c r="AM12" s="106"/>
      <c r="AN12" s="106"/>
      <c r="AO12" s="106"/>
      <c r="AP12" s="106"/>
      <c r="AQ12" s="106"/>
      <c r="AR12" s="106"/>
      <c r="AS12" s="106"/>
      <c r="AT12" s="106"/>
    </row>
    <row r="13" spans="1:46" x14ac:dyDescent="0.15">
      <c r="A13" s="538"/>
      <c r="B13" s="539"/>
      <c r="C13" s="539"/>
      <c r="D13" s="539"/>
      <c r="E13" s="539"/>
      <c r="F13" s="540"/>
      <c r="G13" s="550" t="s">
        <v>129</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2"/>
      <c r="AF13" s="122"/>
      <c r="AG13" s="508"/>
      <c r="AH13" s="106"/>
      <c r="AI13" s="106"/>
      <c r="AJ13" s="106"/>
      <c r="AK13" s="106"/>
      <c r="AL13" s="106"/>
      <c r="AM13" s="106"/>
      <c r="AN13" s="106"/>
      <c r="AO13" s="106"/>
      <c r="AP13" s="106"/>
      <c r="AQ13" s="106"/>
      <c r="AR13" s="106"/>
      <c r="AS13" s="106"/>
      <c r="AT13" s="106"/>
    </row>
    <row r="14" spans="1:46" ht="22.5" customHeight="1" thickBot="1" x14ac:dyDescent="0.2">
      <c r="A14" s="541"/>
      <c r="B14" s="542"/>
      <c r="C14" s="542"/>
      <c r="D14" s="542"/>
      <c r="E14" s="542"/>
      <c r="F14" s="543"/>
      <c r="G14" s="553"/>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5"/>
      <c r="AF14" s="122"/>
      <c r="AG14" s="508"/>
      <c r="AH14" s="106"/>
      <c r="AI14" s="106"/>
      <c r="AJ14" s="106"/>
      <c r="AK14" s="106"/>
      <c r="AL14" s="106"/>
      <c r="AM14" s="106"/>
      <c r="AN14" s="106"/>
      <c r="AO14" s="106"/>
      <c r="AP14" s="106"/>
      <c r="AQ14" s="106"/>
      <c r="AR14" s="106"/>
      <c r="AS14" s="106"/>
      <c r="AT14" s="106"/>
    </row>
    <row r="15" spans="1:46" ht="22.5" customHeight="1" x14ac:dyDescent="0.15">
      <c r="A15" s="520" t="s">
        <v>128</v>
      </c>
      <c r="B15" s="521"/>
      <c r="C15" s="521"/>
      <c r="D15" s="521"/>
      <c r="E15" s="521"/>
      <c r="F15" s="522"/>
      <c r="G15" s="529"/>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1"/>
      <c r="AF15" s="122"/>
      <c r="AG15" s="508"/>
      <c r="AH15" s="106"/>
      <c r="AI15" s="106"/>
      <c r="AJ15" s="106"/>
      <c r="AK15" s="106"/>
      <c r="AL15" s="106"/>
      <c r="AM15" s="106"/>
      <c r="AN15" s="106"/>
      <c r="AO15" s="106"/>
      <c r="AP15" s="106"/>
      <c r="AQ15" s="106"/>
      <c r="AR15" s="106"/>
      <c r="AS15" s="106"/>
      <c r="AT15" s="106"/>
    </row>
    <row r="16" spans="1:46" ht="22.5" customHeight="1" x14ac:dyDescent="0.15">
      <c r="A16" s="523"/>
      <c r="B16" s="524"/>
      <c r="C16" s="524"/>
      <c r="D16" s="524"/>
      <c r="E16" s="524"/>
      <c r="F16" s="525"/>
      <c r="G16" s="532"/>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4"/>
      <c r="AF16" s="122"/>
      <c r="AG16" s="508"/>
      <c r="AH16" s="106"/>
      <c r="AI16" s="106"/>
      <c r="AJ16" s="106"/>
      <c r="AK16" s="106"/>
      <c r="AL16" s="106"/>
      <c r="AM16" s="106"/>
      <c r="AN16" s="106"/>
      <c r="AO16" s="106"/>
      <c r="AP16" s="106"/>
      <c r="AQ16" s="106"/>
      <c r="AR16" s="106"/>
      <c r="AS16" s="106"/>
      <c r="AT16" s="106"/>
    </row>
    <row r="17" spans="1:46" ht="22.5" customHeight="1" x14ac:dyDescent="0.15">
      <c r="A17" s="523"/>
      <c r="B17" s="524"/>
      <c r="C17" s="524"/>
      <c r="D17" s="524"/>
      <c r="E17" s="524"/>
      <c r="F17" s="525"/>
      <c r="G17" s="532"/>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4"/>
      <c r="AF17" s="122"/>
      <c r="AG17" s="508"/>
      <c r="AH17" s="106"/>
      <c r="AI17" s="106"/>
      <c r="AJ17" s="106"/>
      <c r="AK17" s="106"/>
      <c r="AL17" s="106"/>
      <c r="AM17" s="106"/>
      <c r="AN17" s="106"/>
      <c r="AO17" s="106"/>
      <c r="AP17" s="106"/>
      <c r="AQ17" s="106"/>
      <c r="AR17" s="106"/>
      <c r="AS17" s="106"/>
      <c r="AT17" s="106"/>
    </row>
    <row r="18" spans="1:46" ht="22.5" customHeight="1" x14ac:dyDescent="0.15">
      <c r="A18" s="523"/>
      <c r="B18" s="524"/>
      <c r="C18" s="524"/>
      <c r="D18" s="524"/>
      <c r="E18" s="524"/>
      <c r="F18" s="525"/>
      <c r="G18" s="532"/>
      <c r="H18" s="533"/>
      <c r="I18" s="533"/>
      <c r="J18" s="533"/>
      <c r="K18" s="533"/>
      <c r="L18" s="533"/>
      <c r="M18" s="533"/>
      <c r="N18" s="533"/>
      <c r="O18" s="533"/>
      <c r="P18" s="533"/>
      <c r="Q18" s="533"/>
      <c r="R18" s="533"/>
      <c r="S18" s="533"/>
      <c r="T18" s="533"/>
      <c r="U18" s="533"/>
      <c r="V18" s="533"/>
      <c r="W18" s="533"/>
      <c r="X18" s="533"/>
      <c r="Y18" s="533"/>
      <c r="Z18" s="533"/>
      <c r="AA18" s="533"/>
      <c r="AB18" s="533"/>
      <c r="AC18" s="533"/>
      <c r="AD18" s="533"/>
      <c r="AE18" s="534"/>
      <c r="AF18" s="122"/>
      <c r="AG18" s="508"/>
      <c r="AH18" s="106"/>
      <c r="AI18" s="106"/>
      <c r="AJ18" s="106"/>
      <c r="AK18" s="106"/>
      <c r="AL18" s="106"/>
      <c r="AM18" s="106"/>
      <c r="AN18" s="106"/>
      <c r="AO18" s="106"/>
      <c r="AP18" s="106"/>
      <c r="AQ18" s="106"/>
      <c r="AR18" s="106"/>
      <c r="AS18" s="106"/>
      <c r="AT18" s="106"/>
    </row>
    <row r="19" spans="1:46" ht="22.5" customHeight="1" x14ac:dyDescent="0.15">
      <c r="A19" s="523"/>
      <c r="B19" s="524"/>
      <c r="C19" s="524"/>
      <c r="D19" s="524"/>
      <c r="E19" s="524"/>
      <c r="F19" s="525"/>
      <c r="G19" s="532"/>
      <c r="H19" s="533"/>
      <c r="I19" s="533"/>
      <c r="J19" s="533"/>
      <c r="K19" s="533"/>
      <c r="L19" s="533"/>
      <c r="M19" s="533"/>
      <c r="N19" s="533"/>
      <c r="O19" s="533"/>
      <c r="P19" s="533"/>
      <c r="Q19" s="533"/>
      <c r="R19" s="533"/>
      <c r="S19" s="533"/>
      <c r="T19" s="533"/>
      <c r="U19" s="533"/>
      <c r="V19" s="533"/>
      <c r="W19" s="533"/>
      <c r="X19" s="533"/>
      <c r="Y19" s="533"/>
      <c r="Z19" s="533"/>
      <c r="AA19" s="533"/>
      <c r="AB19" s="533"/>
      <c r="AC19" s="533"/>
      <c r="AD19" s="533"/>
      <c r="AE19" s="534"/>
      <c r="AF19" s="122"/>
      <c r="AG19" s="508"/>
      <c r="AH19" s="106"/>
      <c r="AI19" s="106"/>
      <c r="AJ19" s="106"/>
      <c r="AK19" s="106"/>
      <c r="AL19" s="106"/>
      <c r="AM19" s="106"/>
      <c r="AN19" s="106"/>
      <c r="AO19" s="106"/>
      <c r="AP19" s="106"/>
      <c r="AQ19" s="106"/>
      <c r="AR19" s="106"/>
      <c r="AS19" s="106"/>
      <c r="AT19" s="106"/>
    </row>
    <row r="20" spans="1:46" ht="22.5" customHeight="1" x14ac:dyDescent="0.15">
      <c r="A20" s="523"/>
      <c r="B20" s="524"/>
      <c r="C20" s="524"/>
      <c r="D20" s="524"/>
      <c r="E20" s="524"/>
      <c r="F20" s="525"/>
      <c r="G20" s="532"/>
      <c r="H20" s="533"/>
      <c r="I20" s="533"/>
      <c r="J20" s="533"/>
      <c r="K20" s="533"/>
      <c r="L20" s="533"/>
      <c r="M20" s="533"/>
      <c r="N20" s="533"/>
      <c r="O20" s="533"/>
      <c r="P20" s="533"/>
      <c r="Q20" s="533"/>
      <c r="R20" s="533"/>
      <c r="S20" s="533"/>
      <c r="T20" s="533"/>
      <c r="U20" s="533"/>
      <c r="V20" s="533"/>
      <c r="W20" s="533"/>
      <c r="X20" s="533"/>
      <c r="Y20" s="533"/>
      <c r="Z20" s="533"/>
      <c r="AA20" s="533"/>
      <c r="AB20" s="533"/>
      <c r="AC20" s="533"/>
      <c r="AD20" s="533"/>
      <c r="AE20" s="534"/>
      <c r="AF20" s="122"/>
      <c r="AG20" s="508"/>
      <c r="AH20" s="106"/>
      <c r="AI20" s="108"/>
      <c r="AJ20" s="106"/>
      <c r="AK20" s="106"/>
      <c r="AL20" s="106"/>
      <c r="AM20" s="106"/>
      <c r="AN20" s="106"/>
      <c r="AO20" s="106"/>
      <c r="AP20" s="106"/>
      <c r="AQ20" s="106"/>
      <c r="AR20" s="106"/>
      <c r="AS20" s="106"/>
      <c r="AT20" s="106"/>
    </row>
    <row r="21" spans="1:46" ht="22.5" customHeight="1" x14ac:dyDescent="0.15">
      <c r="A21" s="523"/>
      <c r="B21" s="524"/>
      <c r="C21" s="524"/>
      <c r="D21" s="524"/>
      <c r="E21" s="524"/>
      <c r="F21" s="525"/>
      <c r="G21" s="532"/>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4"/>
      <c r="AF21" s="122"/>
      <c r="AG21" s="508"/>
      <c r="AH21" s="106"/>
      <c r="AI21" s="106"/>
      <c r="AJ21" s="106"/>
      <c r="AK21" s="106"/>
      <c r="AL21" s="106"/>
      <c r="AM21" s="106"/>
      <c r="AN21" s="106"/>
      <c r="AO21" s="106"/>
      <c r="AP21" s="106"/>
      <c r="AQ21" s="106"/>
      <c r="AR21" s="106"/>
      <c r="AS21" s="106"/>
      <c r="AT21" s="106"/>
    </row>
    <row r="22" spans="1:46" ht="22.5" customHeight="1" x14ac:dyDescent="0.15">
      <c r="A22" s="523"/>
      <c r="B22" s="524"/>
      <c r="C22" s="524"/>
      <c r="D22" s="524"/>
      <c r="E22" s="524"/>
      <c r="F22" s="525"/>
      <c r="G22" s="532"/>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4"/>
      <c r="AF22" s="122"/>
      <c r="AG22" s="508"/>
      <c r="AH22" s="106"/>
      <c r="AI22" s="106"/>
      <c r="AJ22" s="106"/>
      <c r="AK22" s="106"/>
      <c r="AL22" s="106"/>
      <c r="AM22" s="106"/>
      <c r="AN22" s="106"/>
      <c r="AO22" s="106"/>
      <c r="AP22" s="106"/>
      <c r="AQ22" s="106"/>
      <c r="AR22" s="106"/>
      <c r="AS22" s="106"/>
      <c r="AT22" s="106"/>
    </row>
    <row r="23" spans="1:46" ht="22.5" customHeight="1" x14ac:dyDescent="0.15">
      <c r="A23" s="523"/>
      <c r="B23" s="524"/>
      <c r="C23" s="524"/>
      <c r="D23" s="524"/>
      <c r="E23" s="524"/>
      <c r="F23" s="525"/>
      <c r="G23" s="532"/>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4"/>
      <c r="AF23" s="122"/>
      <c r="AG23" s="508"/>
      <c r="AH23" s="106"/>
      <c r="AI23" s="106"/>
      <c r="AJ23" s="106"/>
      <c r="AK23" s="106"/>
      <c r="AL23" s="106"/>
      <c r="AM23" s="106"/>
      <c r="AN23" s="106"/>
      <c r="AO23" s="106"/>
      <c r="AP23" s="106"/>
      <c r="AQ23" s="106"/>
      <c r="AR23" s="106"/>
      <c r="AS23" s="106"/>
      <c r="AT23" s="106"/>
    </row>
    <row r="24" spans="1:46" ht="22.5" customHeight="1" x14ac:dyDescent="0.15">
      <c r="A24" s="523"/>
      <c r="B24" s="524"/>
      <c r="C24" s="524"/>
      <c r="D24" s="524"/>
      <c r="E24" s="524"/>
      <c r="F24" s="525"/>
      <c r="G24" s="532"/>
      <c r="H24" s="533"/>
      <c r="I24" s="533"/>
      <c r="J24" s="533"/>
      <c r="K24" s="533"/>
      <c r="L24" s="533"/>
      <c r="M24" s="533"/>
      <c r="N24" s="533"/>
      <c r="O24" s="533"/>
      <c r="P24" s="533"/>
      <c r="Q24" s="533"/>
      <c r="R24" s="533"/>
      <c r="S24" s="533"/>
      <c r="T24" s="533"/>
      <c r="U24" s="533"/>
      <c r="V24" s="533"/>
      <c r="W24" s="533"/>
      <c r="X24" s="533"/>
      <c r="Y24" s="533"/>
      <c r="Z24" s="533"/>
      <c r="AA24" s="533"/>
      <c r="AB24" s="533"/>
      <c r="AC24" s="533"/>
      <c r="AD24" s="533"/>
      <c r="AE24" s="534"/>
      <c r="AF24" s="122"/>
      <c r="AG24" s="508"/>
      <c r="AH24" s="106"/>
      <c r="AI24" s="106"/>
      <c r="AJ24" s="106"/>
      <c r="AK24" s="106"/>
      <c r="AL24" s="106"/>
      <c r="AM24" s="106"/>
      <c r="AN24" s="106"/>
      <c r="AO24" s="106"/>
      <c r="AP24" s="106"/>
      <c r="AQ24" s="106"/>
      <c r="AR24" s="106"/>
      <c r="AS24" s="106"/>
      <c r="AT24" s="106"/>
    </row>
    <row r="25" spans="1:46" ht="22.5" customHeight="1" x14ac:dyDescent="0.15">
      <c r="A25" s="523"/>
      <c r="B25" s="524"/>
      <c r="C25" s="524"/>
      <c r="D25" s="524"/>
      <c r="E25" s="524"/>
      <c r="F25" s="525"/>
      <c r="G25" s="532"/>
      <c r="H25" s="533"/>
      <c r="I25" s="533"/>
      <c r="J25" s="533"/>
      <c r="K25" s="533"/>
      <c r="L25" s="533"/>
      <c r="M25" s="533"/>
      <c r="N25" s="533"/>
      <c r="O25" s="533"/>
      <c r="P25" s="533"/>
      <c r="Q25" s="533"/>
      <c r="R25" s="533"/>
      <c r="S25" s="533"/>
      <c r="T25" s="533"/>
      <c r="U25" s="533"/>
      <c r="V25" s="533"/>
      <c r="W25" s="533"/>
      <c r="X25" s="533"/>
      <c r="Y25" s="533"/>
      <c r="Z25" s="533"/>
      <c r="AA25" s="533"/>
      <c r="AB25" s="533"/>
      <c r="AC25" s="533"/>
      <c r="AD25" s="533"/>
      <c r="AE25" s="534"/>
      <c r="AF25" s="122"/>
      <c r="AG25" s="508"/>
      <c r="AH25" s="106"/>
      <c r="AI25" s="106"/>
      <c r="AJ25" s="106"/>
      <c r="AK25" s="106"/>
      <c r="AL25" s="106"/>
      <c r="AM25" s="106"/>
      <c r="AN25" s="106"/>
      <c r="AO25" s="106"/>
      <c r="AP25" s="106"/>
      <c r="AQ25" s="106"/>
      <c r="AR25" s="106"/>
      <c r="AS25" s="106"/>
      <c r="AT25" s="106"/>
    </row>
    <row r="26" spans="1:46" ht="22.5" customHeight="1" x14ac:dyDescent="0.15">
      <c r="A26" s="523"/>
      <c r="B26" s="524"/>
      <c r="C26" s="524"/>
      <c r="D26" s="524"/>
      <c r="E26" s="524"/>
      <c r="F26" s="525"/>
      <c r="G26" s="532"/>
      <c r="H26" s="533"/>
      <c r="I26" s="533"/>
      <c r="J26" s="533"/>
      <c r="K26" s="533"/>
      <c r="L26" s="533"/>
      <c r="M26" s="533"/>
      <c r="N26" s="533"/>
      <c r="O26" s="533"/>
      <c r="P26" s="533"/>
      <c r="Q26" s="533"/>
      <c r="R26" s="533"/>
      <c r="S26" s="533"/>
      <c r="T26" s="533"/>
      <c r="U26" s="533"/>
      <c r="V26" s="533"/>
      <c r="W26" s="533"/>
      <c r="X26" s="533"/>
      <c r="Y26" s="533"/>
      <c r="Z26" s="533"/>
      <c r="AA26" s="533"/>
      <c r="AB26" s="533"/>
      <c r="AC26" s="533"/>
      <c r="AD26" s="533"/>
      <c r="AE26" s="534"/>
      <c r="AF26" s="122"/>
      <c r="AG26" s="508"/>
      <c r="AH26" s="106"/>
      <c r="AI26" s="106"/>
      <c r="AJ26" s="106"/>
      <c r="AK26" s="106"/>
      <c r="AL26" s="106"/>
      <c r="AM26" s="106"/>
      <c r="AN26" s="106"/>
      <c r="AO26" s="106"/>
      <c r="AP26" s="106"/>
      <c r="AQ26" s="106"/>
      <c r="AR26" s="106"/>
      <c r="AS26" s="106"/>
      <c r="AT26" s="106"/>
    </row>
    <row r="27" spans="1:46" ht="22.5" customHeight="1" x14ac:dyDescent="0.15">
      <c r="A27" s="523"/>
      <c r="B27" s="524"/>
      <c r="C27" s="524"/>
      <c r="D27" s="524"/>
      <c r="E27" s="524"/>
      <c r="F27" s="525"/>
      <c r="G27" s="532"/>
      <c r="H27" s="533"/>
      <c r="I27" s="533"/>
      <c r="J27" s="533"/>
      <c r="K27" s="533"/>
      <c r="L27" s="533"/>
      <c r="M27" s="533"/>
      <c r="N27" s="533"/>
      <c r="O27" s="533"/>
      <c r="P27" s="533"/>
      <c r="Q27" s="533"/>
      <c r="R27" s="533"/>
      <c r="S27" s="533"/>
      <c r="T27" s="533"/>
      <c r="U27" s="533"/>
      <c r="V27" s="533"/>
      <c r="W27" s="533"/>
      <c r="X27" s="533"/>
      <c r="Y27" s="533"/>
      <c r="Z27" s="533"/>
      <c r="AA27" s="533"/>
      <c r="AB27" s="533"/>
      <c r="AC27" s="533"/>
      <c r="AD27" s="533"/>
      <c r="AE27" s="534"/>
      <c r="AF27" s="122"/>
      <c r="AG27" s="508"/>
      <c r="AH27" s="106"/>
      <c r="AI27" s="106"/>
      <c r="AJ27" s="106"/>
      <c r="AK27" s="106"/>
      <c r="AL27" s="106"/>
      <c r="AM27" s="106"/>
      <c r="AN27" s="106"/>
      <c r="AO27" s="106"/>
      <c r="AP27" s="106"/>
      <c r="AQ27" s="106"/>
      <c r="AR27" s="106"/>
      <c r="AS27" s="106"/>
      <c r="AT27" s="106"/>
    </row>
    <row r="28" spans="1:46" ht="22.5" customHeight="1" x14ac:dyDescent="0.15">
      <c r="A28" s="523"/>
      <c r="B28" s="524"/>
      <c r="C28" s="524"/>
      <c r="D28" s="524"/>
      <c r="E28" s="524"/>
      <c r="F28" s="525"/>
      <c r="G28" s="532"/>
      <c r="H28" s="533"/>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4"/>
      <c r="AF28" s="122"/>
      <c r="AG28" s="508"/>
      <c r="AH28" s="106"/>
      <c r="AI28" s="106"/>
      <c r="AJ28" s="106"/>
      <c r="AK28" s="106"/>
      <c r="AL28" s="106"/>
      <c r="AM28" s="106"/>
      <c r="AN28" s="106"/>
      <c r="AO28" s="106"/>
      <c r="AP28" s="106"/>
      <c r="AQ28" s="106"/>
      <c r="AR28" s="106"/>
      <c r="AS28" s="106"/>
      <c r="AT28" s="106"/>
    </row>
    <row r="29" spans="1:46" ht="22.5" customHeight="1" x14ac:dyDescent="0.15">
      <c r="A29" s="523"/>
      <c r="B29" s="524"/>
      <c r="C29" s="524"/>
      <c r="D29" s="524"/>
      <c r="E29" s="524"/>
      <c r="F29" s="525"/>
      <c r="G29" s="532"/>
      <c r="H29" s="533"/>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4"/>
      <c r="AF29" s="122"/>
      <c r="AG29" s="508"/>
      <c r="AH29" s="106"/>
      <c r="AI29" s="106"/>
      <c r="AJ29" s="106"/>
      <c r="AK29" s="106"/>
      <c r="AL29" s="106"/>
      <c r="AM29" s="106"/>
      <c r="AN29" s="106"/>
      <c r="AO29" s="106"/>
      <c r="AP29" s="106"/>
      <c r="AQ29" s="106"/>
      <c r="AR29" s="106"/>
      <c r="AS29" s="106"/>
      <c r="AT29" s="106"/>
    </row>
    <row r="30" spans="1:46" ht="22.5" customHeight="1" x14ac:dyDescent="0.15">
      <c r="A30" s="523"/>
      <c r="B30" s="524"/>
      <c r="C30" s="524"/>
      <c r="D30" s="524"/>
      <c r="E30" s="524"/>
      <c r="F30" s="525"/>
      <c r="G30" s="532"/>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4"/>
      <c r="AF30" s="122"/>
      <c r="AG30" s="508"/>
      <c r="AH30" s="106"/>
      <c r="AI30" s="106"/>
      <c r="AJ30" s="106"/>
      <c r="AK30" s="106"/>
      <c r="AL30" s="106"/>
      <c r="AM30" s="106"/>
      <c r="AN30" s="106"/>
      <c r="AO30" s="106"/>
      <c r="AP30" s="106"/>
      <c r="AQ30" s="106"/>
      <c r="AR30" s="106"/>
      <c r="AS30" s="106"/>
      <c r="AT30" s="106"/>
    </row>
    <row r="31" spans="1:46" ht="22.5" customHeight="1" thickBot="1" x14ac:dyDescent="0.2">
      <c r="A31" s="526"/>
      <c r="B31" s="527"/>
      <c r="C31" s="527"/>
      <c r="D31" s="527"/>
      <c r="E31" s="527"/>
      <c r="F31" s="528"/>
      <c r="G31" s="535"/>
      <c r="H31" s="536"/>
      <c r="I31" s="536"/>
      <c r="J31" s="536"/>
      <c r="K31" s="536"/>
      <c r="L31" s="536"/>
      <c r="M31" s="536"/>
      <c r="N31" s="536"/>
      <c r="O31" s="536"/>
      <c r="P31" s="536"/>
      <c r="Q31" s="536"/>
      <c r="R31" s="536"/>
      <c r="S31" s="536"/>
      <c r="T31" s="536"/>
      <c r="U31" s="536"/>
      <c r="V31" s="536"/>
      <c r="W31" s="536"/>
      <c r="X31" s="536"/>
      <c r="Y31" s="536"/>
      <c r="Z31" s="536"/>
      <c r="AA31" s="536"/>
      <c r="AB31" s="536"/>
      <c r="AC31" s="536"/>
      <c r="AD31" s="536"/>
      <c r="AE31" s="537"/>
      <c r="AF31" s="122"/>
      <c r="AG31" s="508"/>
      <c r="AH31" s="106"/>
      <c r="AI31" s="106"/>
      <c r="AJ31" s="106"/>
      <c r="AK31" s="106"/>
      <c r="AL31" s="106"/>
      <c r="AM31" s="106"/>
      <c r="AN31" s="106"/>
      <c r="AO31" s="106"/>
      <c r="AP31" s="106"/>
      <c r="AQ31" s="106"/>
      <c r="AR31" s="106"/>
      <c r="AS31" s="106"/>
      <c r="AT31" s="106"/>
    </row>
    <row r="32" spans="1:46" ht="22.5" customHeight="1" x14ac:dyDescent="0.15">
      <c r="A32" s="129"/>
      <c r="B32" s="129"/>
      <c r="C32" s="129"/>
      <c r="D32" s="129"/>
      <c r="E32" s="129"/>
      <c r="F32" s="129"/>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2"/>
      <c r="AG32" s="508"/>
      <c r="AH32" s="106"/>
      <c r="AI32" s="106"/>
      <c r="AJ32" s="106"/>
      <c r="AK32" s="106"/>
      <c r="AL32" s="106"/>
      <c r="AM32" s="106"/>
      <c r="AN32" s="106"/>
      <c r="AO32" s="106"/>
      <c r="AP32" s="106"/>
      <c r="AQ32" s="106"/>
      <c r="AR32" s="106"/>
      <c r="AS32" s="106"/>
      <c r="AT32" s="106"/>
    </row>
    <row r="33" spans="1:46" ht="16.5" customHeight="1" x14ac:dyDescent="0.15">
      <c r="A33" s="116" t="s">
        <v>127</v>
      </c>
      <c r="AF33" s="122"/>
      <c r="AG33" s="508"/>
      <c r="AH33" s="106"/>
      <c r="AI33" s="106"/>
      <c r="AJ33" s="106"/>
      <c r="AK33" s="106"/>
      <c r="AL33" s="106"/>
      <c r="AM33" s="106"/>
      <c r="AN33" s="106"/>
      <c r="AO33" s="106"/>
      <c r="AP33" s="106"/>
      <c r="AQ33" s="106"/>
      <c r="AR33" s="106"/>
      <c r="AS33" s="106"/>
      <c r="AT33" s="106"/>
    </row>
    <row r="34" spans="1:46" ht="16.5" customHeight="1" x14ac:dyDescent="0.15">
      <c r="A34" s="116" t="s">
        <v>126</v>
      </c>
      <c r="AF34" s="122"/>
      <c r="AG34" s="508"/>
      <c r="AH34" s="106"/>
      <c r="AI34" s="106"/>
      <c r="AJ34" s="106"/>
      <c r="AK34" s="106"/>
      <c r="AL34" s="106"/>
      <c r="AM34" s="106"/>
      <c r="AN34" s="106"/>
      <c r="AO34" s="106"/>
      <c r="AP34" s="106"/>
      <c r="AQ34" s="106"/>
      <c r="AR34" s="106"/>
      <c r="AS34" s="106"/>
      <c r="AT34" s="106"/>
    </row>
    <row r="35" spans="1:46" ht="16.5" customHeight="1" x14ac:dyDescent="0.15">
      <c r="A35" s="116" t="s">
        <v>125</v>
      </c>
      <c r="AF35" s="122"/>
      <c r="AG35" s="508"/>
      <c r="AH35" s="106"/>
      <c r="AI35" s="106"/>
      <c r="AJ35" s="106"/>
      <c r="AK35" s="106"/>
      <c r="AL35" s="106"/>
      <c r="AM35" s="106"/>
      <c r="AN35" s="106"/>
      <c r="AO35" s="106"/>
      <c r="AP35" s="106"/>
      <c r="AQ35" s="106"/>
      <c r="AR35" s="106"/>
      <c r="AS35" s="106"/>
      <c r="AT35" s="106"/>
    </row>
    <row r="36" spans="1:46" ht="16.5" customHeight="1" x14ac:dyDescent="0.15">
      <c r="A36" s="116" t="s">
        <v>112</v>
      </c>
      <c r="AF36" s="122"/>
      <c r="AG36" s="508"/>
      <c r="AH36" s="106"/>
      <c r="AI36" s="106"/>
      <c r="AJ36" s="106"/>
      <c r="AK36" s="106"/>
      <c r="AL36" s="106"/>
      <c r="AM36" s="106"/>
      <c r="AN36" s="106"/>
      <c r="AO36" s="106"/>
      <c r="AP36" s="106"/>
      <c r="AQ36" s="106"/>
      <c r="AR36" s="106"/>
      <c r="AS36" s="106"/>
      <c r="AT36" s="106"/>
    </row>
    <row r="37" spans="1:46" ht="1.5" customHeight="1" x14ac:dyDescent="0.15">
      <c r="A37" s="111"/>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0"/>
      <c r="AG37" s="508"/>
      <c r="AH37" s="106"/>
      <c r="AI37" s="106"/>
      <c r="AJ37" s="106"/>
      <c r="AK37" s="106"/>
      <c r="AL37" s="106"/>
      <c r="AM37" s="106"/>
      <c r="AN37" s="106"/>
      <c r="AO37" s="106"/>
      <c r="AP37" s="106"/>
      <c r="AQ37" s="106"/>
      <c r="AR37" s="106"/>
      <c r="AS37" s="106"/>
      <c r="AT37" s="106"/>
    </row>
    <row r="38" spans="1:46" x14ac:dyDescent="0.15">
      <c r="A38" s="106" t="s">
        <v>111</v>
      </c>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row>
    <row r="39" spans="1:46" s="107" customFormat="1" ht="13.5" customHeight="1" x14ac:dyDescent="0.15">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9" t="s">
        <v>30</v>
      </c>
      <c r="AI39" s="109" t="s">
        <v>110</v>
      </c>
      <c r="AJ39" s="109" t="s">
        <v>31</v>
      </c>
      <c r="AK39" s="109" t="s">
        <v>32</v>
      </c>
      <c r="AL39" s="109" t="s">
        <v>33</v>
      </c>
      <c r="AM39" s="109"/>
      <c r="AN39" s="109" t="s">
        <v>34</v>
      </c>
      <c r="AO39" s="109" t="s">
        <v>36</v>
      </c>
      <c r="AP39" s="109" t="s">
        <v>37</v>
      </c>
      <c r="AQ39" s="109" t="s">
        <v>35</v>
      </c>
      <c r="AR39" s="109" t="s">
        <v>38</v>
      </c>
      <c r="AS39" s="108"/>
      <c r="AT39" s="108"/>
    </row>
    <row r="40" spans="1:46" s="107" customFormat="1" ht="74.25" customHeight="1" x14ac:dyDescent="0.15">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27">
        <f>'様式１－１表紙'!$AH$38</f>
        <v>0</v>
      </c>
      <c r="AI40" s="127">
        <f>'様式１－１表紙'!$AI$38</f>
        <v>0</v>
      </c>
      <c r="AJ40" s="127">
        <f>'様式１－１表紙'!$AJ$38</f>
        <v>0</v>
      </c>
      <c r="AK40" s="127">
        <f>'様式１－１表紙'!$AK$38</f>
        <v>0</v>
      </c>
      <c r="AL40" s="127">
        <f>'様式１－１表紙'!$AL$38</f>
        <v>0</v>
      </c>
      <c r="AM40" s="127"/>
      <c r="AN40" s="127">
        <f>'様式１－１表紙'!$AN$38</f>
        <v>0</v>
      </c>
      <c r="AO40" s="127">
        <f>G10</f>
        <v>0</v>
      </c>
      <c r="AP40" s="127">
        <f>G12</f>
        <v>0</v>
      </c>
      <c r="AQ40" s="127">
        <f>G14</f>
        <v>0</v>
      </c>
      <c r="AR40" s="127">
        <f>G15</f>
        <v>0</v>
      </c>
      <c r="AS40" s="108"/>
      <c r="AT40" s="108"/>
    </row>
    <row r="41" spans="1:46" x14ac:dyDescent="0.15">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row>
    <row r="42" spans="1:46" x14ac:dyDescent="0.15">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row>
    <row r="43" spans="1:46" x14ac:dyDescent="0.15">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row>
    <row r="44" spans="1:46" x14ac:dyDescent="0.15">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row>
    <row r="45" spans="1:46" x14ac:dyDescent="0.15">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row>
    <row r="46" spans="1:46" x14ac:dyDescent="0.15">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row>
    <row r="47" spans="1:46" x14ac:dyDescent="0.15">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row>
    <row r="48" spans="1:46" x14ac:dyDescent="0.15">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row>
    <row r="49" spans="1:46" x14ac:dyDescent="0.15">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row>
    <row r="50" spans="1:46" x14ac:dyDescent="0.15">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row>
    <row r="51" spans="1:46" x14ac:dyDescent="0.15">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row>
  </sheetData>
  <mergeCells count="18">
    <mergeCell ref="A8:F8"/>
    <mergeCell ref="G6:AE6"/>
    <mergeCell ref="G7:AE7"/>
    <mergeCell ref="G8:AE8"/>
    <mergeCell ref="AG1:AG37"/>
    <mergeCell ref="F4:Y4"/>
    <mergeCell ref="A15:F31"/>
    <mergeCell ref="G15:AE31"/>
    <mergeCell ref="A9:F14"/>
    <mergeCell ref="G9:AE9"/>
    <mergeCell ref="G10:AE10"/>
    <mergeCell ref="G11:AE11"/>
    <mergeCell ref="G12:AE12"/>
    <mergeCell ref="G13:AE13"/>
    <mergeCell ref="G14:AE14"/>
    <mergeCell ref="W2:AE2"/>
    <mergeCell ref="A6:F6"/>
    <mergeCell ref="A7:F7"/>
  </mergeCells>
  <phoneticPr fontId="1"/>
  <conditionalFormatting sqref="AH40:AR40">
    <cfRule type="cellIs" dxfId="0" priority="1" stopIfTrue="1" operator="equal">
      <formula>0</formula>
    </cfRule>
  </conditionalFormatting>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F8158-B653-4C0C-8EE0-8D5AEDFE4EC8}">
  <sheetPr>
    <pageSetUpPr fitToPage="1"/>
  </sheetPr>
  <dimension ref="A1:O33"/>
  <sheetViews>
    <sheetView zoomScale="55" zoomScaleNormal="55" workbookViewId="0">
      <pane xSplit="3" ySplit="6" topLeftCell="D7" activePane="bottomRight" state="frozen"/>
      <selection pane="topRight" activeCell="C1" sqref="C1"/>
      <selection pane="bottomLeft" activeCell="A4" sqref="A4"/>
      <selection pane="bottomRight" activeCell="D4" sqref="D4:L4"/>
    </sheetView>
  </sheetViews>
  <sheetFormatPr defaultRowHeight="13.5" x14ac:dyDescent="0.15"/>
  <cols>
    <col min="1" max="1" width="3.625" style="469" customWidth="1"/>
    <col min="2" max="2" width="3.5" style="469" bestFit="1" customWidth="1"/>
    <col min="3" max="3" width="11" style="469" bestFit="1" customWidth="1"/>
    <col min="4" max="14" width="16.25" style="470" customWidth="1"/>
    <col min="15" max="15" width="3.625" style="469" customWidth="1"/>
    <col min="16" max="16384" width="9" style="469"/>
  </cols>
  <sheetData>
    <row r="1" spans="1:15" ht="17.25" x14ac:dyDescent="0.2">
      <c r="A1" s="567" t="s">
        <v>214</v>
      </c>
      <c r="B1" s="567"/>
      <c r="C1" s="567"/>
      <c r="D1" s="567"/>
      <c r="E1" s="567"/>
      <c r="F1" s="567"/>
      <c r="G1" s="567"/>
      <c r="H1" s="567"/>
      <c r="I1" s="567"/>
      <c r="J1" s="567"/>
      <c r="K1" s="567"/>
      <c r="L1" s="567"/>
      <c r="M1" s="567"/>
      <c r="N1" s="567"/>
      <c r="O1" s="567"/>
    </row>
    <row r="2" spans="1:15" ht="21" x14ac:dyDescent="0.2">
      <c r="A2" s="568" t="s">
        <v>215</v>
      </c>
      <c r="B2" s="569"/>
      <c r="C2" s="569"/>
      <c r="D2" s="569"/>
      <c r="E2" s="569"/>
      <c r="F2" s="569"/>
      <c r="G2" s="569"/>
      <c r="H2" s="569"/>
      <c r="I2" s="569"/>
      <c r="J2" s="569"/>
      <c r="K2" s="569"/>
      <c r="L2" s="569"/>
      <c r="M2" s="569"/>
      <c r="N2" s="569"/>
      <c r="O2" s="569"/>
    </row>
    <row r="3" spans="1:15" ht="30" customHeight="1" x14ac:dyDescent="0.15">
      <c r="N3" s="570" t="s">
        <v>216</v>
      </c>
      <c r="O3" s="570"/>
    </row>
    <row r="4" spans="1:15" ht="22.5" customHeight="1" x14ac:dyDescent="0.15">
      <c r="B4" s="571" t="s">
        <v>217</v>
      </c>
      <c r="C4" s="572" t="s">
        <v>218</v>
      </c>
      <c r="D4" s="573" t="s">
        <v>219</v>
      </c>
      <c r="E4" s="571"/>
      <c r="F4" s="571"/>
      <c r="G4" s="571"/>
      <c r="H4" s="571"/>
      <c r="I4" s="571"/>
      <c r="J4" s="571"/>
      <c r="K4" s="571"/>
      <c r="L4" s="574"/>
      <c r="M4" s="575" t="s">
        <v>220</v>
      </c>
      <c r="N4" s="576" t="s">
        <v>221</v>
      </c>
    </row>
    <row r="5" spans="1:15" ht="22.5" customHeight="1" x14ac:dyDescent="0.15">
      <c r="B5" s="571"/>
      <c r="C5" s="572"/>
      <c r="D5" s="573" t="s">
        <v>222</v>
      </c>
      <c r="E5" s="571"/>
      <c r="F5" s="571"/>
      <c r="G5" s="571"/>
      <c r="H5" s="571"/>
      <c r="I5" s="571"/>
      <c r="J5" s="571" t="s">
        <v>223</v>
      </c>
      <c r="K5" s="571"/>
      <c r="L5" s="574"/>
      <c r="M5" s="575"/>
      <c r="N5" s="576"/>
    </row>
    <row r="6" spans="1:15" ht="27" x14ac:dyDescent="0.15">
      <c r="B6" s="571"/>
      <c r="C6" s="572"/>
      <c r="D6" s="471" t="s">
        <v>224</v>
      </c>
      <c r="E6" s="472" t="s">
        <v>225</v>
      </c>
      <c r="F6" s="473" t="s">
        <v>226</v>
      </c>
      <c r="G6" s="473" t="s">
        <v>227</v>
      </c>
      <c r="H6" s="473" t="s">
        <v>228</v>
      </c>
      <c r="I6" s="473" t="s">
        <v>229</v>
      </c>
      <c r="J6" s="473" t="s">
        <v>230</v>
      </c>
      <c r="K6" s="473" t="s">
        <v>231</v>
      </c>
      <c r="L6" s="474" t="s">
        <v>232</v>
      </c>
      <c r="M6" s="575"/>
      <c r="N6" s="576"/>
    </row>
    <row r="7" spans="1:15" ht="22.5" customHeight="1" x14ac:dyDescent="0.15">
      <c r="B7" s="475"/>
      <c r="C7" s="476"/>
      <c r="D7" s="477"/>
      <c r="E7" s="478"/>
      <c r="F7" s="478"/>
      <c r="G7" s="478"/>
      <c r="H7" s="478"/>
      <c r="I7" s="478"/>
      <c r="J7" s="478"/>
      <c r="K7" s="478"/>
      <c r="L7" s="479"/>
      <c r="M7" s="480"/>
      <c r="N7" s="481"/>
    </row>
    <row r="8" spans="1:15" ht="22.5" customHeight="1" x14ac:dyDescent="0.15">
      <c r="B8" s="475"/>
      <c r="C8" s="476"/>
      <c r="D8" s="477"/>
      <c r="E8" s="478"/>
      <c r="F8" s="478"/>
      <c r="G8" s="478"/>
      <c r="H8" s="478"/>
      <c r="I8" s="478"/>
      <c r="J8" s="478"/>
      <c r="K8" s="478"/>
      <c r="L8" s="479"/>
      <c r="M8" s="480"/>
      <c r="N8" s="481"/>
    </row>
    <row r="9" spans="1:15" ht="22.5" customHeight="1" x14ac:dyDescent="0.15">
      <c r="B9" s="475"/>
      <c r="C9" s="476"/>
      <c r="D9" s="477"/>
      <c r="E9" s="478"/>
      <c r="F9" s="478"/>
      <c r="G9" s="478"/>
      <c r="H9" s="478"/>
      <c r="I9" s="478"/>
      <c r="J9" s="478"/>
      <c r="K9" s="478"/>
      <c r="L9" s="479"/>
      <c r="M9" s="480"/>
      <c r="N9" s="481"/>
    </row>
    <row r="10" spans="1:15" ht="22.5" customHeight="1" x14ac:dyDescent="0.15">
      <c r="B10" s="475"/>
      <c r="C10" s="476"/>
      <c r="D10" s="477"/>
      <c r="E10" s="478"/>
      <c r="F10" s="478"/>
      <c r="G10" s="478"/>
      <c r="H10" s="478"/>
      <c r="I10" s="478"/>
      <c r="J10" s="478"/>
      <c r="K10" s="478"/>
      <c r="L10" s="479"/>
      <c r="M10" s="480"/>
      <c r="N10" s="481"/>
    </row>
    <row r="11" spans="1:15" ht="22.5" customHeight="1" x14ac:dyDescent="0.15">
      <c r="B11" s="475"/>
      <c r="C11" s="476"/>
      <c r="D11" s="477"/>
      <c r="E11" s="478"/>
      <c r="F11" s="478"/>
      <c r="G11" s="478"/>
      <c r="H11" s="478"/>
      <c r="I11" s="478"/>
      <c r="J11" s="478"/>
      <c r="K11" s="478"/>
      <c r="L11" s="479"/>
      <c r="M11" s="480"/>
      <c r="N11" s="481"/>
    </row>
    <row r="12" spans="1:15" ht="22.5" customHeight="1" x14ac:dyDescent="0.15">
      <c r="B12" s="475"/>
      <c r="C12" s="476"/>
      <c r="D12" s="477"/>
      <c r="E12" s="478"/>
      <c r="F12" s="478"/>
      <c r="G12" s="478"/>
      <c r="H12" s="478"/>
      <c r="I12" s="478"/>
      <c r="J12" s="478"/>
      <c r="K12" s="478"/>
      <c r="L12" s="479"/>
      <c r="M12" s="480"/>
      <c r="N12" s="481"/>
    </row>
    <row r="13" spans="1:15" ht="22.5" customHeight="1" x14ac:dyDescent="0.15">
      <c r="B13" s="475"/>
      <c r="C13" s="476"/>
      <c r="D13" s="477"/>
      <c r="E13" s="478"/>
      <c r="F13" s="478"/>
      <c r="G13" s="478"/>
      <c r="H13" s="478"/>
      <c r="I13" s="478"/>
      <c r="J13" s="478"/>
      <c r="K13" s="478"/>
      <c r="L13" s="479"/>
      <c r="M13" s="480"/>
      <c r="N13" s="481"/>
    </row>
    <row r="14" spans="1:15" ht="22.5" customHeight="1" x14ac:dyDescent="0.15">
      <c r="B14" s="475"/>
      <c r="C14" s="476"/>
      <c r="D14" s="477"/>
      <c r="E14" s="478"/>
      <c r="F14" s="478"/>
      <c r="G14" s="478"/>
      <c r="H14" s="478"/>
      <c r="I14" s="478"/>
      <c r="J14" s="478"/>
      <c r="K14" s="478"/>
      <c r="L14" s="479"/>
      <c r="M14" s="480"/>
      <c r="N14" s="481"/>
    </row>
    <row r="15" spans="1:15" ht="22.5" customHeight="1" x14ac:dyDescent="0.15">
      <c r="B15" s="475"/>
      <c r="C15" s="476"/>
      <c r="D15" s="477"/>
      <c r="E15" s="478"/>
      <c r="F15" s="478"/>
      <c r="G15" s="478"/>
      <c r="H15" s="478"/>
      <c r="I15" s="478"/>
      <c r="J15" s="478"/>
      <c r="K15" s="478"/>
      <c r="L15" s="479"/>
      <c r="M15" s="480"/>
      <c r="N15" s="481"/>
    </row>
    <row r="16" spans="1:15" ht="22.5" customHeight="1" x14ac:dyDescent="0.15">
      <c r="B16" s="475"/>
      <c r="C16" s="476"/>
      <c r="D16" s="477"/>
      <c r="E16" s="478"/>
      <c r="F16" s="478"/>
      <c r="G16" s="478"/>
      <c r="H16" s="478"/>
      <c r="I16" s="478"/>
      <c r="J16" s="478"/>
      <c r="K16" s="478"/>
      <c r="L16" s="479"/>
      <c r="M16" s="480"/>
      <c r="N16" s="481"/>
    </row>
    <row r="17" spans="2:14" ht="22.5" customHeight="1" x14ac:dyDescent="0.15">
      <c r="B17" s="475"/>
      <c r="C17" s="476"/>
      <c r="D17" s="477"/>
      <c r="E17" s="478"/>
      <c r="F17" s="478"/>
      <c r="G17" s="478"/>
      <c r="H17" s="478"/>
      <c r="I17" s="478"/>
      <c r="J17" s="478"/>
      <c r="K17" s="478"/>
      <c r="L17" s="479"/>
      <c r="M17" s="480"/>
      <c r="N17" s="481"/>
    </row>
    <row r="18" spans="2:14" ht="22.5" customHeight="1" x14ac:dyDescent="0.15">
      <c r="B18" s="475"/>
      <c r="C18" s="476"/>
      <c r="D18" s="477"/>
      <c r="E18" s="478"/>
      <c r="F18" s="478"/>
      <c r="G18" s="478"/>
      <c r="H18" s="478"/>
      <c r="I18" s="478"/>
      <c r="J18" s="478"/>
      <c r="K18" s="478"/>
      <c r="L18" s="479"/>
      <c r="M18" s="480"/>
      <c r="N18" s="481"/>
    </row>
    <row r="19" spans="2:14" ht="22.5" customHeight="1" x14ac:dyDescent="0.15">
      <c r="B19" s="475"/>
      <c r="C19" s="476"/>
      <c r="D19" s="477"/>
      <c r="E19" s="478"/>
      <c r="F19" s="478"/>
      <c r="G19" s="478"/>
      <c r="H19" s="478"/>
      <c r="I19" s="478"/>
      <c r="J19" s="478"/>
      <c r="K19" s="478"/>
      <c r="L19" s="479"/>
      <c r="M19" s="480"/>
      <c r="N19" s="481"/>
    </row>
    <row r="20" spans="2:14" ht="22.5" customHeight="1" x14ac:dyDescent="0.15">
      <c r="B20" s="475"/>
      <c r="C20" s="476"/>
      <c r="D20" s="477"/>
      <c r="E20" s="478"/>
      <c r="F20" s="478"/>
      <c r="G20" s="478"/>
      <c r="H20" s="478"/>
      <c r="I20" s="478"/>
      <c r="J20" s="478"/>
      <c r="K20" s="478"/>
      <c r="L20" s="479"/>
      <c r="M20" s="480"/>
      <c r="N20" s="481"/>
    </row>
    <row r="21" spans="2:14" ht="22.5" customHeight="1" x14ac:dyDescent="0.15">
      <c r="B21" s="475"/>
      <c r="C21" s="476"/>
      <c r="D21" s="477"/>
      <c r="E21" s="478"/>
      <c r="F21" s="478"/>
      <c r="G21" s="478"/>
      <c r="H21" s="478"/>
      <c r="I21" s="478"/>
      <c r="J21" s="478"/>
      <c r="K21" s="478"/>
      <c r="L21" s="479"/>
      <c r="M21" s="480"/>
      <c r="N21" s="481"/>
    </row>
    <row r="22" spans="2:14" ht="22.5" customHeight="1" x14ac:dyDescent="0.15">
      <c r="B22" s="475"/>
      <c r="C22" s="476"/>
      <c r="D22" s="477"/>
      <c r="E22" s="478"/>
      <c r="F22" s="478"/>
      <c r="G22" s="478"/>
      <c r="H22" s="478"/>
      <c r="I22" s="478"/>
      <c r="J22" s="478"/>
      <c r="K22" s="478"/>
      <c r="L22" s="479"/>
      <c r="M22" s="480"/>
      <c r="N22" s="481"/>
    </row>
    <row r="23" spans="2:14" ht="22.5" customHeight="1" x14ac:dyDescent="0.15">
      <c r="B23" s="475"/>
      <c r="C23" s="476"/>
      <c r="D23" s="477"/>
      <c r="E23" s="478"/>
      <c r="F23" s="478"/>
      <c r="G23" s="478"/>
      <c r="H23" s="478"/>
      <c r="I23" s="478"/>
      <c r="J23" s="478"/>
      <c r="K23" s="478"/>
      <c r="L23" s="479"/>
      <c r="M23" s="480"/>
      <c r="N23" s="481"/>
    </row>
    <row r="24" spans="2:14" ht="22.5" customHeight="1" x14ac:dyDescent="0.15">
      <c r="B24" s="475"/>
      <c r="C24" s="476"/>
      <c r="D24" s="477"/>
      <c r="E24" s="478"/>
      <c r="F24" s="478"/>
      <c r="G24" s="478"/>
      <c r="H24" s="478"/>
      <c r="I24" s="478"/>
      <c r="J24" s="478"/>
      <c r="K24" s="478"/>
      <c r="L24" s="479"/>
      <c r="M24" s="480"/>
      <c r="N24" s="481"/>
    </row>
    <row r="25" spans="2:14" ht="22.5" customHeight="1" x14ac:dyDescent="0.15">
      <c r="B25" s="475"/>
      <c r="C25" s="476"/>
      <c r="D25" s="477"/>
      <c r="E25" s="478"/>
      <c r="F25" s="478"/>
      <c r="G25" s="478"/>
      <c r="H25" s="478"/>
      <c r="I25" s="478"/>
      <c r="J25" s="478"/>
      <c r="K25" s="478"/>
      <c r="L25" s="479"/>
      <c r="M25" s="480"/>
      <c r="N25" s="481"/>
    </row>
    <row r="26" spans="2:14" ht="22.5" customHeight="1" x14ac:dyDescent="0.15">
      <c r="B26" s="475"/>
      <c r="C26" s="476"/>
      <c r="D26" s="477"/>
      <c r="E26" s="478"/>
      <c r="F26" s="478"/>
      <c r="G26" s="478"/>
      <c r="H26" s="478"/>
      <c r="I26" s="478"/>
      <c r="J26" s="478"/>
      <c r="K26" s="478"/>
      <c r="L26" s="479"/>
      <c r="M26" s="480"/>
      <c r="N26" s="481"/>
    </row>
    <row r="27" spans="2:14" ht="22.5" customHeight="1" x14ac:dyDescent="0.15">
      <c r="B27" s="475"/>
      <c r="C27" s="476"/>
      <c r="D27" s="477"/>
      <c r="E27" s="478"/>
      <c r="F27" s="478"/>
      <c r="G27" s="478"/>
      <c r="H27" s="478"/>
      <c r="I27" s="478"/>
      <c r="J27" s="478"/>
      <c r="K27" s="478"/>
      <c r="L27" s="479"/>
      <c r="M27" s="480"/>
      <c r="N27" s="481"/>
    </row>
    <row r="28" spans="2:14" ht="22.5" customHeight="1" x14ac:dyDescent="0.15">
      <c r="B28" s="482"/>
      <c r="C28" s="483"/>
      <c r="D28" s="484"/>
      <c r="E28" s="485"/>
      <c r="F28" s="485"/>
      <c r="G28" s="485"/>
      <c r="H28" s="485"/>
      <c r="I28" s="485"/>
      <c r="J28" s="485"/>
      <c r="K28" s="485"/>
      <c r="L28" s="486"/>
      <c r="M28" s="487"/>
      <c r="N28" s="488"/>
    </row>
    <row r="29" spans="2:14" ht="22.5" customHeight="1" x14ac:dyDescent="0.15">
      <c r="B29" s="565" t="s">
        <v>233</v>
      </c>
      <c r="C29" s="566"/>
      <c r="D29" s="489"/>
      <c r="E29" s="490"/>
      <c r="F29" s="490"/>
      <c r="G29" s="485"/>
      <c r="H29" s="490"/>
      <c r="I29" s="490"/>
      <c r="J29" s="490"/>
      <c r="K29" s="490"/>
      <c r="L29" s="490"/>
      <c r="M29" s="491"/>
      <c r="N29" s="491"/>
    </row>
    <row r="31" spans="2:14" x14ac:dyDescent="0.15">
      <c r="D31" s="469" t="s">
        <v>234</v>
      </c>
    </row>
    <row r="32" spans="2:14" x14ac:dyDescent="0.15">
      <c r="D32" s="469" t="s">
        <v>235</v>
      </c>
    </row>
    <row r="33" spans="4:4" x14ac:dyDescent="0.15">
      <c r="D33" s="469" t="s">
        <v>236</v>
      </c>
    </row>
  </sheetData>
  <mergeCells count="11">
    <mergeCell ref="B29:C29"/>
    <mergeCell ref="A1:O1"/>
    <mergeCell ref="A2:O2"/>
    <mergeCell ref="N3:O3"/>
    <mergeCell ref="B4:B6"/>
    <mergeCell ref="C4:C6"/>
    <mergeCell ref="D4:L4"/>
    <mergeCell ref="M4:M6"/>
    <mergeCell ref="N4:N6"/>
    <mergeCell ref="D5:I5"/>
    <mergeCell ref="J5:L5"/>
  </mergeCells>
  <phoneticPr fontId="1"/>
  <printOptions horizontalCentered="1"/>
  <pageMargins left="0.31496062992125984" right="0.31496062992125984"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8814D-76C5-4603-A67E-5FA45F3F1A15}">
  <sheetPr>
    <pageSetUpPr fitToPage="1"/>
  </sheetPr>
  <dimension ref="A1:P30"/>
  <sheetViews>
    <sheetView view="pageBreakPreview" zoomScale="60" zoomScaleNormal="100" workbookViewId="0">
      <selection activeCell="C31" sqref="C31"/>
    </sheetView>
  </sheetViews>
  <sheetFormatPr defaultRowHeight="13.5" x14ac:dyDescent="0.15"/>
  <cols>
    <col min="1" max="1" width="3.125" style="492" customWidth="1"/>
    <col min="2" max="2" width="14.25" style="492" customWidth="1"/>
    <col min="3" max="16" width="12.5" style="492" customWidth="1"/>
    <col min="17" max="16384" width="9" style="492"/>
  </cols>
  <sheetData>
    <row r="1" spans="1:16" x14ac:dyDescent="0.15">
      <c r="P1" s="493" t="s">
        <v>237</v>
      </c>
    </row>
    <row r="2" spans="1:16" ht="18.75" x14ac:dyDescent="0.15">
      <c r="A2" s="581" t="s">
        <v>238</v>
      </c>
      <c r="B2" s="581"/>
      <c r="C2" s="581"/>
      <c r="D2" s="581"/>
      <c r="E2" s="581"/>
      <c r="F2" s="581"/>
      <c r="G2" s="581"/>
      <c r="H2" s="581"/>
      <c r="I2" s="581"/>
      <c r="J2" s="581"/>
      <c r="K2" s="581"/>
      <c r="L2" s="581"/>
      <c r="M2" s="581"/>
      <c r="N2" s="581"/>
      <c r="O2" s="581"/>
      <c r="P2" s="581"/>
    </row>
    <row r="3" spans="1:16" ht="18.75" x14ac:dyDescent="0.15">
      <c r="A3" s="494"/>
      <c r="B3" s="494"/>
      <c r="C3" s="494"/>
      <c r="D3" s="494"/>
      <c r="E3" s="494"/>
      <c r="F3" s="494"/>
      <c r="G3" s="494"/>
      <c r="H3" s="494"/>
      <c r="I3" s="494"/>
      <c r="J3" s="494"/>
      <c r="K3" s="494"/>
      <c r="L3" s="494"/>
      <c r="M3" s="494"/>
      <c r="N3" s="494"/>
      <c r="O3" s="494"/>
      <c r="P3" s="494"/>
    </row>
    <row r="4" spans="1:16" ht="14.25" x14ac:dyDescent="0.15">
      <c r="B4" s="495" t="s">
        <v>239</v>
      </c>
    </row>
    <row r="5" spans="1:16" ht="14.25" x14ac:dyDescent="0.15">
      <c r="B5" s="495"/>
    </row>
    <row r="6" spans="1:16" x14ac:dyDescent="0.15">
      <c r="C6" s="492" t="s">
        <v>240</v>
      </c>
    </row>
    <row r="8" spans="1:16" ht="31.5" customHeight="1" x14ac:dyDescent="0.15">
      <c r="C8" s="582"/>
      <c r="D8" s="583"/>
      <c r="E8" s="583"/>
      <c r="F8" s="496" t="s">
        <v>241</v>
      </c>
    </row>
    <row r="10" spans="1:16" ht="14.25" x14ac:dyDescent="0.15">
      <c r="B10" s="495" t="s">
        <v>242</v>
      </c>
    </row>
    <row r="11" spans="1:16" ht="14.25" x14ac:dyDescent="0.15">
      <c r="B11" s="495"/>
    </row>
    <row r="12" spans="1:16" x14ac:dyDescent="0.15">
      <c r="C12" s="492" t="s">
        <v>243</v>
      </c>
    </row>
    <row r="16" spans="1:16" ht="14.25" x14ac:dyDescent="0.15">
      <c r="B16" s="495" t="s">
        <v>244</v>
      </c>
      <c r="C16" s="497"/>
      <c r="D16" s="497"/>
      <c r="E16" s="497"/>
      <c r="F16" s="497"/>
      <c r="G16" s="497"/>
      <c r="H16" s="497"/>
      <c r="I16" s="497"/>
      <c r="J16" s="497"/>
      <c r="K16" s="497"/>
      <c r="L16" s="497"/>
      <c r="M16" s="497"/>
      <c r="O16" s="584" t="s">
        <v>245</v>
      </c>
      <c r="P16" s="584"/>
    </row>
    <row r="17" spans="1:16" ht="14.25" x14ac:dyDescent="0.15">
      <c r="B17" s="495"/>
      <c r="C17" s="497"/>
      <c r="D17" s="497"/>
      <c r="E17" s="497"/>
      <c r="F17" s="497"/>
      <c r="G17" s="497"/>
      <c r="H17" s="497"/>
      <c r="I17" s="497"/>
      <c r="J17" s="497"/>
      <c r="K17" s="497"/>
      <c r="L17" s="497"/>
      <c r="M17" s="497"/>
      <c r="O17" s="493"/>
      <c r="P17" s="493"/>
    </row>
    <row r="18" spans="1:16" ht="31.5" customHeight="1" thickBot="1" x14ac:dyDescent="0.2">
      <c r="A18" s="585" t="s">
        <v>246</v>
      </c>
      <c r="B18" s="585"/>
      <c r="C18" s="498">
        <v>2025</v>
      </c>
      <c r="D18" s="498">
        <v>2026</v>
      </c>
      <c r="E18" s="498">
        <v>2027</v>
      </c>
      <c r="F18" s="498">
        <v>2028</v>
      </c>
      <c r="G18" s="498">
        <v>2029</v>
      </c>
      <c r="H18" s="498">
        <v>2030</v>
      </c>
      <c r="I18" s="498">
        <v>2031</v>
      </c>
      <c r="J18" s="498">
        <v>2032</v>
      </c>
      <c r="K18" s="498">
        <v>2033</v>
      </c>
      <c r="L18" s="498">
        <v>2034</v>
      </c>
      <c r="M18" s="498">
        <v>2035</v>
      </c>
      <c r="N18" s="498">
        <v>2036</v>
      </c>
      <c r="O18" s="498">
        <v>2037</v>
      </c>
      <c r="P18" s="498" t="s">
        <v>247</v>
      </c>
    </row>
    <row r="19" spans="1:16" ht="31.5" customHeight="1" thickTop="1" x14ac:dyDescent="0.15">
      <c r="A19" s="586" t="s">
        <v>248</v>
      </c>
      <c r="B19" s="586"/>
      <c r="C19" s="499"/>
      <c r="D19" s="499"/>
      <c r="E19" s="499"/>
      <c r="F19" s="499"/>
      <c r="G19" s="499"/>
      <c r="H19" s="499"/>
      <c r="I19" s="499"/>
      <c r="J19" s="499"/>
      <c r="K19" s="499"/>
      <c r="L19" s="499"/>
      <c r="M19" s="499"/>
      <c r="N19" s="499"/>
      <c r="O19" s="499"/>
      <c r="P19" s="499"/>
    </row>
    <row r="20" spans="1:16" ht="31.5" customHeight="1" x14ac:dyDescent="0.15">
      <c r="A20" s="587" t="s">
        <v>249</v>
      </c>
      <c r="B20" s="588"/>
      <c r="C20" s="500"/>
      <c r="D20" s="500"/>
      <c r="E20" s="500"/>
      <c r="F20" s="500"/>
      <c r="G20" s="500"/>
      <c r="H20" s="500"/>
      <c r="I20" s="500"/>
      <c r="J20" s="500"/>
      <c r="K20" s="500"/>
      <c r="L20" s="500"/>
      <c r="M20" s="500"/>
      <c r="N20" s="500"/>
      <c r="O20" s="500"/>
      <c r="P20" s="499"/>
    </row>
    <row r="21" spans="1:16" ht="31.5" customHeight="1" x14ac:dyDescent="0.15">
      <c r="A21" s="577"/>
      <c r="B21" s="501" t="s">
        <v>250</v>
      </c>
      <c r="C21" s="500"/>
      <c r="D21" s="500"/>
      <c r="E21" s="500"/>
      <c r="F21" s="500"/>
      <c r="G21" s="500"/>
      <c r="H21" s="500"/>
      <c r="I21" s="500"/>
      <c r="J21" s="500"/>
      <c r="K21" s="500"/>
      <c r="L21" s="500"/>
      <c r="M21" s="500"/>
      <c r="N21" s="500"/>
      <c r="O21" s="500"/>
      <c r="P21" s="499"/>
    </row>
    <row r="22" spans="1:16" ht="31.5" customHeight="1" x14ac:dyDescent="0.15">
      <c r="A22" s="577"/>
      <c r="B22" s="501" t="s">
        <v>251</v>
      </c>
      <c r="C22" s="500"/>
      <c r="D22" s="500"/>
      <c r="E22" s="500"/>
      <c r="F22" s="500"/>
      <c r="G22" s="500"/>
      <c r="H22" s="500"/>
      <c r="I22" s="500"/>
      <c r="J22" s="500"/>
      <c r="K22" s="500"/>
      <c r="L22" s="500"/>
      <c r="M22" s="500"/>
      <c r="N22" s="500"/>
      <c r="O22" s="500"/>
      <c r="P22" s="499"/>
    </row>
    <row r="23" spans="1:16" ht="31.5" customHeight="1" thickBot="1" x14ac:dyDescent="0.2">
      <c r="A23" s="578"/>
      <c r="B23" s="502" t="s">
        <v>252</v>
      </c>
      <c r="C23" s="503"/>
      <c r="D23" s="503"/>
      <c r="E23" s="503"/>
      <c r="F23" s="503"/>
      <c r="G23" s="503"/>
      <c r="H23" s="503"/>
      <c r="I23" s="503"/>
      <c r="J23" s="503"/>
      <c r="K23" s="503"/>
      <c r="L23" s="503"/>
      <c r="M23" s="503"/>
      <c r="N23" s="503"/>
      <c r="O23" s="503"/>
      <c r="P23" s="504"/>
    </row>
    <row r="24" spans="1:16" ht="31.5" customHeight="1" thickTop="1" thickBot="1" x14ac:dyDescent="0.2">
      <c r="A24" s="579" t="s">
        <v>247</v>
      </c>
      <c r="B24" s="580"/>
      <c r="C24" s="505"/>
      <c r="D24" s="505"/>
      <c r="E24" s="505"/>
      <c r="F24" s="505"/>
      <c r="G24" s="505"/>
      <c r="H24" s="505"/>
      <c r="I24" s="505"/>
      <c r="J24" s="505"/>
      <c r="K24" s="505"/>
      <c r="L24" s="505"/>
      <c r="M24" s="505"/>
      <c r="N24" s="505"/>
      <c r="O24" s="506"/>
      <c r="P24" s="507"/>
    </row>
    <row r="27" spans="1:16" x14ac:dyDescent="0.15">
      <c r="C27" s="469" t="s">
        <v>253</v>
      </c>
    </row>
    <row r="28" spans="1:16" x14ac:dyDescent="0.15">
      <c r="C28" s="469" t="s">
        <v>254</v>
      </c>
    </row>
    <row r="29" spans="1:16" x14ac:dyDescent="0.15">
      <c r="C29" s="469" t="s">
        <v>255</v>
      </c>
    </row>
    <row r="30" spans="1:16" x14ac:dyDescent="0.15">
      <c r="C30" s="492" t="s">
        <v>256</v>
      </c>
    </row>
  </sheetData>
  <mergeCells count="8">
    <mergeCell ref="A21:A23"/>
    <mergeCell ref="A24:B24"/>
    <mergeCell ref="A2:P2"/>
    <mergeCell ref="C8:E8"/>
    <mergeCell ref="O16:P16"/>
    <mergeCell ref="A18:B18"/>
    <mergeCell ref="A19:B19"/>
    <mergeCell ref="A20:B20"/>
  </mergeCells>
  <phoneticPr fontId="1"/>
  <pageMargins left="0.70866141732283472" right="0.70866141732283472" top="0.74803149606299213" bottom="0.74803149606299213" header="0.31496062992125984" footer="0.31496062992125984"/>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9"/>
  <sheetViews>
    <sheetView view="pageBreakPreview" topLeftCell="A3" zoomScale="130" zoomScaleNormal="100" zoomScaleSheetLayoutView="130" workbookViewId="0">
      <selection activeCell="C13" sqref="C13"/>
    </sheetView>
  </sheetViews>
  <sheetFormatPr defaultRowHeight="12" x14ac:dyDescent="0.15"/>
  <cols>
    <col min="1" max="1" width="1.875" style="1" customWidth="1"/>
    <col min="2" max="2" width="2" style="1" customWidth="1"/>
    <col min="3" max="3" width="27.5" style="1" bestFit="1" customWidth="1"/>
    <col min="4" max="18" width="9.125" style="83" customWidth="1"/>
    <col min="19" max="255" width="9" style="83"/>
    <col min="256" max="256" width="1.875" style="83" customWidth="1"/>
    <col min="257" max="257" width="2" style="83" customWidth="1"/>
    <col min="258" max="258" width="27.5" style="83" bestFit="1" customWidth="1"/>
    <col min="259" max="274" width="10.125" style="83" customWidth="1"/>
    <col min="275" max="511" width="9" style="83"/>
    <col min="512" max="512" width="1.875" style="83" customWidth="1"/>
    <col min="513" max="513" width="2" style="83" customWidth="1"/>
    <col min="514" max="514" width="27.5" style="83" bestFit="1" customWidth="1"/>
    <col min="515" max="530" width="10.125" style="83" customWidth="1"/>
    <col min="531" max="767" width="9" style="83"/>
    <col min="768" max="768" width="1.875" style="83" customWidth="1"/>
    <col min="769" max="769" width="2" style="83" customWidth="1"/>
    <col min="770" max="770" width="27.5" style="83" bestFit="1" customWidth="1"/>
    <col min="771" max="786" width="10.125" style="83" customWidth="1"/>
    <col min="787" max="1023" width="9" style="83"/>
    <col min="1024" max="1024" width="1.875" style="83" customWidth="1"/>
    <col min="1025" max="1025" width="2" style="83" customWidth="1"/>
    <col min="1026" max="1026" width="27.5" style="83" bestFit="1" customWidth="1"/>
    <col min="1027" max="1042" width="10.125" style="83" customWidth="1"/>
    <col min="1043" max="1279" width="9" style="83"/>
    <col min="1280" max="1280" width="1.875" style="83" customWidth="1"/>
    <col min="1281" max="1281" width="2" style="83" customWidth="1"/>
    <col min="1282" max="1282" width="27.5" style="83" bestFit="1" customWidth="1"/>
    <col min="1283" max="1298" width="10.125" style="83" customWidth="1"/>
    <col min="1299" max="1535" width="9" style="83"/>
    <col min="1536" max="1536" width="1.875" style="83" customWidth="1"/>
    <col min="1537" max="1537" width="2" style="83" customWidth="1"/>
    <col min="1538" max="1538" width="27.5" style="83" bestFit="1" customWidth="1"/>
    <col min="1539" max="1554" width="10.125" style="83" customWidth="1"/>
    <col min="1555" max="1791" width="9" style="83"/>
    <col min="1792" max="1792" width="1.875" style="83" customWidth="1"/>
    <col min="1793" max="1793" width="2" style="83" customWidth="1"/>
    <col min="1794" max="1794" width="27.5" style="83" bestFit="1" customWidth="1"/>
    <col min="1795" max="1810" width="10.125" style="83" customWidth="1"/>
    <col min="1811" max="2047" width="9" style="83"/>
    <col min="2048" max="2048" width="1.875" style="83" customWidth="1"/>
    <col min="2049" max="2049" width="2" style="83" customWidth="1"/>
    <col min="2050" max="2050" width="27.5" style="83" bestFit="1" customWidth="1"/>
    <col min="2051" max="2066" width="10.125" style="83" customWidth="1"/>
    <col min="2067" max="2303" width="9" style="83"/>
    <col min="2304" max="2304" width="1.875" style="83" customWidth="1"/>
    <col min="2305" max="2305" width="2" style="83" customWidth="1"/>
    <col min="2306" max="2306" width="27.5" style="83" bestFit="1" customWidth="1"/>
    <col min="2307" max="2322" width="10.125" style="83" customWidth="1"/>
    <col min="2323" max="2559" width="9" style="83"/>
    <col min="2560" max="2560" width="1.875" style="83" customWidth="1"/>
    <col min="2561" max="2561" width="2" style="83" customWidth="1"/>
    <col min="2562" max="2562" width="27.5" style="83" bestFit="1" customWidth="1"/>
    <col min="2563" max="2578" width="10.125" style="83" customWidth="1"/>
    <col min="2579" max="2815" width="9" style="83"/>
    <col min="2816" max="2816" width="1.875" style="83" customWidth="1"/>
    <col min="2817" max="2817" width="2" style="83" customWidth="1"/>
    <col min="2818" max="2818" width="27.5" style="83" bestFit="1" customWidth="1"/>
    <col min="2819" max="2834" width="10.125" style="83" customWidth="1"/>
    <col min="2835" max="3071" width="9" style="83"/>
    <col min="3072" max="3072" width="1.875" style="83" customWidth="1"/>
    <col min="3073" max="3073" width="2" style="83" customWidth="1"/>
    <col min="3074" max="3074" width="27.5" style="83" bestFit="1" customWidth="1"/>
    <col min="3075" max="3090" width="10.125" style="83" customWidth="1"/>
    <col min="3091" max="3327" width="9" style="83"/>
    <col min="3328" max="3328" width="1.875" style="83" customWidth="1"/>
    <col min="3329" max="3329" width="2" style="83" customWidth="1"/>
    <col min="3330" max="3330" width="27.5" style="83" bestFit="1" customWidth="1"/>
    <col min="3331" max="3346" width="10.125" style="83" customWidth="1"/>
    <col min="3347" max="3583" width="9" style="83"/>
    <col min="3584" max="3584" width="1.875" style="83" customWidth="1"/>
    <col min="3585" max="3585" width="2" style="83" customWidth="1"/>
    <col min="3586" max="3586" width="27.5" style="83" bestFit="1" customWidth="1"/>
    <col min="3587" max="3602" width="10.125" style="83" customWidth="1"/>
    <col min="3603" max="3839" width="9" style="83"/>
    <col min="3840" max="3840" width="1.875" style="83" customWidth="1"/>
    <col min="3841" max="3841" width="2" style="83" customWidth="1"/>
    <col min="3842" max="3842" width="27.5" style="83" bestFit="1" customWidth="1"/>
    <col min="3843" max="3858" width="10.125" style="83" customWidth="1"/>
    <col min="3859" max="4095" width="9" style="83"/>
    <col min="4096" max="4096" width="1.875" style="83" customWidth="1"/>
    <col min="4097" max="4097" width="2" style="83" customWidth="1"/>
    <col min="4098" max="4098" width="27.5" style="83" bestFit="1" customWidth="1"/>
    <col min="4099" max="4114" width="10.125" style="83" customWidth="1"/>
    <col min="4115" max="4351" width="9" style="83"/>
    <col min="4352" max="4352" width="1.875" style="83" customWidth="1"/>
    <col min="4353" max="4353" width="2" style="83" customWidth="1"/>
    <col min="4354" max="4354" width="27.5" style="83" bestFit="1" customWidth="1"/>
    <col min="4355" max="4370" width="10.125" style="83" customWidth="1"/>
    <col min="4371" max="4607" width="9" style="83"/>
    <col min="4608" max="4608" width="1.875" style="83" customWidth="1"/>
    <col min="4609" max="4609" width="2" style="83" customWidth="1"/>
    <col min="4610" max="4610" width="27.5" style="83" bestFit="1" customWidth="1"/>
    <col min="4611" max="4626" width="10.125" style="83" customWidth="1"/>
    <col min="4627" max="4863" width="9" style="83"/>
    <col min="4864" max="4864" width="1.875" style="83" customWidth="1"/>
    <col min="4865" max="4865" width="2" style="83" customWidth="1"/>
    <col min="4866" max="4866" width="27.5" style="83" bestFit="1" customWidth="1"/>
    <col min="4867" max="4882" width="10.125" style="83" customWidth="1"/>
    <col min="4883" max="5119" width="9" style="83"/>
    <col min="5120" max="5120" width="1.875" style="83" customWidth="1"/>
    <col min="5121" max="5121" width="2" style="83" customWidth="1"/>
    <col min="5122" max="5122" width="27.5" style="83" bestFit="1" customWidth="1"/>
    <col min="5123" max="5138" width="10.125" style="83" customWidth="1"/>
    <col min="5139" max="5375" width="9" style="83"/>
    <col min="5376" max="5376" width="1.875" style="83" customWidth="1"/>
    <col min="5377" max="5377" width="2" style="83" customWidth="1"/>
    <col min="5378" max="5378" width="27.5" style="83" bestFit="1" customWidth="1"/>
    <col min="5379" max="5394" width="10.125" style="83" customWidth="1"/>
    <col min="5395" max="5631" width="9" style="83"/>
    <col min="5632" max="5632" width="1.875" style="83" customWidth="1"/>
    <col min="5633" max="5633" width="2" style="83" customWidth="1"/>
    <col min="5634" max="5634" width="27.5" style="83" bestFit="1" customWidth="1"/>
    <col min="5635" max="5650" width="10.125" style="83" customWidth="1"/>
    <col min="5651" max="5887" width="9" style="83"/>
    <col min="5888" max="5888" width="1.875" style="83" customWidth="1"/>
    <col min="5889" max="5889" width="2" style="83" customWidth="1"/>
    <col min="5890" max="5890" width="27.5" style="83" bestFit="1" customWidth="1"/>
    <col min="5891" max="5906" width="10.125" style="83" customWidth="1"/>
    <col min="5907" max="6143" width="9" style="83"/>
    <col min="6144" max="6144" width="1.875" style="83" customWidth="1"/>
    <col min="6145" max="6145" width="2" style="83" customWidth="1"/>
    <col min="6146" max="6146" width="27.5" style="83" bestFit="1" customWidth="1"/>
    <col min="6147" max="6162" width="10.125" style="83" customWidth="1"/>
    <col min="6163" max="6399" width="9" style="83"/>
    <col min="6400" max="6400" width="1.875" style="83" customWidth="1"/>
    <col min="6401" max="6401" width="2" style="83" customWidth="1"/>
    <col min="6402" max="6402" width="27.5" style="83" bestFit="1" customWidth="1"/>
    <col min="6403" max="6418" width="10.125" style="83" customWidth="1"/>
    <col min="6419" max="6655" width="9" style="83"/>
    <col min="6656" max="6656" width="1.875" style="83" customWidth="1"/>
    <col min="6657" max="6657" width="2" style="83" customWidth="1"/>
    <col min="6658" max="6658" width="27.5" style="83" bestFit="1" customWidth="1"/>
    <col min="6659" max="6674" width="10.125" style="83" customWidth="1"/>
    <col min="6675" max="6911" width="9" style="83"/>
    <col min="6912" max="6912" width="1.875" style="83" customWidth="1"/>
    <col min="6913" max="6913" width="2" style="83" customWidth="1"/>
    <col min="6914" max="6914" width="27.5" style="83" bestFit="1" customWidth="1"/>
    <col min="6915" max="6930" width="10.125" style="83" customWidth="1"/>
    <col min="6931" max="7167" width="9" style="83"/>
    <col min="7168" max="7168" width="1.875" style="83" customWidth="1"/>
    <col min="7169" max="7169" width="2" style="83" customWidth="1"/>
    <col min="7170" max="7170" width="27.5" style="83" bestFit="1" customWidth="1"/>
    <col min="7171" max="7186" width="10.125" style="83" customWidth="1"/>
    <col min="7187" max="7423" width="9" style="83"/>
    <col min="7424" max="7424" width="1.875" style="83" customWidth="1"/>
    <col min="7425" max="7425" width="2" style="83" customWidth="1"/>
    <col min="7426" max="7426" width="27.5" style="83" bestFit="1" customWidth="1"/>
    <col min="7427" max="7442" width="10.125" style="83" customWidth="1"/>
    <col min="7443" max="7679" width="9" style="83"/>
    <col min="7680" max="7680" width="1.875" style="83" customWidth="1"/>
    <col min="7681" max="7681" width="2" style="83" customWidth="1"/>
    <col min="7682" max="7682" width="27.5" style="83" bestFit="1" customWidth="1"/>
    <col min="7683" max="7698" width="10.125" style="83" customWidth="1"/>
    <col min="7699" max="7935" width="9" style="83"/>
    <col min="7936" max="7936" width="1.875" style="83" customWidth="1"/>
    <col min="7937" max="7937" width="2" style="83" customWidth="1"/>
    <col min="7938" max="7938" width="27.5" style="83" bestFit="1" customWidth="1"/>
    <col min="7939" max="7954" width="10.125" style="83" customWidth="1"/>
    <col min="7955" max="8191" width="9" style="83"/>
    <col min="8192" max="8192" width="1.875" style="83" customWidth="1"/>
    <col min="8193" max="8193" width="2" style="83" customWidth="1"/>
    <col min="8194" max="8194" width="27.5" style="83" bestFit="1" customWidth="1"/>
    <col min="8195" max="8210" width="10.125" style="83" customWidth="1"/>
    <col min="8211" max="8447" width="9" style="83"/>
    <col min="8448" max="8448" width="1.875" style="83" customWidth="1"/>
    <col min="8449" max="8449" width="2" style="83" customWidth="1"/>
    <col min="8450" max="8450" width="27.5" style="83" bestFit="1" customWidth="1"/>
    <col min="8451" max="8466" width="10.125" style="83" customWidth="1"/>
    <col min="8467" max="8703" width="9" style="83"/>
    <col min="8704" max="8704" width="1.875" style="83" customWidth="1"/>
    <col min="8705" max="8705" width="2" style="83" customWidth="1"/>
    <col min="8706" max="8706" width="27.5" style="83" bestFit="1" customWidth="1"/>
    <col min="8707" max="8722" width="10.125" style="83" customWidth="1"/>
    <col min="8723" max="8959" width="9" style="83"/>
    <col min="8960" max="8960" width="1.875" style="83" customWidth="1"/>
    <col min="8961" max="8961" width="2" style="83" customWidth="1"/>
    <col min="8962" max="8962" width="27.5" style="83" bestFit="1" customWidth="1"/>
    <col min="8963" max="8978" width="10.125" style="83" customWidth="1"/>
    <col min="8979" max="9215" width="9" style="83"/>
    <col min="9216" max="9216" width="1.875" style="83" customWidth="1"/>
    <col min="9217" max="9217" width="2" style="83" customWidth="1"/>
    <col min="9218" max="9218" width="27.5" style="83" bestFit="1" customWidth="1"/>
    <col min="9219" max="9234" width="10.125" style="83" customWidth="1"/>
    <col min="9235" max="9471" width="9" style="83"/>
    <col min="9472" max="9472" width="1.875" style="83" customWidth="1"/>
    <col min="9473" max="9473" width="2" style="83" customWidth="1"/>
    <col min="9474" max="9474" width="27.5" style="83" bestFit="1" customWidth="1"/>
    <col min="9475" max="9490" width="10.125" style="83" customWidth="1"/>
    <col min="9491" max="9727" width="9" style="83"/>
    <col min="9728" max="9728" width="1.875" style="83" customWidth="1"/>
    <col min="9729" max="9729" width="2" style="83" customWidth="1"/>
    <col min="9730" max="9730" width="27.5" style="83" bestFit="1" customWidth="1"/>
    <col min="9731" max="9746" width="10.125" style="83" customWidth="1"/>
    <col min="9747" max="9983" width="9" style="83"/>
    <col min="9984" max="9984" width="1.875" style="83" customWidth="1"/>
    <col min="9985" max="9985" width="2" style="83" customWidth="1"/>
    <col min="9986" max="9986" width="27.5" style="83" bestFit="1" customWidth="1"/>
    <col min="9987" max="10002" width="10.125" style="83" customWidth="1"/>
    <col min="10003" max="10239" width="9" style="83"/>
    <col min="10240" max="10240" width="1.875" style="83" customWidth="1"/>
    <col min="10241" max="10241" width="2" style="83" customWidth="1"/>
    <col min="10242" max="10242" width="27.5" style="83" bestFit="1" customWidth="1"/>
    <col min="10243" max="10258" width="10.125" style="83" customWidth="1"/>
    <col min="10259" max="10495" width="9" style="83"/>
    <col min="10496" max="10496" width="1.875" style="83" customWidth="1"/>
    <col min="10497" max="10497" width="2" style="83" customWidth="1"/>
    <col min="10498" max="10498" width="27.5" style="83" bestFit="1" customWidth="1"/>
    <col min="10499" max="10514" width="10.125" style="83" customWidth="1"/>
    <col min="10515" max="10751" width="9" style="83"/>
    <col min="10752" max="10752" width="1.875" style="83" customWidth="1"/>
    <col min="10753" max="10753" width="2" style="83" customWidth="1"/>
    <col min="10754" max="10754" width="27.5" style="83" bestFit="1" customWidth="1"/>
    <col min="10755" max="10770" width="10.125" style="83" customWidth="1"/>
    <col min="10771" max="11007" width="9" style="83"/>
    <col min="11008" max="11008" width="1.875" style="83" customWidth="1"/>
    <col min="11009" max="11009" width="2" style="83" customWidth="1"/>
    <col min="11010" max="11010" width="27.5" style="83" bestFit="1" customWidth="1"/>
    <col min="11011" max="11026" width="10.125" style="83" customWidth="1"/>
    <col min="11027" max="11263" width="9" style="83"/>
    <col min="11264" max="11264" width="1.875" style="83" customWidth="1"/>
    <col min="11265" max="11265" width="2" style="83" customWidth="1"/>
    <col min="11266" max="11266" width="27.5" style="83" bestFit="1" customWidth="1"/>
    <col min="11267" max="11282" width="10.125" style="83" customWidth="1"/>
    <col min="11283" max="11519" width="9" style="83"/>
    <col min="11520" max="11520" width="1.875" style="83" customWidth="1"/>
    <col min="11521" max="11521" width="2" style="83" customWidth="1"/>
    <col min="11522" max="11522" width="27.5" style="83" bestFit="1" customWidth="1"/>
    <col min="11523" max="11538" width="10.125" style="83" customWidth="1"/>
    <col min="11539" max="11775" width="9" style="83"/>
    <col min="11776" max="11776" width="1.875" style="83" customWidth="1"/>
    <col min="11777" max="11777" width="2" style="83" customWidth="1"/>
    <col min="11778" max="11778" width="27.5" style="83" bestFit="1" customWidth="1"/>
    <col min="11779" max="11794" width="10.125" style="83" customWidth="1"/>
    <col min="11795" max="12031" width="9" style="83"/>
    <col min="12032" max="12032" width="1.875" style="83" customWidth="1"/>
    <col min="12033" max="12033" width="2" style="83" customWidth="1"/>
    <col min="12034" max="12034" width="27.5" style="83" bestFit="1" customWidth="1"/>
    <col min="12035" max="12050" width="10.125" style="83" customWidth="1"/>
    <col min="12051" max="12287" width="9" style="83"/>
    <col min="12288" max="12288" width="1.875" style="83" customWidth="1"/>
    <col min="12289" max="12289" width="2" style="83" customWidth="1"/>
    <col min="12290" max="12290" width="27.5" style="83" bestFit="1" customWidth="1"/>
    <col min="12291" max="12306" width="10.125" style="83" customWidth="1"/>
    <col min="12307" max="12543" width="9" style="83"/>
    <col min="12544" max="12544" width="1.875" style="83" customWidth="1"/>
    <col min="12545" max="12545" width="2" style="83" customWidth="1"/>
    <col min="12546" max="12546" width="27.5" style="83" bestFit="1" customWidth="1"/>
    <col min="12547" max="12562" width="10.125" style="83" customWidth="1"/>
    <col min="12563" max="12799" width="9" style="83"/>
    <col min="12800" max="12800" width="1.875" style="83" customWidth="1"/>
    <col min="12801" max="12801" width="2" style="83" customWidth="1"/>
    <col min="12802" max="12802" width="27.5" style="83" bestFit="1" customWidth="1"/>
    <col min="12803" max="12818" width="10.125" style="83" customWidth="1"/>
    <col min="12819" max="13055" width="9" style="83"/>
    <col min="13056" max="13056" width="1.875" style="83" customWidth="1"/>
    <col min="13057" max="13057" width="2" style="83" customWidth="1"/>
    <col min="13058" max="13058" width="27.5" style="83" bestFit="1" customWidth="1"/>
    <col min="13059" max="13074" width="10.125" style="83" customWidth="1"/>
    <col min="13075" max="13311" width="9" style="83"/>
    <col min="13312" max="13312" width="1.875" style="83" customWidth="1"/>
    <col min="13313" max="13313" width="2" style="83" customWidth="1"/>
    <col min="13314" max="13314" width="27.5" style="83" bestFit="1" customWidth="1"/>
    <col min="13315" max="13330" width="10.125" style="83" customWidth="1"/>
    <col min="13331" max="13567" width="9" style="83"/>
    <col min="13568" max="13568" width="1.875" style="83" customWidth="1"/>
    <col min="13569" max="13569" width="2" style="83" customWidth="1"/>
    <col min="13570" max="13570" width="27.5" style="83" bestFit="1" customWidth="1"/>
    <col min="13571" max="13586" width="10.125" style="83" customWidth="1"/>
    <col min="13587" max="13823" width="9" style="83"/>
    <col min="13824" max="13824" width="1.875" style="83" customWidth="1"/>
    <col min="13825" max="13825" width="2" style="83" customWidth="1"/>
    <col min="13826" max="13826" width="27.5" style="83" bestFit="1" customWidth="1"/>
    <col min="13827" max="13842" width="10.125" style="83" customWidth="1"/>
    <col min="13843" max="14079" width="9" style="83"/>
    <col min="14080" max="14080" width="1.875" style="83" customWidth="1"/>
    <col min="14081" max="14081" width="2" style="83" customWidth="1"/>
    <col min="14082" max="14082" width="27.5" style="83" bestFit="1" customWidth="1"/>
    <col min="14083" max="14098" width="10.125" style="83" customWidth="1"/>
    <col min="14099" max="14335" width="9" style="83"/>
    <col min="14336" max="14336" width="1.875" style="83" customWidth="1"/>
    <col min="14337" max="14337" width="2" style="83" customWidth="1"/>
    <col min="14338" max="14338" width="27.5" style="83" bestFit="1" customWidth="1"/>
    <col min="14339" max="14354" width="10.125" style="83" customWidth="1"/>
    <col min="14355" max="14591" width="9" style="83"/>
    <col min="14592" max="14592" width="1.875" style="83" customWidth="1"/>
    <col min="14593" max="14593" width="2" style="83" customWidth="1"/>
    <col min="14594" max="14594" width="27.5" style="83" bestFit="1" customWidth="1"/>
    <col min="14595" max="14610" width="10.125" style="83" customWidth="1"/>
    <col min="14611" max="14847" width="9" style="83"/>
    <col min="14848" max="14848" width="1.875" style="83" customWidth="1"/>
    <col min="14849" max="14849" width="2" style="83" customWidth="1"/>
    <col min="14850" max="14850" width="27.5" style="83" bestFit="1" customWidth="1"/>
    <col min="14851" max="14866" width="10.125" style="83" customWidth="1"/>
    <col min="14867" max="15103" width="9" style="83"/>
    <col min="15104" max="15104" width="1.875" style="83" customWidth="1"/>
    <col min="15105" max="15105" width="2" style="83" customWidth="1"/>
    <col min="15106" max="15106" width="27.5" style="83" bestFit="1" customWidth="1"/>
    <col min="15107" max="15122" width="10.125" style="83" customWidth="1"/>
    <col min="15123" max="15359" width="9" style="83"/>
    <col min="15360" max="15360" width="1.875" style="83" customWidth="1"/>
    <col min="15361" max="15361" width="2" style="83" customWidth="1"/>
    <col min="15362" max="15362" width="27.5" style="83" bestFit="1" customWidth="1"/>
    <col min="15363" max="15378" width="10.125" style="83" customWidth="1"/>
    <col min="15379" max="15615" width="9" style="83"/>
    <col min="15616" max="15616" width="1.875" style="83" customWidth="1"/>
    <col min="15617" max="15617" width="2" style="83" customWidth="1"/>
    <col min="15618" max="15618" width="27.5" style="83" bestFit="1" customWidth="1"/>
    <col min="15619" max="15634" width="10.125" style="83" customWidth="1"/>
    <col min="15635" max="15871" width="9" style="83"/>
    <col min="15872" max="15872" width="1.875" style="83" customWidth="1"/>
    <col min="15873" max="15873" width="2" style="83" customWidth="1"/>
    <col min="15874" max="15874" width="27.5" style="83" bestFit="1" customWidth="1"/>
    <col min="15875" max="15890" width="10.125" style="83" customWidth="1"/>
    <col min="15891" max="16127" width="9" style="83"/>
    <col min="16128" max="16128" width="1.875" style="83" customWidth="1"/>
    <col min="16129" max="16129" width="2" style="83" customWidth="1"/>
    <col min="16130" max="16130" width="27.5" style="83" bestFit="1" customWidth="1"/>
    <col min="16131" max="16146" width="10.125" style="83" customWidth="1"/>
    <col min="16147" max="16384" width="9" style="83"/>
  </cols>
  <sheetData>
    <row r="1" spans="1:18" ht="13.5" x14ac:dyDescent="0.15">
      <c r="R1" s="2" t="s">
        <v>212</v>
      </c>
    </row>
    <row r="2" spans="1:18" ht="13.5" x14ac:dyDescent="0.15">
      <c r="A2" s="3" t="s">
        <v>0</v>
      </c>
      <c r="D2" s="83" t="s">
        <v>198</v>
      </c>
    </row>
    <row r="4" spans="1:18" ht="12.75" thickBot="1" x14ac:dyDescent="0.2">
      <c r="A4" s="1" t="s">
        <v>1</v>
      </c>
      <c r="D4" s="4"/>
      <c r="E4" s="452">
        <v>1</v>
      </c>
      <c r="F4" s="452">
        <f>E4+1</f>
        <v>2</v>
      </c>
      <c r="G4" s="452">
        <f t="shared" ref="G4:Q4" si="0">F4+1</f>
        <v>3</v>
      </c>
      <c r="H4" s="452">
        <f t="shared" si="0"/>
        <v>4</v>
      </c>
      <c r="I4" s="452">
        <f t="shared" si="0"/>
        <v>5</v>
      </c>
      <c r="J4" s="452">
        <f t="shared" si="0"/>
        <v>6</v>
      </c>
      <c r="K4" s="452">
        <f t="shared" si="0"/>
        <v>7</v>
      </c>
      <c r="L4" s="452">
        <f t="shared" si="0"/>
        <v>8</v>
      </c>
      <c r="M4" s="452">
        <f t="shared" si="0"/>
        <v>9</v>
      </c>
      <c r="N4" s="452">
        <f t="shared" si="0"/>
        <v>10</v>
      </c>
      <c r="O4" s="452">
        <f t="shared" si="0"/>
        <v>11</v>
      </c>
      <c r="P4" s="452">
        <f t="shared" si="0"/>
        <v>12</v>
      </c>
      <c r="Q4" s="452">
        <f t="shared" si="0"/>
        <v>13</v>
      </c>
      <c r="R4" s="4" t="s">
        <v>2</v>
      </c>
    </row>
    <row r="5" spans="1:18" x14ac:dyDescent="0.15">
      <c r="A5" s="5"/>
      <c r="B5" s="6"/>
      <c r="C5" s="7" t="s">
        <v>172</v>
      </c>
      <c r="D5" s="450">
        <v>2025</v>
      </c>
      <c r="E5" s="451">
        <f>D5+1</f>
        <v>2026</v>
      </c>
      <c r="F5" s="451">
        <f t="shared" ref="F5:Q5" si="1">E5+1</f>
        <v>2027</v>
      </c>
      <c r="G5" s="451">
        <f t="shared" si="1"/>
        <v>2028</v>
      </c>
      <c r="H5" s="451">
        <f t="shared" si="1"/>
        <v>2029</v>
      </c>
      <c r="I5" s="451">
        <f t="shared" si="1"/>
        <v>2030</v>
      </c>
      <c r="J5" s="451">
        <f t="shared" si="1"/>
        <v>2031</v>
      </c>
      <c r="K5" s="451">
        <f t="shared" si="1"/>
        <v>2032</v>
      </c>
      <c r="L5" s="451">
        <f t="shared" si="1"/>
        <v>2033</v>
      </c>
      <c r="M5" s="451">
        <f t="shared" si="1"/>
        <v>2034</v>
      </c>
      <c r="N5" s="451">
        <f t="shared" si="1"/>
        <v>2035</v>
      </c>
      <c r="O5" s="451">
        <f t="shared" si="1"/>
        <v>2036</v>
      </c>
      <c r="P5" s="451">
        <f t="shared" si="1"/>
        <v>2037</v>
      </c>
      <c r="Q5" s="451">
        <f t="shared" si="1"/>
        <v>2038</v>
      </c>
      <c r="R5" s="8" t="s">
        <v>3</v>
      </c>
    </row>
    <row r="6" spans="1:18" ht="12.75" thickBot="1" x14ac:dyDescent="0.2">
      <c r="A6" s="589" t="s">
        <v>4</v>
      </c>
      <c r="B6" s="590"/>
      <c r="C6" s="9"/>
      <c r="D6" s="10"/>
      <c r="E6" s="11"/>
      <c r="F6" s="11"/>
      <c r="G6" s="11"/>
      <c r="H6" s="11"/>
      <c r="I6" s="11"/>
      <c r="J6" s="11"/>
      <c r="K6" s="11"/>
      <c r="L6" s="11"/>
      <c r="M6" s="11"/>
      <c r="N6" s="11"/>
      <c r="O6" s="11"/>
      <c r="P6" s="11"/>
      <c r="Q6" s="143"/>
      <c r="R6" s="9"/>
    </row>
    <row r="7" spans="1:18" ht="12.75" thickTop="1" x14ac:dyDescent="0.15">
      <c r="A7" s="12"/>
      <c r="B7" s="13" t="s">
        <v>5</v>
      </c>
      <c r="C7" s="14"/>
      <c r="D7" s="15"/>
      <c r="E7" s="16"/>
      <c r="F7" s="16"/>
      <c r="G7" s="16"/>
      <c r="H7" s="16"/>
      <c r="I7" s="16"/>
      <c r="J7" s="16"/>
      <c r="K7" s="16"/>
      <c r="L7" s="16"/>
      <c r="M7" s="16"/>
      <c r="N7" s="16"/>
      <c r="O7" s="16"/>
      <c r="P7" s="16"/>
      <c r="Q7" s="95"/>
      <c r="R7" s="14"/>
    </row>
    <row r="8" spans="1:18" x14ac:dyDescent="0.15">
      <c r="A8" s="17"/>
      <c r="B8" s="18"/>
      <c r="C8" s="19" t="s">
        <v>6</v>
      </c>
      <c r="D8" s="20"/>
      <c r="E8" s="21"/>
      <c r="F8" s="21"/>
      <c r="G8" s="21"/>
      <c r="H8" s="21"/>
      <c r="I8" s="21"/>
      <c r="J8" s="21"/>
      <c r="K8" s="21"/>
      <c r="L8" s="21"/>
      <c r="M8" s="21"/>
      <c r="N8" s="21"/>
      <c r="O8" s="21"/>
      <c r="P8" s="21"/>
      <c r="Q8" s="21"/>
      <c r="R8" s="22"/>
    </row>
    <row r="9" spans="1:18" x14ac:dyDescent="0.15">
      <c r="A9" s="17"/>
      <c r="B9" s="18"/>
      <c r="C9" s="23" t="s">
        <v>262</v>
      </c>
      <c r="D9" s="24"/>
      <c r="E9" s="25"/>
      <c r="F9" s="25"/>
      <c r="G9" s="25"/>
      <c r="H9" s="25"/>
      <c r="I9" s="25"/>
      <c r="J9" s="25"/>
      <c r="K9" s="25"/>
      <c r="L9" s="25"/>
      <c r="M9" s="25"/>
      <c r="N9" s="25"/>
      <c r="O9" s="25"/>
      <c r="P9" s="25"/>
      <c r="Q9" s="25"/>
      <c r="R9" s="27"/>
    </row>
    <row r="10" spans="1:18" x14ac:dyDescent="0.15">
      <c r="A10" s="17"/>
      <c r="B10" s="18"/>
      <c r="C10" s="26" t="s">
        <v>7</v>
      </c>
      <c r="D10" s="24"/>
      <c r="E10" s="25"/>
      <c r="F10" s="25"/>
      <c r="G10" s="25"/>
      <c r="H10" s="25"/>
      <c r="I10" s="25"/>
      <c r="J10" s="25"/>
      <c r="K10" s="25"/>
      <c r="L10" s="25"/>
      <c r="M10" s="25"/>
      <c r="N10" s="25"/>
      <c r="O10" s="25"/>
      <c r="P10" s="25"/>
      <c r="Q10" s="25"/>
      <c r="R10" s="27"/>
    </row>
    <row r="11" spans="1:18" x14ac:dyDescent="0.15">
      <c r="A11" s="28"/>
      <c r="B11" s="18"/>
      <c r="C11" s="29" t="s">
        <v>8</v>
      </c>
      <c r="D11" s="30"/>
      <c r="E11" s="31"/>
      <c r="F11" s="31"/>
      <c r="G11" s="31"/>
      <c r="H11" s="31"/>
      <c r="I11" s="31"/>
      <c r="J11" s="31"/>
      <c r="K11" s="31"/>
      <c r="L11" s="31"/>
      <c r="M11" s="31"/>
      <c r="N11" s="31"/>
      <c r="O11" s="31"/>
      <c r="P11" s="31"/>
      <c r="Q11" s="31"/>
      <c r="R11" s="32"/>
    </row>
    <row r="12" spans="1:18" x14ac:dyDescent="0.15">
      <c r="A12" s="17"/>
      <c r="B12" s="33" t="s">
        <v>9</v>
      </c>
      <c r="C12" s="34"/>
      <c r="D12" s="35"/>
      <c r="E12" s="36"/>
      <c r="F12" s="36"/>
      <c r="G12" s="36"/>
      <c r="H12" s="36"/>
      <c r="I12" s="36"/>
      <c r="J12" s="36"/>
      <c r="K12" s="36"/>
      <c r="L12" s="36"/>
      <c r="M12" s="36"/>
      <c r="N12" s="36"/>
      <c r="O12" s="36"/>
      <c r="P12" s="36"/>
      <c r="Q12" s="40"/>
      <c r="R12" s="34"/>
    </row>
    <row r="13" spans="1:18" x14ac:dyDescent="0.15">
      <c r="A13" s="17"/>
      <c r="B13" s="18"/>
      <c r="C13" s="19" t="s">
        <v>10</v>
      </c>
      <c r="D13" s="20"/>
      <c r="E13" s="21"/>
      <c r="F13" s="21"/>
      <c r="G13" s="21"/>
      <c r="H13" s="21"/>
      <c r="I13" s="21"/>
      <c r="J13" s="21"/>
      <c r="K13" s="21"/>
      <c r="L13" s="21"/>
      <c r="M13" s="21"/>
      <c r="N13" s="21"/>
      <c r="O13" s="21"/>
      <c r="P13" s="21"/>
      <c r="Q13" s="21"/>
      <c r="R13" s="22"/>
    </row>
    <row r="14" spans="1:18" x14ac:dyDescent="0.15">
      <c r="A14" s="17"/>
      <c r="B14" s="18"/>
      <c r="C14" s="29" t="s">
        <v>11</v>
      </c>
      <c r="D14" s="30"/>
      <c r="E14" s="31"/>
      <c r="F14" s="31"/>
      <c r="G14" s="31"/>
      <c r="H14" s="31"/>
      <c r="I14" s="31"/>
      <c r="J14" s="31"/>
      <c r="K14" s="31"/>
      <c r="L14" s="31"/>
      <c r="M14" s="31"/>
      <c r="N14" s="31"/>
      <c r="O14" s="31"/>
      <c r="P14" s="31"/>
      <c r="Q14" s="31"/>
      <c r="R14" s="32"/>
    </row>
    <row r="15" spans="1:18" x14ac:dyDescent="0.15">
      <c r="A15" s="17"/>
      <c r="B15" s="18"/>
      <c r="C15" s="29" t="s">
        <v>12</v>
      </c>
      <c r="D15" s="30"/>
      <c r="E15" s="31"/>
      <c r="F15" s="31"/>
      <c r="G15" s="31"/>
      <c r="H15" s="31"/>
      <c r="I15" s="31"/>
      <c r="J15" s="31"/>
      <c r="K15" s="31"/>
      <c r="L15" s="31"/>
      <c r="M15" s="31"/>
      <c r="N15" s="31"/>
      <c r="O15" s="31"/>
      <c r="P15" s="31"/>
      <c r="Q15" s="31"/>
      <c r="R15" s="32"/>
    </row>
    <row r="16" spans="1:18" x14ac:dyDescent="0.15">
      <c r="A16" s="28"/>
      <c r="B16" s="18"/>
      <c r="C16" s="29" t="s">
        <v>13</v>
      </c>
      <c r="D16" s="30"/>
      <c r="E16" s="31"/>
      <c r="F16" s="31"/>
      <c r="G16" s="31"/>
      <c r="H16" s="31"/>
      <c r="I16" s="31"/>
      <c r="J16" s="31"/>
      <c r="K16" s="31"/>
      <c r="L16" s="31"/>
      <c r="M16" s="31"/>
      <c r="N16" s="31"/>
      <c r="O16" s="31"/>
      <c r="P16" s="31"/>
      <c r="Q16" s="31"/>
      <c r="R16" s="32"/>
    </row>
    <row r="17" spans="1:18" x14ac:dyDescent="0.15">
      <c r="A17" s="39"/>
      <c r="B17" s="36" t="s">
        <v>14</v>
      </c>
      <c r="C17" s="38"/>
      <c r="D17" s="35"/>
      <c r="E17" s="40"/>
      <c r="F17" s="40"/>
      <c r="G17" s="40"/>
      <c r="H17" s="40"/>
      <c r="I17" s="40"/>
      <c r="J17" s="40"/>
      <c r="K17" s="40"/>
      <c r="L17" s="40"/>
      <c r="M17" s="40"/>
      <c r="N17" s="40"/>
      <c r="O17" s="40"/>
      <c r="P17" s="40"/>
      <c r="Q17" s="40"/>
      <c r="R17" s="34"/>
    </row>
    <row r="18" spans="1:18" x14ac:dyDescent="0.15">
      <c r="A18" s="39"/>
      <c r="B18" s="37" t="s">
        <v>15</v>
      </c>
      <c r="C18" s="34"/>
      <c r="D18" s="35"/>
      <c r="E18" s="36"/>
      <c r="F18" s="36"/>
      <c r="G18" s="36"/>
      <c r="H18" s="36"/>
      <c r="I18" s="36"/>
      <c r="J18" s="36"/>
      <c r="K18" s="36"/>
      <c r="L18" s="36"/>
      <c r="M18" s="36"/>
      <c r="N18" s="36"/>
      <c r="O18" s="36"/>
      <c r="P18" s="36"/>
      <c r="Q18" s="40"/>
      <c r="R18" s="34"/>
    </row>
    <row r="19" spans="1:18" ht="12.75" thickBot="1" x14ac:dyDescent="0.2">
      <c r="A19" s="41"/>
      <c r="B19" s="42" t="s">
        <v>16</v>
      </c>
      <c r="C19" s="43"/>
      <c r="D19" s="44"/>
      <c r="E19" s="45"/>
      <c r="F19" s="45"/>
      <c r="G19" s="45"/>
      <c r="H19" s="45"/>
      <c r="I19" s="45"/>
      <c r="J19" s="45"/>
      <c r="K19" s="45"/>
      <c r="L19" s="45"/>
      <c r="M19" s="45"/>
      <c r="N19" s="45"/>
      <c r="O19" s="45"/>
      <c r="P19" s="45"/>
      <c r="Q19" s="45"/>
      <c r="R19" s="46"/>
    </row>
    <row r="20" spans="1:18" x14ac:dyDescent="0.15">
      <c r="A20" s="47"/>
      <c r="B20" s="48"/>
      <c r="C20" s="48"/>
      <c r="D20" s="48"/>
      <c r="E20" s="48"/>
      <c r="F20" s="48"/>
      <c r="G20" s="48"/>
      <c r="H20" s="48"/>
      <c r="I20" s="48"/>
      <c r="J20" s="48"/>
      <c r="K20" s="48"/>
      <c r="L20" s="48"/>
      <c r="M20" s="48"/>
      <c r="N20" s="48"/>
      <c r="O20" s="48"/>
      <c r="P20" s="48"/>
      <c r="Q20" s="48"/>
      <c r="R20" s="48"/>
    </row>
    <row r="21" spans="1:18" x14ac:dyDescent="0.15">
      <c r="A21" s="47"/>
      <c r="B21" s="48"/>
      <c r="C21" s="48"/>
      <c r="D21" s="48"/>
      <c r="E21" s="48"/>
      <c r="F21" s="48"/>
      <c r="G21" s="48"/>
      <c r="H21" s="48"/>
      <c r="I21" s="48"/>
      <c r="J21" s="48"/>
      <c r="K21" s="48"/>
      <c r="L21" s="48"/>
      <c r="M21" s="48"/>
      <c r="N21" s="48"/>
      <c r="O21" s="48"/>
      <c r="P21" s="48"/>
      <c r="Q21" s="48"/>
      <c r="R21" s="48"/>
    </row>
    <row r="22" spans="1:18" ht="12.75" thickBot="1" x14ac:dyDescent="0.2">
      <c r="A22" s="49" t="s">
        <v>17</v>
      </c>
      <c r="B22" s="48"/>
      <c r="C22" s="48"/>
      <c r="D22" s="4"/>
      <c r="E22" s="452">
        <v>1</v>
      </c>
      <c r="F22" s="452">
        <f>E22+1</f>
        <v>2</v>
      </c>
      <c r="G22" s="452">
        <f t="shared" ref="G22:Q22" si="2">F22+1</f>
        <v>3</v>
      </c>
      <c r="H22" s="452">
        <f t="shared" si="2"/>
        <v>4</v>
      </c>
      <c r="I22" s="452">
        <f t="shared" si="2"/>
        <v>5</v>
      </c>
      <c r="J22" s="452">
        <f t="shared" si="2"/>
        <v>6</v>
      </c>
      <c r="K22" s="452">
        <f t="shared" si="2"/>
        <v>7</v>
      </c>
      <c r="L22" s="452">
        <f t="shared" si="2"/>
        <v>8</v>
      </c>
      <c r="M22" s="452">
        <f t="shared" si="2"/>
        <v>9</v>
      </c>
      <c r="N22" s="452">
        <f t="shared" si="2"/>
        <v>10</v>
      </c>
      <c r="O22" s="452">
        <f t="shared" si="2"/>
        <v>11</v>
      </c>
      <c r="P22" s="452">
        <f t="shared" si="2"/>
        <v>12</v>
      </c>
      <c r="Q22" s="452">
        <f t="shared" si="2"/>
        <v>13</v>
      </c>
      <c r="R22" s="4" t="s">
        <v>2</v>
      </c>
    </row>
    <row r="23" spans="1:18" x14ac:dyDescent="0.15">
      <c r="A23" s="50"/>
      <c r="B23" s="51"/>
      <c r="C23" s="52" t="s">
        <v>172</v>
      </c>
      <c r="D23" s="450">
        <v>2025</v>
      </c>
      <c r="E23" s="451">
        <f>D23+1</f>
        <v>2026</v>
      </c>
      <c r="F23" s="451">
        <f t="shared" ref="F23:Q23" si="3">E23+1</f>
        <v>2027</v>
      </c>
      <c r="G23" s="451">
        <f t="shared" si="3"/>
        <v>2028</v>
      </c>
      <c r="H23" s="451">
        <f t="shared" si="3"/>
        <v>2029</v>
      </c>
      <c r="I23" s="451">
        <f t="shared" si="3"/>
        <v>2030</v>
      </c>
      <c r="J23" s="451">
        <f t="shared" si="3"/>
        <v>2031</v>
      </c>
      <c r="K23" s="451">
        <f t="shared" si="3"/>
        <v>2032</v>
      </c>
      <c r="L23" s="451">
        <f t="shared" si="3"/>
        <v>2033</v>
      </c>
      <c r="M23" s="451">
        <f t="shared" si="3"/>
        <v>2034</v>
      </c>
      <c r="N23" s="451">
        <f t="shared" si="3"/>
        <v>2035</v>
      </c>
      <c r="O23" s="451">
        <f t="shared" si="3"/>
        <v>2036</v>
      </c>
      <c r="P23" s="451">
        <f t="shared" si="3"/>
        <v>2037</v>
      </c>
      <c r="Q23" s="451">
        <f t="shared" si="3"/>
        <v>2038</v>
      </c>
      <c r="R23" s="8" t="s">
        <v>3</v>
      </c>
    </row>
    <row r="24" spans="1:18" ht="12.75" thickBot="1" x14ac:dyDescent="0.2">
      <c r="A24" s="53"/>
      <c r="B24" s="54" t="s">
        <v>18</v>
      </c>
      <c r="C24" s="55"/>
      <c r="D24" s="10"/>
      <c r="E24" s="11"/>
      <c r="F24" s="11"/>
      <c r="G24" s="11"/>
      <c r="H24" s="11"/>
      <c r="I24" s="11"/>
      <c r="J24" s="11"/>
      <c r="K24" s="11"/>
      <c r="L24" s="11"/>
      <c r="M24" s="11"/>
      <c r="N24" s="11"/>
      <c r="O24" s="11"/>
      <c r="P24" s="11"/>
      <c r="Q24" s="143"/>
      <c r="R24" s="9"/>
    </row>
    <row r="25" spans="1:18" ht="12.75" thickTop="1" x14ac:dyDescent="0.15">
      <c r="A25" s="56"/>
      <c r="B25" s="57" t="s">
        <v>19</v>
      </c>
      <c r="C25" s="58"/>
      <c r="D25" s="59"/>
      <c r="E25" s="59"/>
      <c r="F25" s="59"/>
      <c r="G25" s="59"/>
      <c r="H25" s="59"/>
      <c r="I25" s="59"/>
      <c r="J25" s="59"/>
      <c r="K25" s="59"/>
      <c r="L25" s="59"/>
      <c r="M25" s="59"/>
      <c r="N25" s="59"/>
      <c r="O25" s="59"/>
      <c r="P25" s="59"/>
      <c r="Q25" s="144"/>
      <c r="R25" s="58"/>
    </row>
    <row r="26" spans="1:18" x14ac:dyDescent="0.15">
      <c r="A26" s="56"/>
      <c r="B26" s="57"/>
      <c r="C26" s="60" t="s">
        <v>20</v>
      </c>
      <c r="D26" s="61"/>
      <c r="E26" s="62"/>
      <c r="F26" s="62"/>
      <c r="G26" s="62"/>
      <c r="H26" s="62"/>
      <c r="I26" s="62"/>
      <c r="J26" s="62"/>
      <c r="K26" s="62"/>
      <c r="L26" s="62"/>
      <c r="M26" s="62"/>
      <c r="N26" s="62"/>
      <c r="O26" s="62"/>
      <c r="P26" s="62"/>
      <c r="Q26" s="62"/>
      <c r="R26" s="63"/>
    </row>
    <row r="27" spans="1:18" x14ac:dyDescent="0.15">
      <c r="A27" s="56"/>
      <c r="B27" s="57"/>
      <c r="C27" s="64" t="s">
        <v>21</v>
      </c>
      <c r="D27" s="65"/>
      <c r="E27" s="66"/>
      <c r="F27" s="66"/>
      <c r="G27" s="66"/>
      <c r="H27" s="66"/>
      <c r="I27" s="66"/>
      <c r="J27" s="66"/>
      <c r="K27" s="66"/>
      <c r="L27" s="66"/>
      <c r="M27" s="66"/>
      <c r="N27" s="66"/>
      <c r="O27" s="66"/>
      <c r="P27" s="66"/>
      <c r="Q27" s="66"/>
      <c r="R27" s="67"/>
    </row>
    <row r="28" spans="1:18" x14ac:dyDescent="0.15">
      <c r="A28" s="56"/>
      <c r="B28" s="57"/>
      <c r="C28" s="64" t="s">
        <v>22</v>
      </c>
      <c r="D28" s="65"/>
      <c r="E28" s="66"/>
      <c r="F28" s="66"/>
      <c r="G28" s="66"/>
      <c r="H28" s="66"/>
      <c r="I28" s="66"/>
      <c r="J28" s="66"/>
      <c r="K28" s="66"/>
      <c r="L28" s="66"/>
      <c r="M28" s="66"/>
      <c r="N28" s="66"/>
      <c r="O28" s="66"/>
      <c r="P28" s="66"/>
      <c r="Q28" s="66"/>
      <c r="R28" s="67"/>
    </row>
    <row r="29" spans="1:18" x14ac:dyDescent="0.15">
      <c r="A29" s="68"/>
      <c r="B29" s="69"/>
      <c r="C29" s="70" t="s">
        <v>13</v>
      </c>
      <c r="D29" s="71"/>
      <c r="E29" s="72"/>
      <c r="F29" s="72"/>
      <c r="G29" s="72"/>
      <c r="H29" s="72"/>
      <c r="I29" s="72"/>
      <c r="J29" s="72"/>
      <c r="K29" s="72"/>
      <c r="L29" s="72"/>
      <c r="M29" s="72"/>
      <c r="N29" s="72"/>
      <c r="O29" s="72"/>
      <c r="P29" s="72"/>
      <c r="Q29" s="72"/>
      <c r="R29" s="73"/>
    </row>
    <row r="30" spans="1:18" x14ac:dyDescent="0.15">
      <c r="A30" s="56"/>
      <c r="B30" s="57" t="s">
        <v>23</v>
      </c>
      <c r="C30" s="58"/>
      <c r="D30" s="59"/>
      <c r="E30" s="59"/>
      <c r="F30" s="59"/>
      <c r="G30" s="59"/>
      <c r="H30" s="59"/>
      <c r="I30" s="59"/>
      <c r="J30" s="59"/>
      <c r="K30" s="59"/>
      <c r="L30" s="59"/>
      <c r="M30" s="59"/>
      <c r="N30" s="59"/>
      <c r="O30" s="59"/>
      <c r="P30" s="59"/>
      <c r="Q30" s="144"/>
      <c r="R30" s="58"/>
    </row>
    <row r="31" spans="1:18" x14ac:dyDescent="0.15">
      <c r="A31" s="56"/>
      <c r="B31" s="57"/>
      <c r="C31" s="60" t="s">
        <v>24</v>
      </c>
      <c r="D31" s="61"/>
      <c r="E31" s="62"/>
      <c r="F31" s="62"/>
      <c r="G31" s="62"/>
      <c r="H31" s="62"/>
      <c r="I31" s="62"/>
      <c r="J31" s="62"/>
      <c r="K31" s="62"/>
      <c r="L31" s="62"/>
      <c r="M31" s="62"/>
      <c r="N31" s="62"/>
      <c r="O31" s="62"/>
      <c r="P31" s="62"/>
      <c r="Q31" s="62"/>
      <c r="R31" s="63"/>
    </row>
    <row r="32" spans="1:18" x14ac:dyDescent="0.15">
      <c r="A32" s="56"/>
      <c r="B32" s="57"/>
      <c r="C32" s="64" t="s">
        <v>25</v>
      </c>
      <c r="D32" s="65"/>
      <c r="E32" s="66"/>
      <c r="F32" s="66"/>
      <c r="G32" s="66"/>
      <c r="H32" s="66"/>
      <c r="I32" s="66"/>
      <c r="J32" s="66"/>
      <c r="K32" s="66"/>
      <c r="L32" s="66"/>
      <c r="M32" s="66"/>
      <c r="N32" s="66"/>
      <c r="O32" s="66"/>
      <c r="P32" s="66"/>
      <c r="Q32" s="66"/>
      <c r="R32" s="67"/>
    </row>
    <row r="33" spans="1:18" x14ac:dyDescent="0.15">
      <c r="A33" s="56"/>
      <c r="B33" s="57"/>
      <c r="C33" s="64" t="s">
        <v>26</v>
      </c>
      <c r="D33" s="65"/>
      <c r="E33" s="66"/>
      <c r="F33" s="66"/>
      <c r="G33" s="66"/>
      <c r="H33" s="66"/>
      <c r="I33" s="66"/>
      <c r="J33" s="66"/>
      <c r="K33" s="66"/>
      <c r="L33" s="66"/>
      <c r="M33" s="66"/>
      <c r="N33" s="66"/>
      <c r="O33" s="66"/>
      <c r="P33" s="66"/>
      <c r="Q33" s="66"/>
      <c r="R33" s="67"/>
    </row>
    <row r="34" spans="1:18" x14ac:dyDescent="0.15">
      <c r="A34" s="56"/>
      <c r="B34" s="48"/>
      <c r="C34" s="70" t="s">
        <v>13</v>
      </c>
      <c r="D34" s="71"/>
      <c r="E34" s="72"/>
      <c r="F34" s="72"/>
      <c r="G34" s="72"/>
      <c r="H34" s="72"/>
      <c r="I34" s="72"/>
      <c r="J34" s="72"/>
      <c r="K34" s="72"/>
      <c r="L34" s="72"/>
      <c r="M34" s="72"/>
      <c r="N34" s="72"/>
      <c r="O34" s="72"/>
      <c r="P34" s="72"/>
      <c r="Q34" s="72"/>
      <c r="R34" s="73"/>
    </row>
    <row r="35" spans="1:18" x14ac:dyDescent="0.15">
      <c r="A35" s="74"/>
      <c r="B35" s="75" t="s">
        <v>39</v>
      </c>
      <c r="C35" s="76"/>
      <c r="D35" s="77"/>
      <c r="E35" s="77"/>
      <c r="F35" s="77"/>
      <c r="G35" s="77"/>
      <c r="H35" s="77"/>
      <c r="I35" s="77"/>
      <c r="J35" s="77"/>
      <c r="K35" s="77"/>
      <c r="L35" s="77"/>
      <c r="M35" s="77"/>
      <c r="N35" s="77"/>
      <c r="O35" s="77"/>
      <c r="P35" s="77"/>
      <c r="Q35" s="82"/>
      <c r="R35" s="76"/>
    </row>
    <row r="36" spans="1:18" x14ac:dyDescent="0.15">
      <c r="A36" s="68"/>
      <c r="B36" s="69" t="s">
        <v>27</v>
      </c>
      <c r="C36" s="73"/>
      <c r="D36" s="71"/>
      <c r="E36" s="71"/>
      <c r="F36" s="71"/>
      <c r="G36" s="71"/>
      <c r="H36" s="71"/>
      <c r="I36" s="71"/>
      <c r="J36" s="71"/>
      <c r="K36" s="71"/>
      <c r="L36" s="71"/>
      <c r="M36" s="71"/>
      <c r="N36" s="71"/>
      <c r="O36" s="71"/>
      <c r="P36" s="71"/>
      <c r="Q36" s="72"/>
      <c r="R36" s="73"/>
    </row>
    <row r="37" spans="1:18" x14ac:dyDescent="0.15">
      <c r="A37" s="74"/>
      <c r="B37" s="75" t="s">
        <v>40</v>
      </c>
      <c r="C37" s="76"/>
      <c r="D37" s="77"/>
      <c r="E37" s="77"/>
      <c r="F37" s="77"/>
      <c r="G37" s="77"/>
      <c r="H37" s="77"/>
      <c r="I37" s="77"/>
      <c r="J37" s="77"/>
      <c r="K37" s="77"/>
      <c r="L37" s="77"/>
      <c r="M37" s="77"/>
      <c r="N37" s="77"/>
      <c r="O37" s="77"/>
      <c r="P37" s="77"/>
      <c r="Q37" s="82"/>
      <c r="R37" s="76"/>
    </row>
    <row r="38" spans="1:18" ht="12.75" thickBot="1" x14ac:dyDescent="0.2">
      <c r="A38" s="78"/>
      <c r="B38" s="79" t="s">
        <v>28</v>
      </c>
      <c r="C38" s="80"/>
      <c r="D38" s="81"/>
      <c r="E38" s="81"/>
      <c r="F38" s="81"/>
      <c r="G38" s="81"/>
      <c r="H38" s="81"/>
      <c r="I38" s="81"/>
      <c r="J38" s="81"/>
      <c r="K38" s="81"/>
      <c r="L38" s="81"/>
      <c r="M38" s="81"/>
      <c r="N38" s="81"/>
      <c r="O38" s="81"/>
      <c r="P38" s="81"/>
      <c r="Q38" s="145"/>
      <c r="R38" s="80"/>
    </row>
    <row r="39" spans="1:18" x14ac:dyDescent="0.15">
      <c r="A39" s="57"/>
      <c r="B39" s="57"/>
      <c r="C39" s="57"/>
      <c r="D39" s="57"/>
      <c r="E39" s="57"/>
      <c r="F39" s="57"/>
      <c r="G39" s="57"/>
      <c r="H39" s="57"/>
      <c r="I39" s="57"/>
      <c r="J39" s="57"/>
      <c r="K39" s="57"/>
      <c r="L39" s="57"/>
      <c r="M39" s="57"/>
      <c r="N39" s="57"/>
      <c r="O39" s="57"/>
      <c r="P39" s="57"/>
      <c r="Q39" s="57"/>
      <c r="R39" s="57"/>
    </row>
    <row r="40" spans="1:18" x14ac:dyDescent="0.15">
      <c r="A40" s="57"/>
      <c r="B40" s="57"/>
      <c r="C40" s="57"/>
      <c r="D40" s="57"/>
      <c r="E40" s="57"/>
      <c r="F40" s="57"/>
      <c r="G40" s="57"/>
      <c r="H40" s="57"/>
      <c r="I40" s="57"/>
      <c r="J40" s="57"/>
      <c r="K40" s="57"/>
      <c r="L40" s="57"/>
      <c r="M40" s="57"/>
      <c r="N40" s="57"/>
      <c r="O40" s="57"/>
      <c r="P40" s="57"/>
      <c r="Q40" s="57"/>
      <c r="R40" s="57"/>
    </row>
    <row r="41" spans="1:18" x14ac:dyDescent="0.15">
      <c r="A41" s="47"/>
      <c r="B41" s="48" t="s">
        <v>107</v>
      </c>
      <c r="C41" s="48"/>
      <c r="D41" s="48"/>
      <c r="F41" s="48"/>
      <c r="H41" s="48"/>
      <c r="J41" s="48"/>
      <c r="L41" s="48"/>
      <c r="N41" s="48"/>
      <c r="P41" s="48"/>
      <c r="Q41" s="48"/>
    </row>
    <row r="42" spans="1:18" x14ac:dyDescent="0.15">
      <c r="A42" s="47"/>
      <c r="B42" s="1" t="s">
        <v>108</v>
      </c>
      <c r="C42" s="48"/>
    </row>
    <row r="43" spans="1:18" x14ac:dyDescent="0.15">
      <c r="A43" s="47"/>
      <c r="B43" s="1" t="s">
        <v>109</v>
      </c>
      <c r="C43" s="48"/>
    </row>
    <row r="44" spans="1:18" x14ac:dyDescent="0.15">
      <c r="A44" s="47"/>
      <c r="B44" s="48" t="s">
        <v>106</v>
      </c>
      <c r="C44" s="48"/>
    </row>
    <row r="45" spans="1:18" x14ac:dyDescent="0.15">
      <c r="A45" s="47"/>
      <c r="B45" s="48"/>
      <c r="C45" s="48"/>
    </row>
    <row r="46" spans="1:18" x14ac:dyDescent="0.15">
      <c r="A46" s="47"/>
      <c r="B46" s="48"/>
      <c r="C46" s="48"/>
    </row>
    <row r="47" spans="1:18" x14ac:dyDescent="0.15">
      <c r="A47" s="47"/>
      <c r="B47" s="48"/>
      <c r="C47" s="48"/>
    </row>
    <row r="48" spans="1:18" x14ac:dyDescent="0.15">
      <c r="A48" s="47"/>
      <c r="B48" s="48"/>
      <c r="C48" s="48"/>
    </row>
    <row r="49" spans="1:3" x14ac:dyDescent="0.15">
      <c r="A49" s="47"/>
      <c r="B49" s="48"/>
      <c r="C49" s="48"/>
    </row>
    <row r="50" spans="1:3" x14ac:dyDescent="0.15">
      <c r="A50" s="47"/>
      <c r="B50" s="48"/>
      <c r="C50" s="48"/>
    </row>
    <row r="51" spans="1:3" x14ac:dyDescent="0.15">
      <c r="A51" s="47"/>
      <c r="B51" s="48"/>
      <c r="C51" s="48"/>
    </row>
    <row r="52" spans="1:3" x14ac:dyDescent="0.15">
      <c r="A52" s="47"/>
      <c r="B52" s="48"/>
      <c r="C52" s="48"/>
    </row>
    <row r="53" spans="1:3" x14ac:dyDescent="0.15">
      <c r="A53" s="47"/>
      <c r="B53" s="48"/>
      <c r="C53" s="48"/>
    </row>
    <row r="54" spans="1:3" x14ac:dyDescent="0.15">
      <c r="A54" s="47"/>
      <c r="B54" s="48"/>
      <c r="C54" s="48"/>
    </row>
    <row r="55" spans="1:3" x14ac:dyDescent="0.15">
      <c r="A55" s="48"/>
      <c r="B55" s="48"/>
      <c r="C55" s="48"/>
    </row>
    <row r="56" spans="1:3" x14ac:dyDescent="0.15">
      <c r="A56" s="48"/>
      <c r="B56" s="48"/>
      <c r="C56" s="48"/>
    </row>
    <row r="57" spans="1:3" x14ac:dyDescent="0.15">
      <c r="A57" s="48"/>
      <c r="B57" s="48"/>
      <c r="C57" s="48"/>
    </row>
    <row r="58" spans="1:3" x14ac:dyDescent="0.15">
      <c r="A58" s="48"/>
      <c r="B58" s="48"/>
      <c r="C58" s="48"/>
    </row>
    <row r="59" spans="1:3" x14ac:dyDescent="0.15">
      <c r="A59" s="48"/>
      <c r="B59" s="48"/>
      <c r="C59" s="48"/>
    </row>
  </sheetData>
  <mergeCells count="1">
    <mergeCell ref="A6:B6"/>
  </mergeCells>
  <phoneticPr fontId="1"/>
  <pageMargins left="0.78740157480314965" right="0.78740157480314965" top="0.78740157480314965" bottom="0.78740157480314965" header="0.51181102362204722" footer="0.51181102362204722"/>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34"/>
  <sheetViews>
    <sheetView zoomScaleNormal="100" workbookViewId="0">
      <selection activeCell="P21" sqref="P21"/>
    </sheetView>
  </sheetViews>
  <sheetFormatPr defaultRowHeight="15" customHeight="1" x14ac:dyDescent="0.15"/>
  <cols>
    <col min="1" max="1" width="2.125" style="84" customWidth="1"/>
    <col min="2" max="2" width="2.625" style="1" customWidth="1"/>
    <col min="3" max="3" width="28" style="1" customWidth="1"/>
    <col min="4" max="17" width="11.75" style="84" customWidth="1"/>
    <col min="18" max="18" width="10.625" style="84" customWidth="1"/>
    <col min="19" max="256" width="9" style="84"/>
    <col min="257" max="257" width="2.125" style="84" customWidth="1"/>
    <col min="258" max="258" width="2.625" style="84" customWidth="1"/>
    <col min="259" max="259" width="28" style="84" customWidth="1"/>
    <col min="260" max="272" width="12.625" style="84" customWidth="1"/>
    <col min="273" max="274" width="10.625" style="84" customWidth="1"/>
    <col min="275" max="512" width="9" style="84"/>
    <col min="513" max="513" width="2.125" style="84" customWidth="1"/>
    <col min="514" max="514" width="2.625" style="84" customWidth="1"/>
    <col min="515" max="515" width="28" style="84" customWidth="1"/>
    <col min="516" max="528" width="12.625" style="84" customWidth="1"/>
    <col min="529" max="530" width="10.625" style="84" customWidth="1"/>
    <col min="531" max="768" width="9" style="84"/>
    <col min="769" max="769" width="2.125" style="84" customWidth="1"/>
    <col min="770" max="770" width="2.625" style="84" customWidth="1"/>
    <col min="771" max="771" width="28" style="84" customWidth="1"/>
    <col min="772" max="784" width="12.625" style="84" customWidth="1"/>
    <col min="785" max="786" width="10.625" style="84" customWidth="1"/>
    <col min="787" max="1024" width="9" style="84"/>
    <col min="1025" max="1025" width="2.125" style="84" customWidth="1"/>
    <col min="1026" max="1026" width="2.625" style="84" customWidth="1"/>
    <col min="1027" max="1027" width="28" style="84" customWidth="1"/>
    <col min="1028" max="1040" width="12.625" style="84" customWidth="1"/>
    <col min="1041" max="1042" width="10.625" style="84" customWidth="1"/>
    <col min="1043" max="1280" width="9" style="84"/>
    <col min="1281" max="1281" width="2.125" style="84" customWidth="1"/>
    <col min="1282" max="1282" width="2.625" style="84" customWidth="1"/>
    <col min="1283" max="1283" width="28" style="84" customWidth="1"/>
    <col min="1284" max="1296" width="12.625" style="84" customWidth="1"/>
    <col min="1297" max="1298" width="10.625" style="84" customWidth="1"/>
    <col min="1299" max="1536" width="9" style="84"/>
    <col min="1537" max="1537" width="2.125" style="84" customWidth="1"/>
    <col min="1538" max="1538" width="2.625" style="84" customWidth="1"/>
    <col min="1539" max="1539" width="28" style="84" customWidth="1"/>
    <col min="1540" max="1552" width="12.625" style="84" customWidth="1"/>
    <col min="1553" max="1554" width="10.625" style="84" customWidth="1"/>
    <col min="1555" max="1792" width="9" style="84"/>
    <col min="1793" max="1793" width="2.125" style="84" customWidth="1"/>
    <col min="1794" max="1794" width="2.625" style="84" customWidth="1"/>
    <col min="1795" max="1795" width="28" style="84" customWidth="1"/>
    <col min="1796" max="1808" width="12.625" style="84" customWidth="1"/>
    <col min="1809" max="1810" width="10.625" style="84" customWidth="1"/>
    <col min="1811" max="2048" width="9" style="84"/>
    <col min="2049" max="2049" width="2.125" style="84" customWidth="1"/>
    <col min="2050" max="2050" width="2.625" style="84" customWidth="1"/>
    <col min="2051" max="2051" width="28" style="84" customWidth="1"/>
    <col min="2052" max="2064" width="12.625" style="84" customWidth="1"/>
    <col min="2065" max="2066" width="10.625" style="84" customWidth="1"/>
    <col min="2067" max="2304" width="9" style="84"/>
    <col min="2305" max="2305" width="2.125" style="84" customWidth="1"/>
    <col min="2306" max="2306" width="2.625" style="84" customWidth="1"/>
    <col min="2307" max="2307" width="28" style="84" customWidth="1"/>
    <col min="2308" max="2320" width="12.625" style="84" customWidth="1"/>
    <col min="2321" max="2322" width="10.625" style="84" customWidth="1"/>
    <col min="2323" max="2560" width="9" style="84"/>
    <col min="2561" max="2561" width="2.125" style="84" customWidth="1"/>
    <col min="2562" max="2562" width="2.625" style="84" customWidth="1"/>
    <col min="2563" max="2563" width="28" style="84" customWidth="1"/>
    <col min="2564" max="2576" width="12.625" style="84" customWidth="1"/>
    <col min="2577" max="2578" width="10.625" style="84" customWidth="1"/>
    <col min="2579" max="2816" width="9" style="84"/>
    <col min="2817" max="2817" width="2.125" style="84" customWidth="1"/>
    <col min="2818" max="2818" width="2.625" style="84" customWidth="1"/>
    <col min="2819" max="2819" width="28" style="84" customWidth="1"/>
    <col min="2820" max="2832" width="12.625" style="84" customWidth="1"/>
    <col min="2833" max="2834" width="10.625" style="84" customWidth="1"/>
    <col min="2835" max="3072" width="9" style="84"/>
    <col min="3073" max="3073" width="2.125" style="84" customWidth="1"/>
    <col min="3074" max="3074" width="2.625" style="84" customWidth="1"/>
    <col min="3075" max="3075" width="28" style="84" customWidth="1"/>
    <col min="3076" max="3088" width="12.625" style="84" customWidth="1"/>
    <col min="3089" max="3090" width="10.625" style="84" customWidth="1"/>
    <col min="3091" max="3328" width="9" style="84"/>
    <col min="3329" max="3329" width="2.125" style="84" customWidth="1"/>
    <col min="3330" max="3330" width="2.625" style="84" customWidth="1"/>
    <col min="3331" max="3331" width="28" style="84" customWidth="1"/>
    <col min="3332" max="3344" width="12.625" style="84" customWidth="1"/>
    <col min="3345" max="3346" width="10.625" style="84" customWidth="1"/>
    <col min="3347" max="3584" width="9" style="84"/>
    <col min="3585" max="3585" width="2.125" style="84" customWidth="1"/>
    <col min="3586" max="3586" width="2.625" style="84" customWidth="1"/>
    <col min="3587" max="3587" width="28" style="84" customWidth="1"/>
    <col min="3588" max="3600" width="12.625" style="84" customWidth="1"/>
    <col min="3601" max="3602" width="10.625" style="84" customWidth="1"/>
    <col min="3603" max="3840" width="9" style="84"/>
    <col min="3841" max="3841" width="2.125" style="84" customWidth="1"/>
    <col min="3842" max="3842" width="2.625" style="84" customWidth="1"/>
    <col min="3843" max="3843" width="28" style="84" customWidth="1"/>
    <col min="3844" max="3856" width="12.625" style="84" customWidth="1"/>
    <col min="3857" max="3858" width="10.625" style="84" customWidth="1"/>
    <col min="3859" max="4096" width="9" style="84"/>
    <col min="4097" max="4097" width="2.125" style="84" customWidth="1"/>
    <col min="4098" max="4098" width="2.625" style="84" customWidth="1"/>
    <col min="4099" max="4099" width="28" style="84" customWidth="1"/>
    <col min="4100" max="4112" width="12.625" style="84" customWidth="1"/>
    <col min="4113" max="4114" width="10.625" style="84" customWidth="1"/>
    <col min="4115" max="4352" width="9" style="84"/>
    <col min="4353" max="4353" width="2.125" style="84" customWidth="1"/>
    <col min="4354" max="4354" width="2.625" style="84" customWidth="1"/>
    <col min="4355" max="4355" width="28" style="84" customWidth="1"/>
    <col min="4356" max="4368" width="12.625" style="84" customWidth="1"/>
    <col min="4369" max="4370" width="10.625" style="84" customWidth="1"/>
    <col min="4371" max="4608" width="9" style="84"/>
    <col min="4609" max="4609" width="2.125" style="84" customWidth="1"/>
    <col min="4610" max="4610" width="2.625" style="84" customWidth="1"/>
    <col min="4611" max="4611" width="28" style="84" customWidth="1"/>
    <col min="4612" max="4624" width="12.625" style="84" customWidth="1"/>
    <col min="4625" max="4626" width="10.625" style="84" customWidth="1"/>
    <col min="4627" max="4864" width="9" style="84"/>
    <col min="4865" max="4865" width="2.125" style="84" customWidth="1"/>
    <col min="4866" max="4866" width="2.625" style="84" customWidth="1"/>
    <col min="4867" max="4867" width="28" style="84" customWidth="1"/>
    <col min="4868" max="4880" width="12.625" style="84" customWidth="1"/>
    <col min="4881" max="4882" width="10.625" style="84" customWidth="1"/>
    <col min="4883" max="5120" width="9" style="84"/>
    <col min="5121" max="5121" width="2.125" style="84" customWidth="1"/>
    <col min="5122" max="5122" width="2.625" style="84" customWidth="1"/>
    <col min="5123" max="5123" width="28" style="84" customWidth="1"/>
    <col min="5124" max="5136" width="12.625" style="84" customWidth="1"/>
    <col min="5137" max="5138" width="10.625" style="84" customWidth="1"/>
    <col min="5139" max="5376" width="9" style="84"/>
    <col min="5377" max="5377" width="2.125" style="84" customWidth="1"/>
    <col min="5378" max="5378" width="2.625" style="84" customWidth="1"/>
    <col min="5379" max="5379" width="28" style="84" customWidth="1"/>
    <col min="5380" max="5392" width="12.625" style="84" customWidth="1"/>
    <col min="5393" max="5394" width="10.625" style="84" customWidth="1"/>
    <col min="5395" max="5632" width="9" style="84"/>
    <col min="5633" max="5633" width="2.125" style="84" customWidth="1"/>
    <col min="5634" max="5634" width="2.625" style="84" customWidth="1"/>
    <col min="5635" max="5635" width="28" style="84" customWidth="1"/>
    <col min="5636" max="5648" width="12.625" style="84" customWidth="1"/>
    <col min="5649" max="5650" width="10.625" style="84" customWidth="1"/>
    <col min="5651" max="5888" width="9" style="84"/>
    <col min="5889" max="5889" width="2.125" style="84" customWidth="1"/>
    <col min="5890" max="5890" width="2.625" style="84" customWidth="1"/>
    <col min="5891" max="5891" width="28" style="84" customWidth="1"/>
    <col min="5892" max="5904" width="12.625" style="84" customWidth="1"/>
    <col min="5905" max="5906" width="10.625" style="84" customWidth="1"/>
    <col min="5907" max="6144" width="9" style="84"/>
    <col min="6145" max="6145" width="2.125" style="84" customWidth="1"/>
    <col min="6146" max="6146" width="2.625" style="84" customWidth="1"/>
    <col min="6147" max="6147" width="28" style="84" customWidth="1"/>
    <col min="6148" max="6160" width="12.625" style="84" customWidth="1"/>
    <col min="6161" max="6162" width="10.625" style="84" customWidth="1"/>
    <col min="6163" max="6400" width="9" style="84"/>
    <col min="6401" max="6401" width="2.125" style="84" customWidth="1"/>
    <col min="6402" max="6402" width="2.625" style="84" customWidth="1"/>
    <col min="6403" max="6403" width="28" style="84" customWidth="1"/>
    <col min="6404" max="6416" width="12.625" style="84" customWidth="1"/>
    <col min="6417" max="6418" width="10.625" style="84" customWidth="1"/>
    <col min="6419" max="6656" width="9" style="84"/>
    <col min="6657" max="6657" width="2.125" style="84" customWidth="1"/>
    <col min="6658" max="6658" width="2.625" style="84" customWidth="1"/>
    <col min="6659" max="6659" width="28" style="84" customWidth="1"/>
    <col min="6660" max="6672" width="12.625" style="84" customWidth="1"/>
    <col min="6673" max="6674" width="10.625" style="84" customWidth="1"/>
    <col min="6675" max="6912" width="9" style="84"/>
    <col min="6913" max="6913" width="2.125" style="84" customWidth="1"/>
    <col min="6914" max="6914" width="2.625" style="84" customWidth="1"/>
    <col min="6915" max="6915" width="28" style="84" customWidth="1"/>
    <col min="6916" max="6928" width="12.625" style="84" customWidth="1"/>
    <col min="6929" max="6930" width="10.625" style="84" customWidth="1"/>
    <col min="6931" max="7168" width="9" style="84"/>
    <col min="7169" max="7169" width="2.125" style="84" customWidth="1"/>
    <col min="7170" max="7170" width="2.625" style="84" customWidth="1"/>
    <col min="7171" max="7171" width="28" style="84" customWidth="1"/>
    <col min="7172" max="7184" width="12.625" style="84" customWidth="1"/>
    <col min="7185" max="7186" width="10.625" style="84" customWidth="1"/>
    <col min="7187" max="7424" width="9" style="84"/>
    <col min="7425" max="7425" width="2.125" style="84" customWidth="1"/>
    <col min="7426" max="7426" width="2.625" style="84" customWidth="1"/>
    <col min="7427" max="7427" width="28" style="84" customWidth="1"/>
    <col min="7428" max="7440" width="12.625" style="84" customWidth="1"/>
    <col min="7441" max="7442" width="10.625" style="84" customWidth="1"/>
    <col min="7443" max="7680" width="9" style="84"/>
    <col min="7681" max="7681" width="2.125" style="84" customWidth="1"/>
    <col min="7682" max="7682" width="2.625" style="84" customWidth="1"/>
    <col min="7683" max="7683" width="28" style="84" customWidth="1"/>
    <col min="7684" max="7696" width="12.625" style="84" customWidth="1"/>
    <col min="7697" max="7698" width="10.625" style="84" customWidth="1"/>
    <col min="7699" max="7936" width="9" style="84"/>
    <col min="7937" max="7937" width="2.125" style="84" customWidth="1"/>
    <col min="7938" max="7938" width="2.625" style="84" customWidth="1"/>
    <col min="7939" max="7939" width="28" style="84" customWidth="1"/>
    <col min="7940" max="7952" width="12.625" style="84" customWidth="1"/>
    <col min="7953" max="7954" width="10.625" style="84" customWidth="1"/>
    <col min="7955" max="8192" width="9" style="84"/>
    <col min="8193" max="8193" width="2.125" style="84" customWidth="1"/>
    <col min="8194" max="8194" width="2.625" style="84" customWidth="1"/>
    <col min="8195" max="8195" width="28" style="84" customWidth="1"/>
    <col min="8196" max="8208" width="12.625" style="84" customWidth="1"/>
    <col min="8209" max="8210" width="10.625" style="84" customWidth="1"/>
    <col min="8211" max="8448" width="9" style="84"/>
    <col min="8449" max="8449" width="2.125" style="84" customWidth="1"/>
    <col min="8450" max="8450" width="2.625" style="84" customWidth="1"/>
    <col min="8451" max="8451" width="28" style="84" customWidth="1"/>
    <col min="8452" max="8464" width="12.625" style="84" customWidth="1"/>
    <col min="8465" max="8466" width="10.625" style="84" customWidth="1"/>
    <col min="8467" max="8704" width="9" style="84"/>
    <col min="8705" max="8705" width="2.125" style="84" customWidth="1"/>
    <col min="8706" max="8706" width="2.625" style="84" customWidth="1"/>
    <col min="8707" max="8707" width="28" style="84" customWidth="1"/>
    <col min="8708" max="8720" width="12.625" style="84" customWidth="1"/>
    <col min="8721" max="8722" width="10.625" style="84" customWidth="1"/>
    <col min="8723" max="8960" width="9" style="84"/>
    <col min="8961" max="8961" width="2.125" style="84" customWidth="1"/>
    <col min="8962" max="8962" width="2.625" style="84" customWidth="1"/>
    <col min="8963" max="8963" width="28" style="84" customWidth="1"/>
    <col min="8964" max="8976" width="12.625" style="84" customWidth="1"/>
    <col min="8977" max="8978" width="10.625" style="84" customWidth="1"/>
    <col min="8979" max="9216" width="9" style="84"/>
    <col min="9217" max="9217" width="2.125" style="84" customWidth="1"/>
    <col min="9218" max="9218" width="2.625" style="84" customWidth="1"/>
    <col min="9219" max="9219" width="28" style="84" customWidth="1"/>
    <col min="9220" max="9232" width="12.625" style="84" customWidth="1"/>
    <col min="9233" max="9234" width="10.625" style="84" customWidth="1"/>
    <col min="9235" max="9472" width="9" style="84"/>
    <col min="9473" max="9473" width="2.125" style="84" customWidth="1"/>
    <col min="9474" max="9474" width="2.625" style="84" customWidth="1"/>
    <col min="9475" max="9475" width="28" style="84" customWidth="1"/>
    <col min="9476" max="9488" width="12.625" style="84" customWidth="1"/>
    <col min="9489" max="9490" width="10.625" style="84" customWidth="1"/>
    <col min="9491" max="9728" width="9" style="84"/>
    <col min="9729" max="9729" width="2.125" style="84" customWidth="1"/>
    <col min="9730" max="9730" width="2.625" style="84" customWidth="1"/>
    <col min="9731" max="9731" width="28" style="84" customWidth="1"/>
    <col min="9732" max="9744" width="12.625" style="84" customWidth="1"/>
    <col min="9745" max="9746" width="10.625" style="84" customWidth="1"/>
    <col min="9747" max="9984" width="9" style="84"/>
    <col min="9985" max="9985" width="2.125" style="84" customWidth="1"/>
    <col min="9986" max="9986" width="2.625" style="84" customWidth="1"/>
    <col min="9987" max="9987" width="28" style="84" customWidth="1"/>
    <col min="9988" max="10000" width="12.625" style="84" customWidth="1"/>
    <col min="10001" max="10002" width="10.625" style="84" customWidth="1"/>
    <col min="10003" max="10240" width="9" style="84"/>
    <col min="10241" max="10241" width="2.125" style="84" customWidth="1"/>
    <col min="10242" max="10242" width="2.625" style="84" customWidth="1"/>
    <col min="10243" max="10243" width="28" style="84" customWidth="1"/>
    <col min="10244" max="10256" width="12.625" style="84" customWidth="1"/>
    <col min="10257" max="10258" width="10.625" style="84" customWidth="1"/>
    <col min="10259" max="10496" width="9" style="84"/>
    <col min="10497" max="10497" width="2.125" style="84" customWidth="1"/>
    <col min="10498" max="10498" width="2.625" style="84" customWidth="1"/>
    <col min="10499" max="10499" width="28" style="84" customWidth="1"/>
    <col min="10500" max="10512" width="12.625" style="84" customWidth="1"/>
    <col min="10513" max="10514" width="10.625" style="84" customWidth="1"/>
    <col min="10515" max="10752" width="9" style="84"/>
    <col min="10753" max="10753" width="2.125" style="84" customWidth="1"/>
    <col min="10754" max="10754" width="2.625" style="84" customWidth="1"/>
    <col min="10755" max="10755" width="28" style="84" customWidth="1"/>
    <col min="10756" max="10768" width="12.625" style="84" customWidth="1"/>
    <col min="10769" max="10770" width="10.625" style="84" customWidth="1"/>
    <col min="10771" max="11008" width="9" style="84"/>
    <col min="11009" max="11009" width="2.125" style="84" customWidth="1"/>
    <col min="11010" max="11010" width="2.625" style="84" customWidth="1"/>
    <col min="11011" max="11011" width="28" style="84" customWidth="1"/>
    <col min="11012" max="11024" width="12.625" style="84" customWidth="1"/>
    <col min="11025" max="11026" width="10.625" style="84" customWidth="1"/>
    <col min="11027" max="11264" width="9" style="84"/>
    <col min="11265" max="11265" width="2.125" style="84" customWidth="1"/>
    <col min="11266" max="11266" width="2.625" style="84" customWidth="1"/>
    <col min="11267" max="11267" width="28" style="84" customWidth="1"/>
    <col min="11268" max="11280" width="12.625" style="84" customWidth="1"/>
    <col min="11281" max="11282" width="10.625" style="84" customWidth="1"/>
    <col min="11283" max="11520" width="9" style="84"/>
    <col min="11521" max="11521" width="2.125" style="84" customWidth="1"/>
    <col min="11522" max="11522" width="2.625" style="84" customWidth="1"/>
    <col min="11523" max="11523" width="28" style="84" customWidth="1"/>
    <col min="11524" max="11536" width="12.625" style="84" customWidth="1"/>
    <col min="11537" max="11538" width="10.625" style="84" customWidth="1"/>
    <col min="11539" max="11776" width="9" style="84"/>
    <col min="11777" max="11777" width="2.125" style="84" customWidth="1"/>
    <col min="11778" max="11778" width="2.625" style="84" customWidth="1"/>
    <col min="11779" max="11779" width="28" style="84" customWidth="1"/>
    <col min="11780" max="11792" width="12.625" style="84" customWidth="1"/>
    <col min="11793" max="11794" width="10.625" style="84" customWidth="1"/>
    <col min="11795" max="12032" width="9" style="84"/>
    <col min="12033" max="12033" width="2.125" style="84" customWidth="1"/>
    <col min="12034" max="12034" width="2.625" style="84" customWidth="1"/>
    <col min="12035" max="12035" width="28" style="84" customWidth="1"/>
    <col min="12036" max="12048" width="12.625" style="84" customWidth="1"/>
    <col min="12049" max="12050" width="10.625" style="84" customWidth="1"/>
    <col min="12051" max="12288" width="9" style="84"/>
    <col min="12289" max="12289" width="2.125" style="84" customWidth="1"/>
    <col min="12290" max="12290" width="2.625" style="84" customWidth="1"/>
    <col min="12291" max="12291" width="28" style="84" customWidth="1"/>
    <col min="12292" max="12304" width="12.625" style="84" customWidth="1"/>
    <col min="12305" max="12306" width="10.625" style="84" customWidth="1"/>
    <col min="12307" max="12544" width="9" style="84"/>
    <col min="12545" max="12545" width="2.125" style="84" customWidth="1"/>
    <col min="12546" max="12546" width="2.625" style="84" customWidth="1"/>
    <col min="12547" max="12547" width="28" style="84" customWidth="1"/>
    <col min="12548" max="12560" width="12.625" style="84" customWidth="1"/>
    <col min="12561" max="12562" width="10.625" style="84" customWidth="1"/>
    <col min="12563" max="12800" width="9" style="84"/>
    <col min="12801" max="12801" width="2.125" style="84" customWidth="1"/>
    <col min="12802" max="12802" width="2.625" style="84" customWidth="1"/>
    <col min="12803" max="12803" width="28" style="84" customWidth="1"/>
    <col min="12804" max="12816" width="12.625" style="84" customWidth="1"/>
    <col min="12817" max="12818" width="10.625" style="84" customWidth="1"/>
    <col min="12819" max="13056" width="9" style="84"/>
    <col min="13057" max="13057" width="2.125" style="84" customWidth="1"/>
    <col min="13058" max="13058" width="2.625" style="84" customWidth="1"/>
    <col min="13059" max="13059" width="28" style="84" customWidth="1"/>
    <col min="13060" max="13072" width="12.625" style="84" customWidth="1"/>
    <col min="13073" max="13074" width="10.625" style="84" customWidth="1"/>
    <col min="13075" max="13312" width="9" style="84"/>
    <col min="13313" max="13313" width="2.125" style="84" customWidth="1"/>
    <col min="13314" max="13314" width="2.625" style="84" customWidth="1"/>
    <col min="13315" max="13315" width="28" style="84" customWidth="1"/>
    <col min="13316" max="13328" width="12.625" style="84" customWidth="1"/>
    <col min="13329" max="13330" width="10.625" style="84" customWidth="1"/>
    <col min="13331" max="13568" width="9" style="84"/>
    <col min="13569" max="13569" width="2.125" style="84" customWidth="1"/>
    <col min="13570" max="13570" width="2.625" style="84" customWidth="1"/>
    <col min="13571" max="13571" width="28" style="84" customWidth="1"/>
    <col min="13572" max="13584" width="12.625" style="84" customWidth="1"/>
    <col min="13585" max="13586" width="10.625" style="84" customWidth="1"/>
    <col min="13587" max="13824" width="9" style="84"/>
    <col min="13825" max="13825" width="2.125" style="84" customWidth="1"/>
    <col min="13826" max="13826" width="2.625" style="84" customWidth="1"/>
    <col min="13827" max="13827" width="28" style="84" customWidth="1"/>
    <col min="13828" max="13840" width="12.625" style="84" customWidth="1"/>
    <col min="13841" max="13842" width="10.625" style="84" customWidth="1"/>
    <col min="13843" max="14080" width="9" style="84"/>
    <col min="14081" max="14081" width="2.125" style="84" customWidth="1"/>
    <col min="14082" max="14082" width="2.625" style="84" customWidth="1"/>
    <col min="14083" max="14083" width="28" style="84" customWidth="1"/>
    <col min="14084" max="14096" width="12.625" style="84" customWidth="1"/>
    <col min="14097" max="14098" width="10.625" style="84" customWidth="1"/>
    <col min="14099" max="14336" width="9" style="84"/>
    <col min="14337" max="14337" width="2.125" style="84" customWidth="1"/>
    <col min="14338" max="14338" width="2.625" style="84" customWidth="1"/>
    <col min="14339" max="14339" width="28" style="84" customWidth="1"/>
    <col min="14340" max="14352" width="12.625" style="84" customWidth="1"/>
    <col min="14353" max="14354" width="10.625" style="84" customWidth="1"/>
    <col min="14355" max="14592" width="9" style="84"/>
    <col min="14593" max="14593" width="2.125" style="84" customWidth="1"/>
    <col min="14594" max="14594" width="2.625" style="84" customWidth="1"/>
    <col min="14595" max="14595" width="28" style="84" customWidth="1"/>
    <col min="14596" max="14608" width="12.625" style="84" customWidth="1"/>
    <col min="14609" max="14610" width="10.625" style="84" customWidth="1"/>
    <col min="14611" max="14848" width="9" style="84"/>
    <col min="14849" max="14849" width="2.125" style="84" customWidth="1"/>
    <col min="14850" max="14850" width="2.625" style="84" customWidth="1"/>
    <col min="14851" max="14851" width="28" style="84" customWidth="1"/>
    <col min="14852" max="14864" width="12.625" style="84" customWidth="1"/>
    <col min="14865" max="14866" width="10.625" style="84" customWidth="1"/>
    <col min="14867" max="15104" width="9" style="84"/>
    <col min="15105" max="15105" width="2.125" style="84" customWidth="1"/>
    <col min="15106" max="15106" width="2.625" style="84" customWidth="1"/>
    <col min="15107" max="15107" width="28" style="84" customWidth="1"/>
    <col min="15108" max="15120" width="12.625" style="84" customWidth="1"/>
    <col min="15121" max="15122" width="10.625" style="84" customWidth="1"/>
    <col min="15123" max="15360" width="9" style="84"/>
    <col min="15361" max="15361" width="2.125" style="84" customWidth="1"/>
    <col min="15362" max="15362" width="2.625" style="84" customWidth="1"/>
    <col min="15363" max="15363" width="28" style="84" customWidth="1"/>
    <col min="15364" max="15376" width="12.625" style="84" customWidth="1"/>
    <col min="15377" max="15378" width="10.625" style="84" customWidth="1"/>
    <col min="15379" max="15616" width="9" style="84"/>
    <col min="15617" max="15617" width="2.125" style="84" customWidth="1"/>
    <col min="15618" max="15618" width="2.625" style="84" customWidth="1"/>
    <col min="15619" max="15619" width="28" style="84" customWidth="1"/>
    <col min="15620" max="15632" width="12.625" style="84" customWidth="1"/>
    <col min="15633" max="15634" width="10.625" style="84" customWidth="1"/>
    <col min="15635" max="15872" width="9" style="84"/>
    <col min="15873" max="15873" width="2.125" style="84" customWidth="1"/>
    <col min="15874" max="15874" width="2.625" style="84" customWidth="1"/>
    <col min="15875" max="15875" width="28" style="84" customWidth="1"/>
    <col min="15876" max="15888" width="12.625" style="84" customWidth="1"/>
    <col min="15889" max="15890" width="10.625" style="84" customWidth="1"/>
    <col min="15891" max="16128" width="9" style="84"/>
    <col min="16129" max="16129" width="2.125" style="84" customWidth="1"/>
    <col min="16130" max="16130" width="2.625" style="84" customWidth="1"/>
    <col min="16131" max="16131" width="28" style="84" customWidth="1"/>
    <col min="16132" max="16144" width="12.625" style="84" customWidth="1"/>
    <col min="16145" max="16146" width="10.625" style="84" customWidth="1"/>
    <col min="16147" max="16384" width="9" style="84"/>
  </cols>
  <sheetData>
    <row r="1" spans="2:18" ht="17.25" customHeight="1" x14ac:dyDescent="0.15">
      <c r="Q1" s="2" t="s">
        <v>151</v>
      </c>
    </row>
    <row r="2" spans="2:18" ht="15" customHeight="1" x14ac:dyDescent="0.15">
      <c r="B2" s="3" t="s">
        <v>152</v>
      </c>
    </row>
    <row r="3" spans="2:18" ht="15" customHeight="1" x14ac:dyDescent="0.15">
      <c r="B3" s="3"/>
    </row>
    <row r="4" spans="2:18" ht="15" customHeight="1" thickBot="1" x14ac:dyDescent="0.2">
      <c r="D4" s="1"/>
      <c r="E4" s="84">
        <v>0</v>
      </c>
      <c r="G4" s="84">
        <v>1</v>
      </c>
      <c r="I4" s="84">
        <v>2</v>
      </c>
      <c r="K4" s="84">
        <v>3</v>
      </c>
      <c r="M4" s="84">
        <v>4</v>
      </c>
      <c r="O4" s="4">
        <v>5</v>
      </c>
      <c r="P4" s="4"/>
      <c r="Q4" s="4">
        <v>6</v>
      </c>
    </row>
    <row r="5" spans="2:18" ht="15" customHeight="1" x14ac:dyDescent="0.15">
      <c r="B5" s="5"/>
      <c r="C5" s="7" t="s">
        <v>153</v>
      </c>
      <c r="D5" s="453">
        <v>2025</v>
      </c>
      <c r="E5" s="454">
        <v>2025</v>
      </c>
      <c r="F5" s="454">
        <f>D5+1</f>
        <v>2026</v>
      </c>
      <c r="G5" s="454">
        <f t="shared" ref="G5:Q5" si="0">E5+1</f>
        <v>2026</v>
      </c>
      <c r="H5" s="454">
        <f t="shared" si="0"/>
        <v>2027</v>
      </c>
      <c r="I5" s="454">
        <f t="shared" si="0"/>
        <v>2027</v>
      </c>
      <c r="J5" s="454">
        <f t="shared" si="0"/>
        <v>2028</v>
      </c>
      <c r="K5" s="454">
        <f t="shared" si="0"/>
        <v>2028</v>
      </c>
      <c r="L5" s="454">
        <f t="shared" si="0"/>
        <v>2029</v>
      </c>
      <c r="M5" s="454">
        <f t="shared" si="0"/>
        <v>2029</v>
      </c>
      <c r="N5" s="454">
        <f t="shared" si="0"/>
        <v>2030</v>
      </c>
      <c r="O5" s="454">
        <f t="shared" si="0"/>
        <v>2030</v>
      </c>
      <c r="P5" s="454">
        <f t="shared" si="0"/>
        <v>2031</v>
      </c>
      <c r="Q5" s="465">
        <f t="shared" si="0"/>
        <v>2031</v>
      </c>
    </row>
    <row r="6" spans="2:18" ht="15" customHeight="1" thickBot="1" x14ac:dyDescent="0.2">
      <c r="B6" s="464"/>
      <c r="C6" s="9"/>
      <c r="D6" s="139" t="s">
        <v>201</v>
      </c>
      <c r="E6" s="99" t="s">
        <v>202</v>
      </c>
      <c r="F6" s="98" t="s">
        <v>203</v>
      </c>
      <c r="G6" s="98" t="s">
        <v>202</v>
      </c>
      <c r="H6" s="98" t="s">
        <v>203</v>
      </c>
      <c r="I6" s="98" t="s">
        <v>202</v>
      </c>
      <c r="J6" s="98" t="s">
        <v>203</v>
      </c>
      <c r="K6" s="98" t="s">
        <v>202</v>
      </c>
      <c r="L6" s="98" t="s">
        <v>203</v>
      </c>
      <c r="M6" s="98" t="s">
        <v>202</v>
      </c>
      <c r="N6" s="98" t="s">
        <v>203</v>
      </c>
      <c r="O6" s="98" t="s">
        <v>202</v>
      </c>
      <c r="P6" s="98" t="s">
        <v>203</v>
      </c>
      <c r="Q6" s="466" t="s">
        <v>202</v>
      </c>
    </row>
    <row r="7" spans="2:18" ht="15" customHeight="1" thickTop="1" x14ac:dyDescent="0.15">
      <c r="B7" s="96" t="s">
        <v>42</v>
      </c>
      <c r="C7" s="14"/>
      <c r="D7" s="15"/>
      <c r="E7" s="16"/>
      <c r="F7" s="16"/>
      <c r="G7" s="16"/>
      <c r="H7" s="16"/>
      <c r="I7" s="16"/>
      <c r="J7" s="16"/>
      <c r="K7" s="16"/>
      <c r="L7" s="16"/>
      <c r="M7" s="16"/>
      <c r="N7" s="16"/>
      <c r="O7" s="16"/>
      <c r="P7" s="16"/>
      <c r="Q7" s="467"/>
    </row>
    <row r="8" spans="2:18" ht="15" customHeight="1" thickBot="1" x14ac:dyDescent="0.2">
      <c r="B8" s="93" t="s">
        <v>41</v>
      </c>
      <c r="C8" s="46"/>
      <c r="D8" s="455"/>
      <c r="E8" s="92"/>
      <c r="F8" s="140"/>
      <c r="G8" s="92"/>
      <c r="H8" s="140"/>
      <c r="I8" s="92"/>
      <c r="J8" s="140"/>
      <c r="K8" s="92"/>
      <c r="L8" s="140"/>
      <c r="M8" s="92"/>
      <c r="N8" s="140"/>
      <c r="O8" s="92"/>
      <c r="P8" s="91"/>
      <c r="Q8" s="468"/>
    </row>
    <row r="9" spans="2:18" ht="15" customHeight="1" thickTop="1" thickBot="1" x14ac:dyDescent="0.2">
      <c r="B9" s="89" t="s">
        <v>3</v>
      </c>
      <c r="C9" s="88"/>
      <c r="D9" s="89">
        <f t="shared" ref="D9:Q9" si="1">SUM(D7,D8)</f>
        <v>0</v>
      </c>
      <c r="E9" s="86">
        <f t="shared" si="1"/>
        <v>0</v>
      </c>
      <c r="F9" s="87">
        <f t="shared" si="1"/>
        <v>0</v>
      </c>
      <c r="G9" s="86">
        <f t="shared" si="1"/>
        <v>0</v>
      </c>
      <c r="H9" s="87">
        <f t="shared" si="1"/>
        <v>0</v>
      </c>
      <c r="I9" s="86">
        <f t="shared" si="1"/>
        <v>0</v>
      </c>
      <c r="J9" s="87">
        <f t="shared" si="1"/>
        <v>0</v>
      </c>
      <c r="K9" s="86">
        <f t="shared" si="1"/>
        <v>0</v>
      </c>
      <c r="L9" s="87">
        <f t="shared" si="1"/>
        <v>0</v>
      </c>
      <c r="M9" s="86">
        <f t="shared" si="1"/>
        <v>0</v>
      </c>
      <c r="N9" s="87">
        <f t="shared" si="1"/>
        <v>0</v>
      </c>
      <c r="O9" s="87">
        <f t="shared" si="1"/>
        <v>0</v>
      </c>
      <c r="P9" s="87">
        <f t="shared" si="1"/>
        <v>0</v>
      </c>
      <c r="Q9" s="88">
        <f t="shared" si="1"/>
        <v>0</v>
      </c>
    </row>
    <row r="10" spans="2:18" ht="15" customHeight="1" x14ac:dyDescent="0.15">
      <c r="B10" s="48"/>
      <c r="C10" s="48"/>
      <c r="D10" s="48"/>
      <c r="E10" s="48"/>
      <c r="F10" s="48"/>
      <c r="G10" s="48"/>
      <c r="H10" s="48"/>
      <c r="I10" s="48"/>
      <c r="J10" s="48"/>
      <c r="K10" s="48"/>
      <c r="L10" s="48"/>
      <c r="M10" s="48"/>
      <c r="N10" s="48"/>
      <c r="O10" s="48"/>
      <c r="P10" s="48"/>
      <c r="Q10" s="48"/>
      <c r="R10" s="48"/>
    </row>
    <row r="11" spans="2:18" ht="15" customHeight="1" thickBot="1" x14ac:dyDescent="0.2">
      <c r="B11" s="48"/>
      <c r="C11" s="48"/>
      <c r="D11" s="48"/>
      <c r="E11" s="456">
        <v>7</v>
      </c>
      <c r="F11" s="48"/>
      <c r="G11" s="456">
        <v>8</v>
      </c>
      <c r="H11" s="48"/>
      <c r="I11" s="456">
        <v>9</v>
      </c>
      <c r="J11" s="48"/>
      <c r="K11" s="456">
        <v>10</v>
      </c>
      <c r="L11" s="48"/>
      <c r="M11" s="456">
        <v>11</v>
      </c>
      <c r="N11" s="48"/>
      <c r="O11" s="456">
        <v>12</v>
      </c>
      <c r="P11" s="48"/>
      <c r="Q11" s="456">
        <v>13</v>
      </c>
      <c r="R11" s="457" t="s">
        <v>2</v>
      </c>
    </row>
    <row r="12" spans="2:18" ht="15" customHeight="1" x14ac:dyDescent="0.15">
      <c r="B12" s="5"/>
      <c r="C12" s="7" t="s">
        <v>153</v>
      </c>
      <c r="D12" s="453">
        <f>P5+1</f>
        <v>2032</v>
      </c>
      <c r="E12" s="454">
        <f>Q5+1</f>
        <v>2032</v>
      </c>
      <c r="F12" s="454">
        <f>D12+1</f>
        <v>2033</v>
      </c>
      <c r="G12" s="454">
        <f t="shared" ref="G12:O12" si="2">E12+1</f>
        <v>2033</v>
      </c>
      <c r="H12" s="454">
        <f t="shared" si="2"/>
        <v>2034</v>
      </c>
      <c r="I12" s="454">
        <f t="shared" si="2"/>
        <v>2034</v>
      </c>
      <c r="J12" s="454">
        <f t="shared" si="2"/>
        <v>2035</v>
      </c>
      <c r="K12" s="454">
        <f t="shared" si="2"/>
        <v>2035</v>
      </c>
      <c r="L12" s="454">
        <f t="shared" si="2"/>
        <v>2036</v>
      </c>
      <c r="M12" s="454">
        <f t="shared" si="2"/>
        <v>2036</v>
      </c>
      <c r="N12" s="454">
        <f t="shared" si="2"/>
        <v>2037</v>
      </c>
      <c r="O12" s="454">
        <f t="shared" si="2"/>
        <v>2037</v>
      </c>
      <c r="P12" s="454">
        <f t="shared" ref="P12" si="3">N12+1</f>
        <v>2038</v>
      </c>
      <c r="Q12" s="454">
        <f t="shared" ref="Q12" si="4">O12+1</f>
        <v>2038</v>
      </c>
      <c r="R12" s="100"/>
    </row>
    <row r="13" spans="2:18" ht="15" customHeight="1" thickBot="1" x14ac:dyDescent="0.2">
      <c r="B13" s="138"/>
      <c r="C13" s="9"/>
      <c r="D13" s="99" t="str">
        <f>P6</f>
        <v>上期分</v>
      </c>
      <c r="E13" s="98" t="str">
        <f>Q6</f>
        <v>下期分</v>
      </c>
      <c r="F13" s="98" t="str">
        <f>D13</f>
        <v>上期分</v>
      </c>
      <c r="G13" s="98" t="str">
        <f t="shared" ref="G13:O13" si="5">E13</f>
        <v>下期分</v>
      </c>
      <c r="H13" s="98" t="str">
        <f t="shared" si="5"/>
        <v>上期分</v>
      </c>
      <c r="I13" s="98" t="str">
        <f t="shared" si="5"/>
        <v>下期分</v>
      </c>
      <c r="J13" s="98" t="str">
        <f t="shared" si="5"/>
        <v>上期分</v>
      </c>
      <c r="K13" s="98" t="str">
        <f t="shared" si="5"/>
        <v>下期分</v>
      </c>
      <c r="L13" s="98" t="str">
        <f t="shared" si="5"/>
        <v>上期分</v>
      </c>
      <c r="M13" s="98" t="str">
        <f t="shared" si="5"/>
        <v>下期分</v>
      </c>
      <c r="N13" s="98" t="str">
        <f t="shared" si="5"/>
        <v>上期分</v>
      </c>
      <c r="O13" s="98" t="str">
        <f t="shared" si="5"/>
        <v>下期分</v>
      </c>
      <c r="P13" s="98" t="str">
        <f t="shared" ref="P13" si="6">N13</f>
        <v>上期分</v>
      </c>
      <c r="Q13" s="98" t="str">
        <f t="shared" ref="Q13" si="7">O13</f>
        <v>下期分</v>
      </c>
      <c r="R13" s="97" t="s">
        <v>3</v>
      </c>
    </row>
    <row r="14" spans="2:18" ht="15" customHeight="1" thickTop="1" x14ac:dyDescent="0.15">
      <c r="B14" s="96" t="s">
        <v>42</v>
      </c>
      <c r="C14" s="14"/>
      <c r="D14" s="15"/>
      <c r="E14" s="16"/>
      <c r="F14" s="16"/>
      <c r="G14" s="16"/>
      <c r="H14" s="16"/>
      <c r="I14" s="16"/>
      <c r="J14" s="16"/>
      <c r="K14" s="16"/>
      <c r="L14" s="16"/>
      <c r="M14" s="16"/>
      <c r="N14" s="16"/>
      <c r="O14" s="95"/>
      <c r="P14" s="16"/>
      <c r="Q14" s="95"/>
      <c r="R14" s="94">
        <f>SUM(E14:Q14,E7:R7)</f>
        <v>0</v>
      </c>
    </row>
    <row r="15" spans="2:18" ht="15" customHeight="1" thickBot="1" x14ac:dyDescent="0.2">
      <c r="B15" s="93" t="s">
        <v>41</v>
      </c>
      <c r="C15" s="46"/>
      <c r="D15" s="141"/>
      <c r="E15" s="91"/>
      <c r="F15" s="92"/>
      <c r="G15" s="91"/>
      <c r="H15" s="92"/>
      <c r="I15" s="91"/>
      <c r="J15" s="92"/>
      <c r="K15" s="91"/>
      <c r="L15" s="92"/>
      <c r="M15" s="91"/>
      <c r="N15" s="92"/>
      <c r="O15" s="92"/>
      <c r="P15" s="92"/>
      <c r="Q15" s="92"/>
      <c r="R15" s="90">
        <f>SUM(E15:Q15,E8:R8)</f>
        <v>0</v>
      </c>
    </row>
    <row r="16" spans="2:18" ht="15" customHeight="1" thickTop="1" thickBot="1" x14ac:dyDescent="0.2">
      <c r="B16" s="89" t="s">
        <v>3</v>
      </c>
      <c r="C16" s="88"/>
      <c r="D16" s="89">
        <f t="shared" ref="D16:Q16" si="8">SUM(D14,D15)</f>
        <v>0</v>
      </c>
      <c r="E16" s="86">
        <f t="shared" si="8"/>
        <v>0</v>
      </c>
      <c r="F16" s="86">
        <f t="shared" si="8"/>
        <v>0</v>
      </c>
      <c r="G16" s="86">
        <f t="shared" si="8"/>
        <v>0</v>
      </c>
      <c r="H16" s="87">
        <f t="shared" si="8"/>
        <v>0</v>
      </c>
      <c r="I16" s="86">
        <f t="shared" si="8"/>
        <v>0</v>
      </c>
      <c r="J16" s="87">
        <f t="shared" si="8"/>
        <v>0</v>
      </c>
      <c r="K16" s="86">
        <f t="shared" si="8"/>
        <v>0</v>
      </c>
      <c r="L16" s="87">
        <f t="shared" si="8"/>
        <v>0</v>
      </c>
      <c r="M16" s="86">
        <f t="shared" si="8"/>
        <v>0</v>
      </c>
      <c r="N16" s="87">
        <f t="shared" si="8"/>
        <v>0</v>
      </c>
      <c r="O16" s="87">
        <f t="shared" si="8"/>
        <v>0</v>
      </c>
      <c r="P16" s="87">
        <f t="shared" si="8"/>
        <v>0</v>
      </c>
      <c r="Q16" s="87">
        <f t="shared" si="8"/>
        <v>0</v>
      </c>
      <c r="R16" s="85">
        <f>SUM(E16:Q16,E9:R9)</f>
        <v>0</v>
      </c>
    </row>
    <row r="17" spans="2:17" ht="15" customHeight="1" x14ac:dyDescent="0.15">
      <c r="B17" s="48"/>
      <c r="C17" s="48"/>
      <c r="D17" s="48"/>
      <c r="E17" s="456"/>
      <c r="F17" s="48"/>
      <c r="G17" s="456"/>
      <c r="H17" s="48"/>
      <c r="I17" s="456"/>
      <c r="J17" s="48"/>
      <c r="K17" s="456"/>
      <c r="L17" s="48"/>
      <c r="M17" s="456"/>
      <c r="N17" s="48"/>
      <c r="O17" s="456"/>
      <c r="P17" s="456"/>
      <c r="Q17" s="456"/>
    </row>
    <row r="18" spans="2:17" ht="15" customHeight="1" x14ac:dyDescent="0.15">
      <c r="B18" s="48"/>
      <c r="C18" s="48"/>
      <c r="D18" s="48"/>
      <c r="F18" s="48"/>
      <c r="H18" s="48"/>
      <c r="J18" s="48"/>
      <c r="L18" s="48"/>
      <c r="N18" s="48"/>
    </row>
    <row r="19" spans="2:17" ht="15" customHeight="1" x14ac:dyDescent="0.15">
      <c r="B19" s="1" t="s">
        <v>154</v>
      </c>
      <c r="C19" s="48" t="s">
        <v>204</v>
      </c>
    </row>
    <row r="20" spans="2:17" ht="15" customHeight="1" x14ac:dyDescent="0.15">
      <c r="B20" s="48"/>
      <c r="C20" s="48" t="s">
        <v>155</v>
      </c>
    </row>
    <row r="21" spans="2:17" ht="15" customHeight="1" x14ac:dyDescent="0.15">
      <c r="B21" s="48"/>
      <c r="C21" s="48"/>
    </row>
    <row r="22" spans="2:17" ht="15" customHeight="1" x14ac:dyDescent="0.15">
      <c r="B22" s="48"/>
      <c r="C22" s="48"/>
    </row>
    <row r="23" spans="2:17" ht="15" customHeight="1" x14ac:dyDescent="0.15">
      <c r="B23" s="48"/>
      <c r="C23" s="48"/>
    </row>
    <row r="24" spans="2:17" ht="15" customHeight="1" x14ac:dyDescent="0.15">
      <c r="B24" s="48"/>
      <c r="C24" s="48"/>
    </row>
    <row r="25" spans="2:17" ht="15" customHeight="1" x14ac:dyDescent="0.15">
      <c r="B25" s="48"/>
      <c r="C25" s="48"/>
    </row>
    <row r="26" spans="2:17" ht="15" customHeight="1" x14ac:dyDescent="0.15">
      <c r="B26" s="48"/>
      <c r="C26" s="48"/>
    </row>
    <row r="27" spans="2:17" ht="15" customHeight="1" x14ac:dyDescent="0.15">
      <c r="B27" s="48"/>
      <c r="C27" s="48"/>
    </row>
    <row r="28" spans="2:17" ht="15" customHeight="1" x14ac:dyDescent="0.15">
      <c r="B28" s="48"/>
      <c r="C28" s="48"/>
    </row>
    <row r="29" spans="2:17" ht="15" customHeight="1" x14ac:dyDescent="0.15">
      <c r="B29" s="48"/>
      <c r="C29" s="48"/>
    </row>
    <row r="30" spans="2:17" ht="15" customHeight="1" x14ac:dyDescent="0.15">
      <c r="B30" s="48"/>
      <c r="C30" s="48"/>
    </row>
    <row r="31" spans="2:17" ht="15" customHeight="1" x14ac:dyDescent="0.15">
      <c r="B31" s="48"/>
      <c r="C31" s="48"/>
    </row>
    <row r="32" spans="2:17" ht="15" customHeight="1" x14ac:dyDescent="0.15">
      <c r="B32" s="48"/>
      <c r="C32" s="48"/>
    </row>
    <row r="33" spans="2:3" ht="15" customHeight="1" x14ac:dyDescent="0.15">
      <c r="B33" s="48"/>
      <c r="C33" s="48"/>
    </row>
    <row r="34" spans="2:3" ht="15" customHeight="1" x14ac:dyDescent="0.15">
      <c r="B34" s="48"/>
      <c r="C34" s="48"/>
    </row>
  </sheetData>
  <phoneticPr fontId="1"/>
  <pageMargins left="0.59055118110236227" right="0.78740157480314965" top="0.78740157480314965" bottom="0.78740157480314965" header="0.51181102362204722" footer="0.51181102362204722"/>
  <pageSetup paperSize="9" scale="6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88"/>
  <sheetViews>
    <sheetView showGridLines="0" showZeros="0" zoomScaleNormal="100" zoomScaleSheetLayoutView="85" workbookViewId="0">
      <selection activeCell="AE66" sqref="AE66"/>
    </sheetView>
  </sheetViews>
  <sheetFormatPr defaultColWidth="7.75" defaultRowHeight="12.95" customHeight="1" x14ac:dyDescent="0.15"/>
  <cols>
    <col min="1" max="1" width="11.75" style="150" customWidth="1"/>
    <col min="2" max="2" width="8" style="148" customWidth="1"/>
    <col min="3" max="3" width="8.25" style="148" bestFit="1" customWidth="1"/>
    <col min="4" max="34" width="6" style="148" customWidth="1"/>
    <col min="35" max="35" width="5.875" style="148" customWidth="1"/>
    <col min="36" max="16384" width="7.75" style="148"/>
  </cols>
  <sheetData>
    <row r="1" spans="1:34" ht="15" customHeight="1" x14ac:dyDescent="0.15">
      <c r="A1" s="652" t="s">
        <v>156</v>
      </c>
      <c r="B1" s="652"/>
      <c r="C1" s="146" t="s">
        <v>45</v>
      </c>
      <c r="D1" s="449"/>
      <c r="E1" s="429" t="s">
        <v>46</v>
      </c>
      <c r="F1" s="147"/>
      <c r="H1" s="429" t="s">
        <v>47</v>
      </c>
      <c r="I1" s="653"/>
      <c r="J1" s="654"/>
      <c r="K1" s="449"/>
      <c r="L1" s="149"/>
      <c r="M1" s="449"/>
      <c r="N1" s="449"/>
      <c r="V1" s="101"/>
      <c r="AH1" s="101" t="s">
        <v>213</v>
      </c>
    </row>
    <row r="2" spans="1:34" ht="12.95" customHeight="1" thickBot="1" x14ac:dyDescent="0.2">
      <c r="A2" s="150" t="s">
        <v>173</v>
      </c>
      <c r="L2" s="102"/>
      <c r="M2" s="102" t="s">
        <v>150</v>
      </c>
      <c r="W2" s="102"/>
    </row>
    <row r="3" spans="1:34" ht="12.95" customHeight="1" x14ac:dyDescent="0.15">
      <c r="A3" s="151"/>
      <c r="B3" s="669" t="s">
        <v>48</v>
      </c>
      <c r="C3" s="670"/>
      <c r="D3" s="670"/>
      <c r="E3" s="670"/>
      <c r="F3" s="670"/>
      <c r="G3" s="670"/>
      <c r="H3" s="671"/>
      <c r="I3" s="669" t="s">
        <v>44</v>
      </c>
      <c r="J3" s="670"/>
      <c r="K3" s="670"/>
      <c r="L3" s="670"/>
      <c r="M3" s="670"/>
      <c r="N3" s="670"/>
      <c r="O3" s="670"/>
      <c r="P3" s="670"/>
      <c r="Q3" s="670"/>
      <c r="R3" s="670"/>
      <c r="S3" s="670"/>
      <c r="T3" s="671"/>
      <c r="U3" s="669" t="s">
        <v>174</v>
      </c>
      <c r="V3" s="670"/>
      <c r="W3" s="670"/>
      <c r="X3" s="670"/>
      <c r="Y3" s="670"/>
      <c r="Z3" s="671"/>
      <c r="AA3" s="591" t="s">
        <v>49</v>
      </c>
      <c r="AB3" s="592"/>
      <c r="AC3" s="592"/>
      <c r="AD3" s="592"/>
      <c r="AE3" s="592"/>
      <c r="AF3" s="592"/>
      <c r="AG3" s="592"/>
      <c r="AH3" s="593"/>
    </row>
    <row r="4" spans="1:34" ht="12.95" customHeight="1" x14ac:dyDescent="0.15">
      <c r="A4" s="152"/>
      <c r="B4" s="655" t="s">
        <v>211</v>
      </c>
      <c r="C4" s="656"/>
      <c r="D4" s="656" t="s">
        <v>50</v>
      </c>
      <c r="E4" s="666" t="s">
        <v>149</v>
      </c>
      <c r="F4" s="667"/>
      <c r="G4" s="667"/>
      <c r="H4" s="668"/>
      <c r="I4" s="666" t="s">
        <v>148</v>
      </c>
      <c r="J4" s="667"/>
      <c r="K4" s="667"/>
      <c r="L4" s="667"/>
      <c r="M4" s="667"/>
      <c r="N4" s="668"/>
      <c r="O4" s="666" t="s">
        <v>147</v>
      </c>
      <c r="P4" s="667"/>
      <c r="Q4" s="667"/>
      <c r="R4" s="667"/>
      <c r="S4" s="667"/>
      <c r="T4" s="668"/>
      <c r="U4" s="666" t="s">
        <v>146</v>
      </c>
      <c r="V4" s="667"/>
      <c r="W4" s="667"/>
      <c r="X4" s="667"/>
      <c r="Y4" s="667"/>
      <c r="Z4" s="668"/>
      <c r="AA4" s="594"/>
      <c r="AB4" s="595"/>
      <c r="AC4" s="595"/>
      <c r="AD4" s="595"/>
      <c r="AE4" s="595"/>
      <c r="AF4" s="595"/>
      <c r="AG4" s="595"/>
      <c r="AH4" s="596"/>
    </row>
    <row r="5" spans="1:34" ht="12.95" customHeight="1" x14ac:dyDescent="0.15">
      <c r="A5" s="152"/>
      <c r="B5" s="655"/>
      <c r="C5" s="656"/>
      <c r="D5" s="656"/>
      <c r="E5" s="661" t="s">
        <v>145</v>
      </c>
      <c r="F5" s="662"/>
      <c r="G5" s="664" t="s">
        <v>175</v>
      </c>
      <c r="H5" s="665"/>
      <c r="I5" s="657" t="s">
        <v>144</v>
      </c>
      <c r="J5" s="658"/>
      <c r="K5" s="626" t="s">
        <v>143</v>
      </c>
      <c r="L5" s="627"/>
      <c r="M5" s="630" t="s">
        <v>175</v>
      </c>
      <c r="N5" s="631"/>
      <c r="O5" s="657" t="s">
        <v>209</v>
      </c>
      <c r="P5" s="658"/>
      <c r="Q5" s="626" t="s">
        <v>143</v>
      </c>
      <c r="R5" s="627"/>
      <c r="S5" s="630" t="s">
        <v>175</v>
      </c>
      <c r="T5" s="631"/>
      <c r="U5" s="657" t="s">
        <v>144</v>
      </c>
      <c r="V5" s="658"/>
      <c r="W5" s="626" t="s">
        <v>143</v>
      </c>
      <c r="X5" s="627"/>
      <c r="Y5" s="630" t="s">
        <v>175</v>
      </c>
      <c r="Z5" s="631"/>
      <c r="AA5" s="594"/>
      <c r="AB5" s="595"/>
      <c r="AC5" s="595"/>
      <c r="AD5" s="595"/>
      <c r="AE5" s="595"/>
      <c r="AF5" s="595"/>
      <c r="AG5" s="595"/>
      <c r="AH5" s="596"/>
    </row>
    <row r="6" spans="1:34" ht="13.15" customHeight="1" x14ac:dyDescent="0.15">
      <c r="A6" s="152"/>
      <c r="B6" s="655"/>
      <c r="C6" s="656"/>
      <c r="D6" s="656"/>
      <c r="E6" s="659"/>
      <c r="F6" s="663"/>
      <c r="G6" s="633" t="s">
        <v>142</v>
      </c>
      <c r="H6" s="633"/>
      <c r="I6" s="659"/>
      <c r="J6" s="660"/>
      <c r="K6" s="628"/>
      <c r="L6" s="629"/>
      <c r="M6" s="632" t="s">
        <v>142</v>
      </c>
      <c r="N6" s="633"/>
      <c r="O6" s="659"/>
      <c r="P6" s="660"/>
      <c r="Q6" s="628"/>
      <c r="R6" s="629"/>
      <c r="S6" s="632" t="s">
        <v>142</v>
      </c>
      <c r="T6" s="633"/>
      <c r="U6" s="659"/>
      <c r="V6" s="660"/>
      <c r="W6" s="628"/>
      <c r="X6" s="629"/>
      <c r="Y6" s="632" t="s">
        <v>142</v>
      </c>
      <c r="Z6" s="633"/>
      <c r="AA6" s="594"/>
      <c r="AB6" s="595"/>
      <c r="AC6" s="595"/>
      <c r="AD6" s="595"/>
      <c r="AE6" s="595"/>
      <c r="AF6" s="595"/>
      <c r="AG6" s="595"/>
      <c r="AH6" s="596"/>
    </row>
    <row r="7" spans="1:34" ht="12.95" customHeight="1" thickBot="1" x14ac:dyDescent="0.2">
      <c r="A7" s="153"/>
      <c r="B7" s="154" t="s">
        <v>51</v>
      </c>
      <c r="C7" s="439" t="s">
        <v>52</v>
      </c>
      <c r="D7" s="439" t="s">
        <v>53</v>
      </c>
      <c r="E7" s="154" t="s">
        <v>51</v>
      </c>
      <c r="F7" s="156" t="s">
        <v>52</v>
      </c>
      <c r="G7" s="157" t="s">
        <v>51</v>
      </c>
      <c r="H7" s="158" t="s">
        <v>52</v>
      </c>
      <c r="I7" s="159" t="s">
        <v>51</v>
      </c>
      <c r="J7" s="160" t="s">
        <v>52</v>
      </c>
      <c r="K7" s="160" t="s">
        <v>51</v>
      </c>
      <c r="L7" s="161" t="s">
        <v>52</v>
      </c>
      <c r="M7" s="162" t="s">
        <v>51</v>
      </c>
      <c r="N7" s="158" t="s">
        <v>52</v>
      </c>
      <c r="O7" s="159" t="s">
        <v>51</v>
      </c>
      <c r="P7" s="160" t="s">
        <v>52</v>
      </c>
      <c r="Q7" s="160" t="s">
        <v>51</v>
      </c>
      <c r="R7" s="163" t="s">
        <v>52</v>
      </c>
      <c r="S7" s="162" t="s">
        <v>51</v>
      </c>
      <c r="T7" s="158" t="s">
        <v>52</v>
      </c>
      <c r="U7" s="159" t="s">
        <v>51</v>
      </c>
      <c r="V7" s="160" t="s">
        <v>52</v>
      </c>
      <c r="W7" s="160" t="s">
        <v>51</v>
      </c>
      <c r="X7" s="161" t="s">
        <v>52</v>
      </c>
      <c r="Y7" s="162" t="s">
        <v>51</v>
      </c>
      <c r="Z7" s="158" t="s">
        <v>52</v>
      </c>
      <c r="AA7" s="597"/>
      <c r="AB7" s="598"/>
      <c r="AC7" s="598"/>
      <c r="AD7" s="598"/>
      <c r="AE7" s="598"/>
      <c r="AF7" s="598"/>
      <c r="AG7" s="598"/>
      <c r="AH7" s="599"/>
    </row>
    <row r="8" spans="1:34" ht="12.95" customHeight="1" thickTop="1" x14ac:dyDescent="0.15">
      <c r="A8" s="164" t="s">
        <v>54</v>
      </c>
      <c r="B8" s="165"/>
      <c r="C8" s="427"/>
      <c r="D8" s="427"/>
      <c r="E8" s="165"/>
      <c r="F8" s="428"/>
      <c r="G8" s="166"/>
      <c r="H8" s="166"/>
      <c r="I8" s="165"/>
      <c r="J8" s="427"/>
      <c r="K8" s="427"/>
      <c r="L8" s="427"/>
      <c r="M8" s="167"/>
      <c r="N8" s="166"/>
      <c r="O8" s="165"/>
      <c r="P8" s="427"/>
      <c r="Q8" s="427"/>
      <c r="R8" s="427"/>
      <c r="S8" s="167"/>
      <c r="T8" s="166"/>
      <c r="U8" s="165"/>
      <c r="V8" s="427"/>
      <c r="W8" s="427"/>
      <c r="X8" s="427"/>
      <c r="Y8" s="167"/>
      <c r="Z8" s="166"/>
      <c r="AA8" s="168"/>
      <c r="AB8" s="169"/>
      <c r="AC8" s="169"/>
      <c r="AD8" s="169"/>
      <c r="AE8" s="169"/>
      <c r="AF8" s="169"/>
      <c r="AG8" s="169"/>
      <c r="AH8" s="170"/>
    </row>
    <row r="9" spans="1:34" ht="12.95" customHeight="1" x14ac:dyDescent="0.15">
      <c r="A9" s="171"/>
      <c r="B9" s="172"/>
      <c r="C9" s="173"/>
      <c r="D9" s="174"/>
      <c r="E9" s="176">
        <f t="shared" ref="E9:E18" si="0">+B9*D9</f>
        <v>0</v>
      </c>
      <c r="F9" s="177">
        <f t="shared" ref="F9:F18" si="1">+C9*D9</f>
        <v>0</v>
      </c>
      <c r="G9" s="178">
        <f t="shared" ref="G9:G18" si="2">+E9</f>
        <v>0</v>
      </c>
      <c r="H9" s="178">
        <f t="shared" ref="H9:H18" si="3">+F9</f>
        <v>0</v>
      </c>
      <c r="I9" s="179"/>
      <c r="J9" s="180"/>
      <c r="K9" s="181">
        <f t="shared" ref="K9:L18" si="4">+I9*$D9</f>
        <v>0</v>
      </c>
      <c r="L9" s="182">
        <f t="shared" si="4"/>
        <v>0</v>
      </c>
      <c r="M9" s="178">
        <f t="shared" ref="M9:M18" si="5">+K9</f>
        <v>0</v>
      </c>
      <c r="N9" s="178">
        <f t="shared" ref="N9:N18" si="6">+L9</f>
        <v>0</v>
      </c>
      <c r="O9" s="183"/>
      <c r="P9" s="184"/>
      <c r="Q9" s="185">
        <f>+O9*$D9</f>
        <v>0</v>
      </c>
      <c r="R9" s="186">
        <f t="shared" ref="Q9:R18" si="7">+P9*$D9</f>
        <v>0</v>
      </c>
      <c r="S9" s="178">
        <f t="shared" ref="S9:S18" si="8">+Q9</f>
        <v>0</v>
      </c>
      <c r="T9" s="178">
        <f t="shared" ref="T9:T18" si="9">+R9</f>
        <v>0</v>
      </c>
      <c r="U9" s="172"/>
      <c r="V9" s="173"/>
      <c r="W9" s="188">
        <f t="shared" ref="W9:X18" si="10">+U9*$D9</f>
        <v>0</v>
      </c>
      <c r="X9" s="177">
        <f t="shared" si="10"/>
        <v>0</v>
      </c>
      <c r="Y9" s="178">
        <f t="shared" ref="Y9:Y18" si="11">+W9</f>
        <v>0</v>
      </c>
      <c r="Z9" s="178">
        <f t="shared" ref="Z9:Z18" si="12">+X9</f>
        <v>0</v>
      </c>
      <c r="AA9" s="189"/>
      <c r="AB9" s="190"/>
      <c r="AC9" s="190"/>
      <c r="AD9" s="190"/>
      <c r="AE9" s="190"/>
      <c r="AF9" s="190"/>
      <c r="AG9" s="190"/>
      <c r="AH9" s="191"/>
    </row>
    <row r="10" spans="1:34" ht="12.95" customHeight="1" x14ac:dyDescent="0.15">
      <c r="A10" s="171"/>
      <c r="B10" s="172"/>
      <c r="C10" s="173"/>
      <c r="D10" s="174"/>
      <c r="E10" s="176">
        <f t="shared" si="0"/>
        <v>0</v>
      </c>
      <c r="F10" s="177">
        <f t="shared" si="1"/>
        <v>0</v>
      </c>
      <c r="G10" s="178">
        <f t="shared" si="2"/>
        <v>0</v>
      </c>
      <c r="H10" s="178">
        <f t="shared" si="3"/>
        <v>0</v>
      </c>
      <c r="I10" s="179"/>
      <c r="J10" s="180"/>
      <c r="K10" s="181">
        <f t="shared" si="4"/>
        <v>0</v>
      </c>
      <c r="L10" s="182">
        <f t="shared" si="4"/>
        <v>0</v>
      </c>
      <c r="M10" s="178">
        <f t="shared" si="5"/>
        <v>0</v>
      </c>
      <c r="N10" s="178">
        <f t="shared" si="6"/>
        <v>0</v>
      </c>
      <c r="O10" s="183"/>
      <c r="P10" s="184"/>
      <c r="Q10" s="185">
        <f t="shared" si="7"/>
        <v>0</v>
      </c>
      <c r="R10" s="186">
        <f t="shared" si="7"/>
        <v>0</v>
      </c>
      <c r="S10" s="178">
        <f t="shared" si="8"/>
        <v>0</v>
      </c>
      <c r="T10" s="178">
        <f t="shared" si="9"/>
        <v>0</v>
      </c>
      <c r="U10" s="172"/>
      <c r="V10" s="173"/>
      <c r="W10" s="188">
        <f t="shared" si="10"/>
        <v>0</v>
      </c>
      <c r="X10" s="177">
        <f t="shared" si="10"/>
        <v>0</v>
      </c>
      <c r="Y10" s="178">
        <f t="shared" si="11"/>
        <v>0</v>
      </c>
      <c r="Z10" s="178">
        <f t="shared" si="12"/>
        <v>0</v>
      </c>
      <c r="AA10" s="189"/>
      <c r="AB10" s="190"/>
      <c r="AC10" s="190"/>
      <c r="AD10" s="190"/>
      <c r="AE10" s="190"/>
      <c r="AF10" s="190"/>
      <c r="AG10" s="190"/>
      <c r="AH10" s="191"/>
    </row>
    <row r="11" spans="1:34" ht="12.95" customHeight="1" x14ac:dyDescent="0.15">
      <c r="A11" s="171"/>
      <c r="B11" s="172"/>
      <c r="C11" s="173"/>
      <c r="D11" s="174"/>
      <c r="E11" s="176">
        <f t="shared" si="0"/>
        <v>0</v>
      </c>
      <c r="F11" s="177">
        <f t="shared" si="1"/>
        <v>0</v>
      </c>
      <c r="G11" s="178">
        <f t="shared" si="2"/>
        <v>0</v>
      </c>
      <c r="H11" s="178">
        <f t="shared" si="3"/>
        <v>0</v>
      </c>
      <c r="I11" s="179"/>
      <c r="J11" s="180"/>
      <c r="K11" s="181">
        <f t="shared" si="4"/>
        <v>0</v>
      </c>
      <c r="L11" s="182">
        <f t="shared" si="4"/>
        <v>0</v>
      </c>
      <c r="M11" s="178">
        <f t="shared" si="5"/>
        <v>0</v>
      </c>
      <c r="N11" s="178">
        <f t="shared" si="6"/>
        <v>0</v>
      </c>
      <c r="O11" s="183"/>
      <c r="P11" s="184"/>
      <c r="Q11" s="185">
        <f t="shared" si="7"/>
        <v>0</v>
      </c>
      <c r="R11" s="186">
        <f t="shared" si="7"/>
        <v>0</v>
      </c>
      <c r="S11" s="178">
        <f t="shared" si="8"/>
        <v>0</v>
      </c>
      <c r="T11" s="178">
        <f t="shared" si="9"/>
        <v>0</v>
      </c>
      <c r="U11" s="172"/>
      <c r="V11" s="173"/>
      <c r="W11" s="188">
        <f t="shared" si="10"/>
        <v>0</v>
      </c>
      <c r="X11" s="177">
        <f t="shared" si="10"/>
        <v>0</v>
      </c>
      <c r="Y11" s="178">
        <f t="shared" si="11"/>
        <v>0</v>
      </c>
      <c r="Z11" s="178">
        <f t="shared" si="12"/>
        <v>0</v>
      </c>
      <c r="AA11" s="189"/>
      <c r="AB11" s="190"/>
      <c r="AC11" s="190"/>
      <c r="AD11" s="190"/>
      <c r="AE11" s="190"/>
      <c r="AF11" s="190"/>
      <c r="AG11" s="190"/>
      <c r="AH11" s="191"/>
    </row>
    <row r="12" spans="1:34" ht="12.95" customHeight="1" x14ac:dyDescent="0.15">
      <c r="A12" s="171"/>
      <c r="B12" s="172"/>
      <c r="C12" s="173"/>
      <c r="D12" s="174"/>
      <c r="E12" s="176">
        <f t="shared" si="0"/>
        <v>0</v>
      </c>
      <c r="F12" s="177">
        <f t="shared" si="1"/>
        <v>0</v>
      </c>
      <c r="G12" s="178">
        <f t="shared" si="2"/>
        <v>0</v>
      </c>
      <c r="H12" s="178">
        <f t="shared" si="3"/>
        <v>0</v>
      </c>
      <c r="I12" s="179"/>
      <c r="J12" s="180"/>
      <c r="K12" s="181">
        <f t="shared" si="4"/>
        <v>0</v>
      </c>
      <c r="L12" s="182">
        <f t="shared" si="4"/>
        <v>0</v>
      </c>
      <c r="M12" s="178">
        <f t="shared" si="5"/>
        <v>0</v>
      </c>
      <c r="N12" s="178">
        <f t="shared" si="6"/>
        <v>0</v>
      </c>
      <c r="O12" s="183"/>
      <c r="P12" s="184"/>
      <c r="Q12" s="185">
        <f t="shared" si="7"/>
        <v>0</v>
      </c>
      <c r="R12" s="186">
        <f t="shared" si="7"/>
        <v>0</v>
      </c>
      <c r="S12" s="178">
        <f t="shared" si="8"/>
        <v>0</v>
      </c>
      <c r="T12" s="178">
        <f t="shared" si="9"/>
        <v>0</v>
      </c>
      <c r="U12" s="172"/>
      <c r="V12" s="173"/>
      <c r="W12" s="188">
        <f t="shared" si="10"/>
        <v>0</v>
      </c>
      <c r="X12" s="177">
        <f t="shared" si="10"/>
        <v>0</v>
      </c>
      <c r="Y12" s="178">
        <f t="shared" si="11"/>
        <v>0</v>
      </c>
      <c r="Z12" s="178">
        <f t="shared" si="12"/>
        <v>0</v>
      </c>
      <c r="AA12" s="189"/>
      <c r="AB12" s="190"/>
      <c r="AC12" s="190"/>
      <c r="AD12" s="190"/>
      <c r="AE12" s="190"/>
      <c r="AF12" s="190"/>
      <c r="AG12" s="190"/>
      <c r="AH12" s="191"/>
    </row>
    <row r="13" spans="1:34" ht="12.95" customHeight="1" x14ac:dyDescent="0.15">
      <c r="A13" s="171"/>
      <c r="B13" s="172"/>
      <c r="C13" s="173"/>
      <c r="D13" s="174"/>
      <c r="E13" s="176">
        <f t="shared" si="0"/>
        <v>0</v>
      </c>
      <c r="F13" s="177">
        <f t="shared" si="1"/>
        <v>0</v>
      </c>
      <c r="G13" s="178">
        <f t="shared" si="2"/>
        <v>0</v>
      </c>
      <c r="H13" s="178">
        <f t="shared" si="3"/>
        <v>0</v>
      </c>
      <c r="I13" s="179"/>
      <c r="J13" s="180"/>
      <c r="K13" s="181">
        <f t="shared" si="4"/>
        <v>0</v>
      </c>
      <c r="L13" s="182">
        <f t="shared" si="4"/>
        <v>0</v>
      </c>
      <c r="M13" s="178">
        <f t="shared" si="5"/>
        <v>0</v>
      </c>
      <c r="N13" s="178">
        <f t="shared" si="6"/>
        <v>0</v>
      </c>
      <c r="O13" s="183"/>
      <c r="P13" s="184"/>
      <c r="Q13" s="185">
        <f t="shared" si="7"/>
        <v>0</v>
      </c>
      <c r="R13" s="186">
        <f t="shared" si="7"/>
        <v>0</v>
      </c>
      <c r="S13" s="178">
        <f t="shared" si="8"/>
        <v>0</v>
      </c>
      <c r="T13" s="178">
        <f t="shared" si="9"/>
        <v>0</v>
      </c>
      <c r="U13" s="172"/>
      <c r="V13" s="173"/>
      <c r="W13" s="188">
        <f t="shared" si="10"/>
        <v>0</v>
      </c>
      <c r="X13" s="177">
        <f t="shared" si="10"/>
        <v>0</v>
      </c>
      <c r="Y13" s="178">
        <f t="shared" si="11"/>
        <v>0</v>
      </c>
      <c r="Z13" s="178">
        <f t="shared" si="12"/>
        <v>0</v>
      </c>
      <c r="AA13" s="189"/>
      <c r="AB13" s="190"/>
      <c r="AC13" s="190"/>
      <c r="AD13" s="190"/>
      <c r="AE13" s="190"/>
      <c r="AF13" s="190"/>
      <c r="AG13" s="190"/>
      <c r="AH13" s="191"/>
    </row>
    <row r="14" spans="1:34" ht="12.95" customHeight="1" x14ac:dyDescent="0.15">
      <c r="A14" s="171"/>
      <c r="B14" s="172"/>
      <c r="C14" s="173"/>
      <c r="D14" s="174"/>
      <c r="E14" s="176">
        <f t="shared" si="0"/>
        <v>0</v>
      </c>
      <c r="F14" s="177">
        <f t="shared" si="1"/>
        <v>0</v>
      </c>
      <c r="G14" s="178">
        <f t="shared" si="2"/>
        <v>0</v>
      </c>
      <c r="H14" s="178">
        <f t="shared" si="3"/>
        <v>0</v>
      </c>
      <c r="I14" s="179"/>
      <c r="J14" s="180"/>
      <c r="K14" s="181">
        <f t="shared" si="4"/>
        <v>0</v>
      </c>
      <c r="L14" s="182">
        <f t="shared" si="4"/>
        <v>0</v>
      </c>
      <c r="M14" s="178">
        <f t="shared" si="5"/>
        <v>0</v>
      </c>
      <c r="N14" s="178">
        <f t="shared" si="6"/>
        <v>0</v>
      </c>
      <c r="O14" s="183"/>
      <c r="P14" s="184"/>
      <c r="Q14" s="185">
        <f t="shared" si="7"/>
        <v>0</v>
      </c>
      <c r="R14" s="186">
        <f t="shared" si="7"/>
        <v>0</v>
      </c>
      <c r="S14" s="178">
        <f t="shared" si="8"/>
        <v>0</v>
      </c>
      <c r="T14" s="178">
        <f t="shared" si="9"/>
        <v>0</v>
      </c>
      <c r="U14" s="172"/>
      <c r="V14" s="173"/>
      <c r="W14" s="188">
        <f t="shared" si="10"/>
        <v>0</v>
      </c>
      <c r="X14" s="177">
        <f t="shared" si="10"/>
        <v>0</v>
      </c>
      <c r="Y14" s="178">
        <f t="shared" si="11"/>
        <v>0</v>
      </c>
      <c r="Z14" s="178">
        <f t="shared" si="12"/>
        <v>0</v>
      </c>
      <c r="AA14" s="189"/>
      <c r="AB14" s="190"/>
      <c r="AC14" s="190"/>
      <c r="AD14" s="190"/>
      <c r="AE14" s="190"/>
      <c r="AF14" s="190"/>
      <c r="AG14" s="190"/>
      <c r="AH14" s="191"/>
    </row>
    <row r="15" spans="1:34" ht="12.95" customHeight="1" x14ac:dyDescent="0.15">
      <c r="A15" s="171"/>
      <c r="B15" s="172"/>
      <c r="C15" s="173"/>
      <c r="D15" s="174"/>
      <c r="E15" s="176">
        <f t="shared" si="0"/>
        <v>0</v>
      </c>
      <c r="F15" s="177">
        <f t="shared" si="1"/>
        <v>0</v>
      </c>
      <c r="G15" s="178">
        <f t="shared" si="2"/>
        <v>0</v>
      </c>
      <c r="H15" s="178">
        <f t="shared" si="3"/>
        <v>0</v>
      </c>
      <c r="I15" s="179"/>
      <c r="J15" s="180"/>
      <c r="K15" s="181">
        <f t="shared" si="4"/>
        <v>0</v>
      </c>
      <c r="L15" s="182">
        <f t="shared" si="4"/>
        <v>0</v>
      </c>
      <c r="M15" s="178">
        <f t="shared" si="5"/>
        <v>0</v>
      </c>
      <c r="N15" s="178">
        <f t="shared" si="6"/>
        <v>0</v>
      </c>
      <c r="O15" s="183"/>
      <c r="P15" s="184"/>
      <c r="Q15" s="185">
        <f t="shared" si="7"/>
        <v>0</v>
      </c>
      <c r="R15" s="186">
        <f t="shared" si="7"/>
        <v>0</v>
      </c>
      <c r="S15" s="178">
        <f t="shared" si="8"/>
        <v>0</v>
      </c>
      <c r="T15" s="178">
        <f t="shared" si="9"/>
        <v>0</v>
      </c>
      <c r="U15" s="172"/>
      <c r="V15" s="173"/>
      <c r="W15" s="188">
        <f t="shared" si="10"/>
        <v>0</v>
      </c>
      <c r="X15" s="177">
        <f t="shared" si="10"/>
        <v>0</v>
      </c>
      <c r="Y15" s="178">
        <f t="shared" si="11"/>
        <v>0</v>
      </c>
      <c r="Z15" s="178">
        <f t="shared" si="12"/>
        <v>0</v>
      </c>
      <c r="AA15" s="192"/>
      <c r="AB15" s="193"/>
      <c r="AC15" s="193"/>
      <c r="AD15" s="193"/>
      <c r="AE15" s="193"/>
      <c r="AF15" s="193"/>
      <c r="AG15" s="193"/>
      <c r="AH15" s="194"/>
    </row>
    <row r="16" spans="1:34" ht="12.95" customHeight="1" x14ac:dyDescent="0.15">
      <c r="A16" s="171"/>
      <c r="B16" s="172"/>
      <c r="C16" s="173"/>
      <c r="D16" s="174"/>
      <c r="E16" s="176">
        <f t="shared" si="0"/>
        <v>0</v>
      </c>
      <c r="F16" s="177">
        <f t="shared" si="1"/>
        <v>0</v>
      </c>
      <c r="G16" s="178">
        <f t="shared" si="2"/>
        <v>0</v>
      </c>
      <c r="H16" s="178">
        <f t="shared" si="3"/>
        <v>0</v>
      </c>
      <c r="I16" s="179"/>
      <c r="J16" s="180"/>
      <c r="K16" s="181">
        <f t="shared" si="4"/>
        <v>0</v>
      </c>
      <c r="L16" s="182">
        <f t="shared" si="4"/>
        <v>0</v>
      </c>
      <c r="M16" s="178">
        <f t="shared" si="5"/>
        <v>0</v>
      </c>
      <c r="N16" s="178">
        <f t="shared" si="6"/>
        <v>0</v>
      </c>
      <c r="O16" s="183"/>
      <c r="P16" s="184"/>
      <c r="Q16" s="185">
        <f t="shared" si="7"/>
        <v>0</v>
      </c>
      <c r="R16" s="186">
        <f t="shared" si="7"/>
        <v>0</v>
      </c>
      <c r="S16" s="178">
        <f t="shared" si="8"/>
        <v>0</v>
      </c>
      <c r="T16" s="178">
        <f t="shared" si="9"/>
        <v>0</v>
      </c>
      <c r="U16" s="172"/>
      <c r="V16" s="173"/>
      <c r="W16" s="188">
        <f t="shared" si="10"/>
        <v>0</v>
      </c>
      <c r="X16" s="177">
        <f t="shared" si="10"/>
        <v>0</v>
      </c>
      <c r="Y16" s="178">
        <f t="shared" si="11"/>
        <v>0</v>
      </c>
      <c r="Z16" s="178">
        <f t="shared" si="12"/>
        <v>0</v>
      </c>
      <c r="AA16" s="189"/>
      <c r="AB16" s="190"/>
      <c r="AC16" s="190"/>
      <c r="AD16" s="190"/>
      <c r="AE16" s="190"/>
      <c r="AF16" s="190"/>
      <c r="AG16" s="190"/>
      <c r="AH16" s="191"/>
    </row>
    <row r="17" spans="1:34" ht="12.95" customHeight="1" x14ac:dyDescent="0.15">
      <c r="A17" s="171"/>
      <c r="B17" s="172"/>
      <c r="C17" s="173"/>
      <c r="D17" s="174"/>
      <c r="E17" s="176">
        <f t="shared" si="0"/>
        <v>0</v>
      </c>
      <c r="F17" s="177">
        <f t="shared" si="1"/>
        <v>0</v>
      </c>
      <c r="G17" s="178">
        <f t="shared" si="2"/>
        <v>0</v>
      </c>
      <c r="H17" s="178">
        <f t="shared" si="3"/>
        <v>0</v>
      </c>
      <c r="I17" s="179"/>
      <c r="J17" s="180"/>
      <c r="K17" s="181">
        <f t="shared" si="4"/>
        <v>0</v>
      </c>
      <c r="L17" s="182">
        <f t="shared" si="4"/>
        <v>0</v>
      </c>
      <c r="M17" s="178">
        <f t="shared" si="5"/>
        <v>0</v>
      </c>
      <c r="N17" s="178">
        <f t="shared" si="6"/>
        <v>0</v>
      </c>
      <c r="O17" s="183"/>
      <c r="P17" s="184"/>
      <c r="Q17" s="185">
        <f t="shared" si="7"/>
        <v>0</v>
      </c>
      <c r="R17" s="186">
        <f t="shared" si="7"/>
        <v>0</v>
      </c>
      <c r="S17" s="178">
        <f t="shared" si="8"/>
        <v>0</v>
      </c>
      <c r="T17" s="178">
        <f t="shared" si="9"/>
        <v>0</v>
      </c>
      <c r="U17" s="172"/>
      <c r="V17" s="173"/>
      <c r="W17" s="188">
        <f t="shared" si="10"/>
        <v>0</v>
      </c>
      <c r="X17" s="177">
        <f t="shared" si="10"/>
        <v>0</v>
      </c>
      <c r="Y17" s="178">
        <f t="shared" si="11"/>
        <v>0</v>
      </c>
      <c r="Z17" s="178">
        <f t="shared" si="12"/>
        <v>0</v>
      </c>
      <c r="AA17" s="189"/>
      <c r="AB17" s="190"/>
      <c r="AC17" s="190"/>
      <c r="AD17" s="190"/>
      <c r="AE17" s="190"/>
      <c r="AF17" s="190"/>
      <c r="AG17" s="190"/>
      <c r="AH17" s="191"/>
    </row>
    <row r="18" spans="1:34" ht="12.95" customHeight="1" x14ac:dyDescent="0.15">
      <c r="A18" s="171"/>
      <c r="B18" s="172"/>
      <c r="C18" s="173"/>
      <c r="D18" s="174"/>
      <c r="E18" s="176">
        <f t="shared" si="0"/>
        <v>0</v>
      </c>
      <c r="F18" s="177">
        <f t="shared" si="1"/>
        <v>0</v>
      </c>
      <c r="G18" s="178">
        <f t="shared" si="2"/>
        <v>0</v>
      </c>
      <c r="H18" s="178">
        <f t="shared" si="3"/>
        <v>0</v>
      </c>
      <c r="I18" s="179"/>
      <c r="J18" s="180"/>
      <c r="K18" s="181">
        <f t="shared" si="4"/>
        <v>0</v>
      </c>
      <c r="L18" s="182">
        <f t="shared" si="4"/>
        <v>0</v>
      </c>
      <c r="M18" s="178">
        <f t="shared" si="5"/>
        <v>0</v>
      </c>
      <c r="N18" s="178">
        <f t="shared" si="6"/>
        <v>0</v>
      </c>
      <c r="O18" s="183"/>
      <c r="P18" s="184"/>
      <c r="Q18" s="185">
        <f t="shared" si="7"/>
        <v>0</v>
      </c>
      <c r="R18" s="186">
        <f t="shared" si="7"/>
        <v>0</v>
      </c>
      <c r="S18" s="178">
        <f t="shared" si="8"/>
        <v>0</v>
      </c>
      <c r="T18" s="178">
        <f t="shared" si="9"/>
        <v>0</v>
      </c>
      <c r="U18" s="172"/>
      <c r="V18" s="173"/>
      <c r="W18" s="188">
        <f t="shared" si="10"/>
        <v>0</v>
      </c>
      <c r="X18" s="177">
        <f t="shared" si="10"/>
        <v>0</v>
      </c>
      <c r="Y18" s="178">
        <f t="shared" si="11"/>
        <v>0</v>
      </c>
      <c r="Z18" s="178">
        <f t="shared" si="12"/>
        <v>0</v>
      </c>
      <c r="AA18" s="192"/>
      <c r="AB18" s="193"/>
      <c r="AC18" s="193"/>
      <c r="AD18" s="193"/>
      <c r="AE18" s="193"/>
      <c r="AF18" s="193"/>
      <c r="AG18" s="193"/>
      <c r="AH18" s="194"/>
    </row>
    <row r="19" spans="1:34" ht="12.95" customHeight="1" thickBot="1" x14ac:dyDescent="0.2">
      <c r="A19" s="195" t="s">
        <v>55</v>
      </c>
      <c r="B19" s="196"/>
      <c r="C19" s="197"/>
      <c r="D19" s="439">
        <f>SUM(D9:D18)</f>
        <v>0</v>
      </c>
      <c r="E19" s="199">
        <f t="shared" ref="E19:H19" si="13">SUM(E9:E18)</f>
        <v>0</v>
      </c>
      <c r="F19" s="200">
        <f t="shared" si="13"/>
        <v>0</v>
      </c>
      <c r="G19" s="201">
        <f t="shared" si="13"/>
        <v>0</v>
      </c>
      <c r="H19" s="201">
        <f t="shared" si="13"/>
        <v>0</v>
      </c>
      <c r="I19" s="196"/>
      <c r="J19" s="197"/>
      <c r="K19" s="202">
        <f t="shared" ref="K19:N19" si="14">SUM(K9:K18)</f>
        <v>0</v>
      </c>
      <c r="L19" s="203">
        <f t="shared" si="14"/>
        <v>0</v>
      </c>
      <c r="M19" s="201">
        <f t="shared" si="14"/>
        <v>0</v>
      </c>
      <c r="N19" s="201">
        <f t="shared" si="14"/>
        <v>0</v>
      </c>
      <c r="O19" s="196"/>
      <c r="P19" s="204"/>
      <c r="Q19" s="205">
        <f t="shared" ref="Q19:T19" si="15">SUM(Q9:Q18)</f>
        <v>0</v>
      </c>
      <c r="R19" s="206">
        <f t="shared" si="15"/>
        <v>0</v>
      </c>
      <c r="S19" s="201">
        <f t="shared" si="15"/>
        <v>0</v>
      </c>
      <c r="T19" s="201">
        <f t="shared" si="15"/>
        <v>0</v>
      </c>
      <c r="U19" s="198"/>
      <c r="V19" s="207"/>
      <c r="W19" s="208">
        <f t="shared" ref="W19:Z19" si="16">SUM(W9:W18)</f>
        <v>0</v>
      </c>
      <c r="X19" s="200">
        <f t="shared" si="16"/>
        <v>0</v>
      </c>
      <c r="Y19" s="201">
        <f t="shared" si="16"/>
        <v>0</v>
      </c>
      <c r="Z19" s="201">
        <f t="shared" si="16"/>
        <v>0</v>
      </c>
      <c r="AA19" s="209"/>
      <c r="AB19" s="210"/>
      <c r="AC19" s="210"/>
      <c r="AD19" s="210"/>
      <c r="AE19" s="210"/>
      <c r="AF19" s="210"/>
      <c r="AG19" s="210"/>
      <c r="AH19" s="211"/>
    </row>
    <row r="20" spans="1:34" ht="12.95" customHeight="1" thickTop="1" x14ac:dyDescent="0.15">
      <c r="A20" s="212" t="s">
        <v>157</v>
      </c>
      <c r="B20" s="213"/>
      <c r="C20" s="214"/>
      <c r="D20" s="214"/>
      <c r="E20" s="422"/>
      <c r="F20" s="423"/>
      <c r="G20" s="215"/>
      <c r="H20" s="215"/>
      <c r="I20" s="165"/>
      <c r="J20" s="427"/>
      <c r="K20" s="427"/>
      <c r="L20" s="427"/>
      <c r="M20" s="167"/>
      <c r="N20" s="166"/>
      <c r="O20" s="165"/>
      <c r="P20" s="427"/>
      <c r="Q20" s="427"/>
      <c r="R20" s="427"/>
      <c r="S20" s="167"/>
      <c r="T20" s="166"/>
      <c r="U20" s="165"/>
      <c r="V20" s="427"/>
      <c r="W20" s="427"/>
      <c r="X20" s="427"/>
      <c r="Y20" s="167"/>
      <c r="Z20" s="166"/>
      <c r="AA20" s="168"/>
      <c r="AB20" s="169"/>
      <c r="AC20" s="169"/>
      <c r="AD20" s="169"/>
      <c r="AE20" s="169"/>
      <c r="AF20" s="169"/>
      <c r="AG20" s="169"/>
      <c r="AH20" s="170"/>
    </row>
    <row r="21" spans="1:34" ht="12.95" customHeight="1" x14ac:dyDescent="0.15">
      <c r="A21" s="171"/>
      <c r="B21" s="175"/>
      <c r="C21" s="216"/>
      <c r="D21" s="147"/>
      <c r="E21" s="176">
        <f t="shared" ref="E21:E30" si="17">+B21*D21</f>
        <v>0</v>
      </c>
      <c r="F21" s="177">
        <f t="shared" ref="F21:F30" si="18">+C21*D21</f>
        <v>0</v>
      </c>
      <c r="G21" s="178">
        <f>+E21</f>
        <v>0</v>
      </c>
      <c r="H21" s="178">
        <f t="shared" ref="G21:H30" si="19">+F21</f>
        <v>0</v>
      </c>
      <c r="I21" s="183"/>
      <c r="J21" s="218"/>
      <c r="K21" s="185">
        <f t="shared" ref="K21:K30" si="20">+D21*I21</f>
        <v>0</v>
      </c>
      <c r="L21" s="186">
        <f t="shared" ref="L21:L30" si="21">+D21*J21</f>
        <v>0</v>
      </c>
      <c r="M21" s="187">
        <f t="shared" ref="M21:N30" si="22">+K21</f>
        <v>0</v>
      </c>
      <c r="N21" s="187">
        <f t="shared" si="22"/>
        <v>0</v>
      </c>
      <c r="O21" s="183"/>
      <c r="P21" s="218"/>
      <c r="Q21" s="185">
        <f t="shared" ref="Q21:R30" si="23">+O21*$D21</f>
        <v>0</v>
      </c>
      <c r="R21" s="186">
        <f t="shared" si="23"/>
        <v>0</v>
      </c>
      <c r="S21" s="187">
        <f t="shared" ref="S21:T30" si="24">+Q21</f>
        <v>0</v>
      </c>
      <c r="T21" s="187">
        <f t="shared" si="24"/>
        <v>0</v>
      </c>
      <c r="U21" s="221"/>
      <c r="V21" s="222"/>
      <c r="W21" s="219"/>
      <c r="X21" s="220"/>
      <c r="Y21" s="222"/>
      <c r="Z21" s="222"/>
      <c r="AA21" s="223"/>
      <c r="AB21" s="224"/>
      <c r="AC21" s="224"/>
      <c r="AD21" s="224"/>
      <c r="AE21" s="224"/>
      <c r="AF21" s="224"/>
      <c r="AG21" s="224"/>
      <c r="AH21" s="225"/>
    </row>
    <row r="22" spans="1:34" ht="12.95" customHeight="1" x14ac:dyDescent="0.15">
      <c r="A22" s="171"/>
      <c r="B22" s="175"/>
      <c r="C22" s="216"/>
      <c r="D22" s="174"/>
      <c r="E22" s="176">
        <f t="shared" si="17"/>
        <v>0</v>
      </c>
      <c r="F22" s="177">
        <f t="shared" si="18"/>
        <v>0</v>
      </c>
      <c r="G22" s="178">
        <f t="shared" si="19"/>
        <v>0</v>
      </c>
      <c r="H22" s="178">
        <f t="shared" si="19"/>
        <v>0</v>
      </c>
      <c r="I22" s="183"/>
      <c r="J22" s="218"/>
      <c r="K22" s="185">
        <f t="shared" si="20"/>
        <v>0</v>
      </c>
      <c r="L22" s="186">
        <f t="shared" si="21"/>
        <v>0</v>
      </c>
      <c r="M22" s="187">
        <f t="shared" si="22"/>
        <v>0</v>
      </c>
      <c r="N22" s="187">
        <f t="shared" si="22"/>
        <v>0</v>
      </c>
      <c r="O22" s="183"/>
      <c r="P22" s="218"/>
      <c r="Q22" s="185">
        <f t="shared" si="23"/>
        <v>0</v>
      </c>
      <c r="R22" s="186">
        <f t="shared" si="23"/>
        <v>0</v>
      </c>
      <c r="S22" s="187">
        <f t="shared" si="24"/>
        <v>0</v>
      </c>
      <c r="T22" s="187">
        <f t="shared" si="24"/>
        <v>0</v>
      </c>
      <c r="U22" s="221"/>
      <c r="V22" s="222"/>
      <c r="W22" s="219"/>
      <c r="X22" s="220"/>
      <c r="Y22" s="222"/>
      <c r="Z22" s="222"/>
      <c r="AA22" s="223"/>
      <c r="AB22" s="224"/>
      <c r="AC22" s="224"/>
      <c r="AD22" s="224"/>
      <c r="AE22" s="224"/>
      <c r="AF22" s="224"/>
      <c r="AG22" s="224"/>
      <c r="AH22" s="225"/>
    </row>
    <row r="23" spans="1:34" ht="12.95" customHeight="1" x14ac:dyDescent="0.15">
      <c r="A23" s="171"/>
      <c r="B23" s="175"/>
      <c r="C23" s="216"/>
      <c r="D23" s="174"/>
      <c r="E23" s="176">
        <f t="shared" si="17"/>
        <v>0</v>
      </c>
      <c r="F23" s="177">
        <f t="shared" si="18"/>
        <v>0</v>
      </c>
      <c r="G23" s="178">
        <f t="shared" si="19"/>
        <v>0</v>
      </c>
      <c r="H23" s="178">
        <f t="shared" si="19"/>
        <v>0</v>
      </c>
      <c r="I23" s="183"/>
      <c r="J23" s="218"/>
      <c r="K23" s="185">
        <f t="shared" si="20"/>
        <v>0</v>
      </c>
      <c r="L23" s="186">
        <f t="shared" si="21"/>
        <v>0</v>
      </c>
      <c r="M23" s="187">
        <f t="shared" si="22"/>
        <v>0</v>
      </c>
      <c r="N23" s="187">
        <f t="shared" si="22"/>
        <v>0</v>
      </c>
      <c r="O23" s="183"/>
      <c r="P23" s="218"/>
      <c r="Q23" s="185">
        <f t="shared" si="23"/>
        <v>0</v>
      </c>
      <c r="R23" s="186">
        <f t="shared" si="23"/>
        <v>0</v>
      </c>
      <c r="S23" s="187">
        <f t="shared" si="24"/>
        <v>0</v>
      </c>
      <c r="T23" s="187">
        <f t="shared" si="24"/>
        <v>0</v>
      </c>
      <c r="U23" s="221"/>
      <c r="V23" s="222"/>
      <c r="W23" s="219"/>
      <c r="X23" s="220"/>
      <c r="Y23" s="222"/>
      <c r="Z23" s="222"/>
      <c r="AA23" s="223"/>
      <c r="AB23" s="224"/>
      <c r="AC23" s="224"/>
      <c r="AD23" s="224"/>
      <c r="AE23" s="224"/>
      <c r="AF23" s="224"/>
      <c r="AG23" s="224"/>
      <c r="AH23" s="225"/>
    </row>
    <row r="24" spans="1:34" ht="12.95" customHeight="1" x14ac:dyDescent="0.15">
      <c r="A24" s="171"/>
      <c r="B24" s="175"/>
      <c r="C24" s="216"/>
      <c r="D24" s="174"/>
      <c r="E24" s="176">
        <f t="shared" si="17"/>
        <v>0</v>
      </c>
      <c r="F24" s="177">
        <f t="shared" si="18"/>
        <v>0</v>
      </c>
      <c r="G24" s="178">
        <f t="shared" si="19"/>
        <v>0</v>
      </c>
      <c r="H24" s="178">
        <f t="shared" si="19"/>
        <v>0</v>
      </c>
      <c r="I24" s="183"/>
      <c r="J24" s="218"/>
      <c r="K24" s="185">
        <f t="shared" si="20"/>
        <v>0</v>
      </c>
      <c r="L24" s="186">
        <f t="shared" si="21"/>
        <v>0</v>
      </c>
      <c r="M24" s="187">
        <f t="shared" si="22"/>
        <v>0</v>
      </c>
      <c r="N24" s="187">
        <f t="shared" si="22"/>
        <v>0</v>
      </c>
      <c r="O24" s="183"/>
      <c r="P24" s="218"/>
      <c r="Q24" s="185">
        <f t="shared" si="23"/>
        <v>0</v>
      </c>
      <c r="R24" s="186">
        <f t="shared" si="23"/>
        <v>0</v>
      </c>
      <c r="S24" s="187">
        <f t="shared" si="24"/>
        <v>0</v>
      </c>
      <c r="T24" s="187">
        <f t="shared" si="24"/>
        <v>0</v>
      </c>
      <c r="U24" s="221"/>
      <c r="V24" s="222"/>
      <c r="W24" s="219"/>
      <c r="X24" s="220"/>
      <c r="Y24" s="222"/>
      <c r="Z24" s="222"/>
      <c r="AA24" s="223"/>
      <c r="AB24" s="224"/>
      <c r="AC24" s="224"/>
      <c r="AD24" s="224"/>
      <c r="AE24" s="224"/>
      <c r="AF24" s="224"/>
      <c r="AG24" s="224"/>
      <c r="AH24" s="225"/>
    </row>
    <row r="25" spans="1:34" ht="12.95" customHeight="1" x14ac:dyDescent="0.15">
      <c r="A25" s="171"/>
      <c r="B25" s="175"/>
      <c r="C25" s="216"/>
      <c r="D25" s="174"/>
      <c r="E25" s="176">
        <f t="shared" si="17"/>
        <v>0</v>
      </c>
      <c r="F25" s="177">
        <f t="shared" si="18"/>
        <v>0</v>
      </c>
      <c r="G25" s="178">
        <f t="shared" si="19"/>
        <v>0</v>
      </c>
      <c r="H25" s="178">
        <f t="shared" si="19"/>
        <v>0</v>
      </c>
      <c r="I25" s="183"/>
      <c r="J25" s="218"/>
      <c r="K25" s="185">
        <f t="shared" si="20"/>
        <v>0</v>
      </c>
      <c r="L25" s="186">
        <f t="shared" si="21"/>
        <v>0</v>
      </c>
      <c r="M25" s="187">
        <f t="shared" si="22"/>
        <v>0</v>
      </c>
      <c r="N25" s="187">
        <f t="shared" si="22"/>
        <v>0</v>
      </c>
      <c r="O25" s="183"/>
      <c r="P25" s="218"/>
      <c r="Q25" s="185">
        <f t="shared" si="23"/>
        <v>0</v>
      </c>
      <c r="R25" s="186">
        <f t="shared" si="23"/>
        <v>0</v>
      </c>
      <c r="S25" s="187">
        <f t="shared" si="24"/>
        <v>0</v>
      </c>
      <c r="T25" s="187">
        <f t="shared" si="24"/>
        <v>0</v>
      </c>
      <c r="U25" s="221"/>
      <c r="V25" s="222"/>
      <c r="W25" s="219"/>
      <c r="X25" s="220"/>
      <c r="Y25" s="222"/>
      <c r="Z25" s="222"/>
      <c r="AA25" s="223"/>
      <c r="AB25" s="224"/>
      <c r="AC25" s="224"/>
      <c r="AD25" s="224"/>
      <c r="AE25" s="224"/>
      <c r="AF25" s="224"/>
      <c r="AG25" s="224"/>
      <c r="AH25" s="225"/>
    </row>
    <row r="26" spans="1:34" ht="12.95" customHeight="1" x14ac:dyDescent="0.15">
      <c r="A26" s="171"/>
      <c r="B26" s="175"/>
      <c r="C26" s="216"/>
      <c r="D26" s="174"/>
      <c r="E26" s="176">
        <f t="shared" si="17"/>
        <v>0</v>
      </c>
      <c r="F26" s="177">
        <f t="shared" si="18"/>
        <v>0</v>
      </c>
      <c r="G26" s="178">
        <f t="shared" si="19"/>
        <v>0</v>
      </c>
      <c r="H26" s="178">
        <f t="shared" si="19"/>
        <v>0</v>
      </c>
      <c r="I26" s="183"/>
      <c r="J26" s="218"/>
      <c r="K26" s="185">
        <f t="shared" si="20"/>
        <v>0</v>
      </c>
      <c r="L26" s="186">
        <f t="shared" si="21"/>
        <v>0</v>
      </c>
      <c r="M26" s="187">
        <f t="shared" si="22"/>
        <v>0</v>
      </c>
      <c r="N26" s="187">
        <f t="shared" si="22"/>
        <v>0</v>
      </c>
      <c r="O26" s="183"/>
      <c r="P26" s="218"/>
      <c r="Q26" s="185">
        <f t="shared" si="23"/>
        <v>0</v>
      </c>
      <c r="R26" s="186">
        <f t="shared" si="23"/>
        <v>0</v>
      </c>
      <c r="S26" s="187">
        <f t="shared" si="24"/>
        <v>0</v>
      </c>
      <c r="T26" s="187">
        <f t="shared" si="24"/>
        <v>0</v>
      </c>
      <c r="U26" s="221"/>
      <c r="V26" s="222"/>
      <c r="W26" s="219"/>
      <c r="X26" s="220"/>
      <c r="Y26" s="222"/>
      <c r="Z26" s="222"/>
      <c r="AA26" s="223"/>
      <c r="AB26" s="224"/>
      <c r="AC26" s="224"/>
      <c r="AD26" s="224"/>
      <c r="AE26" s="224"/>
      <c r="AF26" s="224"/>
      <c r="AG26" s="224"/>
      <c r="AH26" s="225"/>
    </row>
    <row r="27" spans="1:34" ht="12.95" customHeight="1" x14ac:dyDescent="0.15">
      <c r="A27" s="171"/>
      <c r="B27" s="175"/>
      <c r="C27" s="216"/>
      <c r="D27" s="174"/>
      <c r="E27" s="176">
        <f t="shared" si="17"/>
        <v>0</v>
      </c>
      <c r="F27" s="177">
        <f t="shared" si="18"/>
        <v>0</v>
      </c>
      <c r="G27" s="178">
        <f t="shared" si="19"/>
        <v>0</v>
      </c>
      <c r="H27" s="178">
        <f t="shared" si="19"/>
        <v>0</v>
      </c>
      <c r="I27" s="183"/>
      <c r="J27" s="218"/>
      <c r="K27" s="185">
        <f t="shared" si="20"/>
        <v>0</v>
      </c>
      <c r="L27" s="186">
        <f t="shared" si="21"/>
        <v>0</v>
      </c>
      <c r="M27" s="187">
        <f t="shared" si="22"/>
        <v>0</v>
      </c>
      <c r="N27" s="187">
        <f t="shared" si="22"/>
        <v>0</v>
      </c>
      <c r="O27" s="183"/>
      <c r="P27" s="218"/>
      <c r="Q27" s="185">
        <f t="shared" si="23"/>
        <v>0</v>
      </c>
      <c r="R27" s="186">
        <f t="shared" si="23"/>
        <v>0</v>
      </c>
      <c r="S27" s="187">
        <f t="shared" si="24"/>
        <v>0</v>
      </c>
      <c r="T27" s="187">
        <f t="shared" si="24"/>
        <v>0</v>
      </c>
      <c r="U27" s="221"/>
      <c r="V27" s="222"/>
      <c r="W27" s="219"/>
      <c r="X27" s="220"/>
      <c r="Y27" s="222"/>
      <c r="Z27" s="222"/>
      <c r="AA27" s="223"/>
      <c r="AB27" s="224"/>
      <c r="AC27" s="224"/>
      <c r="AD27" s="224"/>
      <c r="AE27" s="224"/>
      <c r="AF27" s="224"/>
      <c r="AG27" s="224"/>
      <c r="AH27" s="225"/>
    </row>
    <row r="28" spans="1:34" ht="12.95" customHeight="1" x14ac:dyDescent="0.15">
      <c r="A28" s="171"/>
      <c r="B28" s="175"/>
      <c r="C28" s="216"/>
      <c r="D28" s="174"/>
      <c r="E28" s="176">
        <f t="shared" si="17"/>
        <v>0</v>
      </c>
      <c r="F28" s="177">
        <f t="shared" si="18"/>
        <v>0</v>
      </c>
      <c r="G28" s="178">
        <f t="shared" si="19"/>
        <v>0</v>
      </c>
      <c r="H28" s="178">
        <f t="shared" si="19"/>
        <v>0</v>
      </c>
      <c r="I28" s="183"/>
      <c r="J28" s="218"/>
      <c r="K28" s="185">
        <f t="shared" si="20"/>
        <v>0</v>
      </c>
      <c r="L28" s="186">
        <f t="shared" si="21"/>
        <v>0</v>
      </c>
      <c r="M28" s="187">
        <f t="shared" si="22"/>
        <v>0</v>
      </c>
      <c r="N28" s="187">
        <f t="shared" si="22"/>
        <v>0</v>
      </c>
      <c r="O28" s="183"/>
      <c r="P28" s="218"/>
      <c r="Q28" s="185">
        <f t="shared" si="23"/>
        <v>0</v>
      </c>
      <c r="R28" s="186">
        <f t="shared" si="23"/>
        <v>0</v>
      </c>
      <c r="S28" s="187">
        <f t="shared" si="24"/>
        <v>0</v>
      </c>
      <c r="T28" s="187">
        <f t="shared" si="24"/>
        <v>0</v>
      </c>
      <c r="U28" s="221"/>
      <c r="V28" s="222"/>
      <c r="W28" s="219"/>
      <c r="X28" s="220"/>
      <c r="Y28" s="222"/>
      <c r="Z28" s="222"/>
      <c r="AA28" s="223"/>
      <c r="AB28" s="224"/>
      <c r="AC28" s="224"/>
      <c r="AD28" s="224"/>
      <c r="AE28" s="224"/>
      <c r="AF28" s="224"/>
      <c r="AG28" s="224"/>
      <c r="AH28" s="225"/>
    </row>
    <row r="29" spans="1:34" ht="12.95" customHeight="1" x14ac:dyDescent="0.15">
      <c r="A29" s="171"/>
      <c r="B29" s="175"/>
      <c r="C29" s="216"/>
      <c r="D29" s="174"/>
      <c r="E29" s="176">
        <f t="shared" si="17"/>
        <v>0</v>
      </c>
      <c r="F29" s="177">
        <f t="shared" si="18"/>
        <v>0</v>
      </c>
      <c r="G29" s="178">
        <f t="shared" si="19"/>
        <v>0</v>
      </c>
      <c r="H29" s="178">
        <f t="shared" si="19"/>
        <v>0</v>
      </c>
      <c r="I29" s="183"/>
      <c r="J29" s="218"/>
      <c r="K29" s="185">
        <f t="shared" si="20"/>
        <v>0</v>
      </c>
      <c r="L29" s="186">
        <f t="shared" si="21"/>
        <v>0</v>
      </c>
      <c r="M29" s="187">
        <f t="shared" si="22"/>
        <v>0</v>
      </c>
      <c r="N29" s="187">
        <f t="shared" si="22"/>
        <v>0</v>
      </c>
      <c r="O29" s="183"/>
      <c r="P29" s="218"/>
      <c r="Q29" s="185">
        <f t="shared" si="23"/>
        <v>0</v>
      </c>
      <c r="R29" s="186">
        <f t="shared" si="23"/>
        <v>0</v>
      </c>
      <c r="S29" s="187">
        <f t="shared" si="24"/>
        <v>0</v>
      </c>
      <c r="T29" s="187">
        <f t="shared" si="24"/>
        <v>0</v>
      </c>
      <c r="U29" s="221"/>
      <c r="V29" s="222"/>
      <c r="W29" s="219"/>
      <c r="X29" s="220"/>
      <c r="Y29" s="222"/>
      <c r="Z29" s="222"/>
      <c r="AA29" s="223"/>
      <c r="AB29" s="224"/>
      <c r="AC29" s="224"/>
      <c r="AD29" s="224"/>
      <c r="AE29" s="224"/>
      <c r="AF29" s="224"/>
      <c r="AG29" s="224"/>
      <c r="AH29" s="225"/>
    </row>
    <row r="30" spans="1:34" ht="12.95" customHeight="1" x14ac:dyDescent="0.15">
      <c r="A30" s="171"/>
      <c r="B30" s="175"/>
      <c r="C30" s="216"/>
      <c r="D30" s="174"/>
      <c r="E30" s="176">
        <f t="shared" si="17"/>
        <v>0</v>
      </c>
      <c r="F30" s="177">
        <f t="shared" si="18"/>
        <v>0</v>
      </c>
      <c r="G30" s="178">
        <f t="shared" si="19"/>
        <v>0</v>
      </c>
      <c r="H30" s="178">
        <f t="shared" si="19"/>
        <v>0</v>
      </c>
      <c r="I30" s="183"/>
      <c r="J30" s="218"/>
      <c r="K30" s="185">
        <f t="shared" si="20"/>
        <v>0</v>
      </c>
      <c r="L30" s="186">
        <f t="shared" si="21"/>
        <v>0</v>
      </c>
      <c r="M30" s="187">
        <f t="shared" si="22"/>
        <v>0</v>
      </c>
      <c r="N30" s="187">
        <f t="shared" si="22"/>
        <v>0</v>
      </c>
      <c r="O30" s="183"/>
      <c r="P30" s="218"/>
      <c r="Q30" s="185">
        <f t="shared" si="23"/>
        <v>0</v>
      </c>
      <c r="R30" s="186">
        <f t="shared" si="23"/>
        <v>0</v>
      </c>
      <c r="S30" s="187">
        <f t="shared" si="24"/>
        <v>0</v>
      </c>
      <c r="T30" s="187">
        <f t="shared" si="24"/>
        <v>0</v>
      </c>
      <c r="U30" s="221"/>
      <c r="V30" s="222"/>
      <c r="W30" s="219"/>
      <c r="X30" s="220"/>
      <c r="Y30" s="222"/>
      <c r="Z30" s="222"/>
      <c r="AA30" s="226"/>
      <c r="AB30" s="227"/>
      <c r="AC30" s="227"/>
      <c r="AD30" s="227"/>
      <c r="AE30" s="227"/>
      <c r="AF30" s="227"/>
      <c r="AG30" s="227"/>
      <c r="AH30" s="228"/>
    </row>
    <row r="31" spans="1:34" ht="12.95" customHeight="1" thickBot="1" x14ac:dyDescent="0.2">
      <c r="A31" s="229" t="s">
        <v>56</v>
      </c>
      <c r="B31" s="196"/>
      <c r="C31" s="197"/>
      <c r="D31" s="230">
        <f>SUM(D21:D30)</f>
        <v>0</v>
      </c>
      <c r="E31" s="199">
        <f>SUM(E21:E30)</f>
        <v>0</v>
      </c>
      <c r="F31" s="200">
        <f>SUM(F21:F30)</f>
        <v>0</v>
      </c>
      <c r="G31" s="201">
        <f>SUM(G21:G30)</f>
        <v>0</v>
      </c>
      <c r="H31" s="201">
        <f>SUM(H21:H30)</f>
        <v>0</v>
      </c>
      <c r="I31" s="231"/>
      <c r="J31" s="232"/>
      <c r="K31" s="205">
        <f>SUM(K21:K30)</f>
        <v>0</v>
      </c>
      <c r="L31" s="206">
        <f>SUM(L21:L30)</f>
        <v>0</v>
      </c>
      <c r="M31" s="233">
        <f>SUM(M21:M30)</f>
        <v>0</v>
      </c>
      <c r="N31" s="234">
        <f>SUM(N21:N30)</f>
        <v>0</v>
      </c>
      <c r="O31" s="231"/>
      <c r="P31" s="232"/>
      <c r="Q31" s="205">
        <f>SUM(Q21:Q30)</f>
        <v>0</v>
      </c>
      <c r="R31" s="206">
        <f>SUM(R21:R30)</f>
        <v>0</v>
      </c>
      <c r="S31" s="233">
        <f>SUM(S21:S30)</f>
        <v>0</v>
      </c>
      <c r="T31" s="234">
        <f>SUM(T21:T30)</f>
        <v>0</v>
      </c>
      <c r="U31" s="231"/>
      <c r="V31" s="232"/>
      <c r="W31" s="235"/>
      <c r="X31" s="236"/>
      <c r="Y31" s="231"/>
      <c r="Z31" s="232"/>
      <c r="AA31" s="237"/>
      <c r="AB31" s="238"/>
      <c r="AC31" s="238"/>
      <c r="AD31" s="238"/>
      <c r="AE31" s="238"/>
      <c r="AF31" s="238"/>
      <c r="AG31" s="238"/>
      <c r="AH31" s="239"/>
    </row>
    <row r="32" spans="1:34" ht="12.95" customHeight="1" thickTop="1" thickBot="1" x14ac:dyDescent="0.2">
      <c r="A32" s="240" t="s">
        <v>3</v>
      </c>
      <c r="B32" s="241"/>
      <c r="C32" s="242"/>
      <c r="D32" s="243"/>
      <c r="E32" s="241"/>
      <c r="F32" s="244"/>
      <c r="G32" s="245">
        <f>+G19+G31</f>
        <v>0</v>
      </c>
      <c r="H32" s="245">
        <f>+H19+H31</f>
        <v>0</v>
      </c>
      <c r="I32" s="241"/>
      <c r="J32" s="242"/>
      <c r="K32" s="246">
        <f>+K19+K31</f>
        <v>0</v>
      </c>
      <c r="L32" s="247">
        <f>+L19+L31</f>
        <v>0</v>
      </c>
      <c r="M32" s="245">
        <f>+M19+M31</f>
        <v>0</v>
      </c>
      <c r="N32" s="245">
        <f>+N19+N31</f>
        <v>0</v>
      </c>
      <c r="O32" s="241"/>
      <c r="P32" s="242"/>
      <c r="Q32" s="246">
        <f>+Q19+Q31</f>
        <v>0</v>
      </c>
      <c r="R32" s="247">
        <f>+R19+R31</f>
        <v>0</v>
      </c>
      <c r="S32" s="245">
        <f>+S19+S31</f>
        <v>0</v>
      </c>
      <c r="T32" s="245">
        <f>+T19+T31</f>
        <v>0</v>
      </c>
      <c r="U32" s="241"/>
      <c r="V32" s="242"/>
      <c r="W32" s="246">
        <f>+W19+W31</f>
        <v>0</v>
      </c>
      <c r="X32" s="247">
        <f>+X19+X31</f>
        <v>0</v>
      </c>
      <c r="Y32" s="246">
        <f>+Y19+Y31</f>
        <v>0</v>
      </c>
      <c r="Z32" s="247">
        <f>+Z19+Z31</f>
        <v>0</v>
      </c>
      <c r="AA32" s="248"/>
      <c r="AB32" s="249"/>
      <c r="AC32" s="249"/>
      <c r="AD32" s="249"/>
      <c r="AE32" s="249"/>
      <c r="AF32" s="249"/>
      <c r="AG32" s="249"/>
      <c r="AH32" s="250"/>
    </row>
    <row r="33" spans="1:35" ht="12.75" thickTop="1" thickBot="1" x14ac:dyDescent="0.2">
      <c r="A33" s="251" t="s">
        <v>57</v>
      </c>
      <c r="B33" s="252">
        <f>MAX(K32:L32)</f>
        <v>0</v>
      </c>
      <c r="C33" s="253" t="s">
        <v>58</v>
      </c>
      <c r="D33" s="253"/>
      <c r="E33" s="103"/>
      <c r="F33" s="254" t="s">
        <v>208</v>
      </c>
      <c r="G33" s="254"/>
      <c r="H33" s="426"/>
      <c r="I33" s="426"/>
      <c r="J33" s="426"/>
      <c r="K33" s="426"/>
      <c r="L33" s="426"/>
      <c r="M33" s="426"/>
      <c r="N33" s="426"/>
      <c r="O33" s="426"/>
      <c r="P33" s="426"/>
      <c r="Q33" s="426"/>
      <c r="R33" s="426"/>
      <c r="S33" s="426"/>
      <c r="T33" s="426"/>
      <c r="U33" s="426"/>
      <c r="V33" s="426"/>
      <c r="W33" s="255"/>
      <c r="X33" s="255"/>
      <c r="Y33" s="255"/>
      <c r="Z33" s="255"/>
      <c r="AA33" s="255"/>
      <c r="AB33" s="255"/>
      <c r="AC33" s="255"/>
      <c r="AD33" s="255"/>
      <c r="AE33" s="426"/>
      <c r="AF33" s="426"/>
      <c r="AG33" s="426"/>
      <c r="AH33" s="256"/>
    </row>
    <row r="34" spans="1:35" ht="11.25" x14ac:dyDescent="0.15">
      <c r="A34" s="257" t="s">
        <v>141</v>
      </c>
      <c r="B34" s="258"/>
      <c r="C34" s="259"/>
      <c r="D34" s="449"/>
      <c r="E34" s="137"/>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260"/>
      <c r="AF34" s="260"/>
      <c r="AG34" s="260"/>
      <c r="AH34" s="260"/>
      <c r="AI34" s="449"/>
    </row>
    <row r="35" spans="1:35" ht="11.25" x14ac:dyDescent="0.15">
      <c r="A35" s="257" t="s">
        <v>210</v>
      </c>
      <c r="B35" s="258"/>
      <c r="C35" s="259"/>
      <c r="D35" s="449"/>
      <c r="E35" s="137"/>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260"/>
      <c r="AF35" s="260"/>
      <c r="AG35" s="260"/>
      <c r="AH35" s="260"/>
      <c r="AI35" s="449"/>
    </row>
    <row r="36" spans="1:35" ht="11.25" x14ac:dyDescent="0.15">
      <c r="A36" s="257"/>
      <c r="B36" s="258"/>
      <c r="C36" s="259"/>
      <c r="D36" s="449"/>
      <c r="E36" s="137"/>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260"/>
      <c r="AF36" s="260"/>
      <c r="AG36" s="260"/>
      <c r="AH36" s="260"/>
      <c r="AI36" s="449"/>
    </row>
    <row r="37" spans="1:35" ht="11.25" x14ac:dyDescent="0.15">
      <c r="B37" s="258"/>
      <c r="C37" s="259"/>
      <c r="D37" s="449"/>
      <c r="E37" s="137"/>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260"/>
      <c r="AF37" s="260"/>
      <c r="AG37" s="260"/>
      <c r="AH37" s="260"/>
      <c r="AI37" s="449"/>
    </row>
    <row r="38" spans="1:35" ht="12.95" customHeight="1" thickBot="1" x14ac:dyDescent="0.2">
      <c r="A38" s="150" t="s">
        <v>59</v>
      </c>
    </row>
    <row r="39" spans="1:35" ht="12.95" customHeight="1" thickBot="1" x14ac:dyDescent="0.2">
      <c r="A39" s="610"/>
      <c r="B39" s="592"/>
      <c r="C39" s="611"/>
      <c r="D39" s="616" t="s">
        <v>176</v>
      </c>
      <c r="E39" s="617"/>
      <c r="F39" s="617"/>
      <c r="G39" s="617"/>
      <c r="H39" s="617"/>
      <c r="I39" s="617"/>
      <c r="J39" s="617"/>
      <c r="K39" s="617"/>
      <c r="L39" s="617"/>
      <c r="M39" s="617"/>
      <c r="N39" s="617"/>
      <c r="O39" s="617"/>
      <c r="P39" s="617"/>
      <c r="Q39" s="618"/>
      <c r="R39" s="591" t="s">
        <v>49</v>
      </c>
      <c r="S39" s="592"/>
      <c r="T39" s="592"/>
      <c r="U39" s="592"/>
      <c r="V39" s="593"/>
    </row>
    <row r="40" spans="1:35" ht="12.95" customHeight="1" thickTop="1" x14ac:dyDescent="0.15">
      <c r="A40" s="612"/>
      <c r="B40" s="595"/>
      <c r="C40" s="613"/>
      <c r="D40" s="619" t="s">
        <v>140</v>
      </c>
      <c r="E40" s="620"/>
      <c r="F40" s="620"/>
      <c r="G40" s="621"/>
      <c r="H40" s="619" t="s">
        <v>139</v>
      </c>
      <c r="I40" s="620"/>
      <c r="J40" s="620"/>
      <c r="K40" s="620"/>
      <c r="L40" s="621"/>
      <c r="M40" s="619" t="s">
        <v>133</v>
      </c>
      <c r="N40" s="620"/>
      <c r="O40" s="621"/>
      <c r="P40" s="622" t="s">
        <v>43</v>
      </c>
      <c r="Q40" s="623"/>
      <c r="R40" s="594"/>
      <c r="S40" s="595"/>
      <c r="T40" s="595"/>
      <c r="U40" s="595"/>
      <c r="V40" s="596"/>
    </row>
    <row r="41" spans="1:35" ht="12.95" customHeight="1" thickBot="1" x14ac:dyDescent="0.2">
      <c r="A41" s="614"/>
      <c r="B41" s="598"/>
      <c r="C41" s="615"/>
      <c r="D41" s="261" t="s">
        <v>61</v>
      </c>
      <c r="E41" s="230" t="s">
        <v>62</v>
      </c>
      <c r="F41" s="230" t="s">
        <v>63</v>
      </c>
      <c r="G41" s="262" t="s">
        <v>64</v>
      </c>
      <c r="H41" s="230" t="s">
        <v>72</v>
      </c>
      <c r="I41" s="230" t="s">
        <v>65</v>
      </c>
      <c r="J41" s="230" t="s">
        <v>66</v>
      </c>
      <c r="K41" s="230" t="s">
        <v>67</v>
      </c>
      <c r="L41" s="262" t="s">
        <v>68</v>
      </c>
      <c r="M41" s="155" t="s">
        <v>69</v>
      </c>
      <c r="N41" s="230" t="s">
        <v>70</v>
      </c>
      <c r="O41" s="230" t="s">
        <v>71</v>
      </c>
      <c r="P41" s="624"/>
      <c r="Q41" s="625"/>
      <c r="R41" s="597"/>
      <c r="S41" s="598"/>
      <c r="T41" s="598"/>
      <c r="U41" s="598"/>
      <c r="V41" s="599"/>
    </row>
    <row r="42" spans="1:35" ht="12.95" customHeight="1" thickTop="1" x14ac:dyDescent="0.15">
      <c r="A42" s="643" t="s">
        <v>138</v>
      </c>
      <c r="B42" s="263" t="s">
        <v>51</v>
      </c>
      <c r="C42" s="264" t="s">
        <v>177</v>
      </c>
      <c r="D42" s="640">
        <f>M32</f>
        <v>0</v>
      </c>
      <c r="E42" s="641"/>
      <c r="F42" s="641"/>
      <c r="G42" s="642"/>
      <c r="H42" s="265"/>
      <c r="I42" s="265"/>
      <c r="J42" s="265"/>
      <c r="K42" s="265"/>
      <c r="L42" s="266"/>
      <c r="M42" s="267"/>
      <c r="N42" s="268"/>
      <c r="O42" s="268"/>
      <c r="P42" s="269"/>
      <c r="Q42" s="270"/>
      <c r="R42" s="604" t="s">
        <v>258</v>
      </c>
      <c r="S42" s="605"/>
      <c r="T42" s="605"/>
      <c r="U42" s="605"/>
      <c r="V42" s="606"/>
    </row>
    <row r="43" spans="1:35" ht="12.95" customHeight="1" x14ac:dyDescent="0.15">
      <c r="A43" s="644"/>
      <c r="B43" s="442" t="s">
        <v>52</v>
      </c>
      <c r="C43" s="271" t="s">
        <v>177</v>
      </c>
      <c r="D43" s="607"/>
      <c r="E43" s="608"/>
      <c r="F43" s="608"/>
      <c r="G43" s="609"/>
      <c r="H43" s="634">
        <f>N32</f>
        <v>0</v>
      </c>
      <c r="I43" s="635"/>
      <c r="J43" s="635"/>
      <c r="K43" s="635"/>
      <c r="L43" s="636"/>
      <c r="M43" s="272"/>
      <c r="N43" s="273"/>
      <c r="O43" s="273"/>
      <c r="P43" s="274"/>
      <c r="Q43" s="275"/>
      <c r="R43" s="637" t="s">
        <v>137</v>
      </c>
      <c r="S43" s="638"/>
      <c r="T43" s="638"/>
      <c r="U43" s="638"/>
      <c r="V43" s="639"/>
    </row>
    <row r="44" spans="1:35" ht="12.95" customHeight="1" x14ac:dyDescent="0.15">
      <c r="A44" s="645" t="s">
        <v>73</v>
      </c>
      <c r="B44" s="449" t="s">
        <v>168</v>
      </c>
      <c r="C44" s="449" t="s">
        <v>170</v>
      </c>
      <c r="D44" s="420">
        <v>12</v>
      </c>
      <c r="E44" s="419">
        <v>12</v>
      </c>
      <c r="F44" s="419">
        <v>10</v>
      </c>
      <c r="G44" s="419">
        <v>15</v>
      </c>
      <c r="H44" s="420">
        <v>6</v>
      </c>
      <c r="I44" s="421">
        <v>16</v>
      </c>
      <c r="J44" s="419">
        <v>17</v>
      </c>
      <c r="K44" s="419">
        <v>19</v>
      </c>
      <c r="L44" s="419">
        <v>15</v>
      </c>
      <c r="M44" s="414"/>
      <c r="N44" s="415"/>
      <c r="O44" s="415"/>
      <c r="P44" s="416"/>
      <c r="Q44" s="417"/>
      <c r="R44" s="136"/>
      <c r="S44" s="135"/>
      <c r="T44" s="135"/>
      <c r="U44" s="135"/>
      <c r="V44" s="418"/>
    </row>
    <row r="45" spans="1:35" ht="12.95" customHeight="1" x14ac:dyDescent="0.15">
      <c r="A45" s="646"/>
      <c r="B45" s="449" t="s">
        <v>169</v>
      </c>
      <c r="C45" s="449" t="s">
        <v>171</v>
      </c>
      <c r="D45" s="648">
        <v>4</v>
      </c>
      <c r="E45" s="649"/>
      <c r="F45" s="649"/>
      <c r="G45" s="650"/>
      <c r="H45" s="648">
        <v>4</v>
      </c>
      <c r="I45" s="649"/>
      <c r="J45" s="649"/>
      <c r="K45" s="649"/>
      <c r="L45" s="651"/>
      <c r="M45" s="414"/>
      <c r="N45" s="415"/>
      <c r="O45" s="415"/>
      <c r="P45" s="416"/>
      <c r="Q45" s="417"/>
      <c r="R45" s="136"/>
      <c r="S45" s="135"/>
      <c r="T45" s="135"/>
      <c r="U45" s="135"/>
      <c r="V45" s="418"/>
    </row>
    <row r="46" spans="1:35" ht="12.95" customHeight="1" x14ac:dyDescent="0.15">
      <c r="A46" s="646"/>
      <c r="B46" s="600" t="s">
        <v>51</v>
      </c>
      <c r="C46" s="434" t="s">
        <v>60</v>
      </c>
      <c r="D46" s="276"/>
      <c r="E46" s="277">
        <f>E44*D45</f>
        <v>48</v>
      </c>
      <c r="F46" s="277">
        <f>F44*D45</f>
        <v>40</v>
      </c>
      <c r="G46" s="278">
        <f>G44*D45</f>
        <v>60</v>
      </c>
      <c r="H46" s="279"/>
      <c r="I46" s="279"/>
      <c r="J46" s="279"/>
      <c r="K46" s="279"/>
      <c r="L46" s="280"/>
      <c r="M46" s="276"/>
      <c r="N46" s="279"/>
      <c r="O46" s="279"/>
      <c r="P46" s="281">
        <f>SUM(D46:O46)</f>
        <v>148</v>
      </c>
      <c r="Q46" s="602">
        <f>+SUM(P46:P47)</f>
        <v>196</v>
      </c>
      <c r="R46" s="282"/>
      <c r="S46" s="283"/>
      <c r="T46" s="283"/>
      <c r="U46" s="283"/>
      <c r="V46" s="284"/>
    </row>
    <row r="47" spans="1:35" ht="12.95" customHeight="1" x14ac:dyDescent="0.15">
      <c r="A47" s="646"/>
      <c r="B47" s="601"/>
      <c r="C47" s="285" t="s">
        <v>74</v>
      </c>
      <c r="D47" s="286">
        <f>D44*D45</f>
        <v>48</v>
      </c>
      <c r="E47" s="287"/>
      <c r="F47" s="287"/>
      <c r="G47" s="288"/>
      <c r="H47" s="287"/>
      <c r="I47" s="287"/>
      <c r="J47" s="287"/>
      <c r="K47" s="287"/>
      <c r="L47" s="288"/>
      <c r="M47" s="289"/>
      <c r="N47" s="287"/>
      <c r="O47" s="287"/>
      <c r="P47" s="290">
        <f>SUM(D47:O47)</f>
        <v>48</v>
      </c>
      <c r="Q47" s="603"/>
      <c r="R47" s="291"/>
      <c r="S47" s="292"/>
      <c r="T47" s="292"/>
      <c r="U47" s="292"/>
      <c r="V47" s="293"/>
    </row>
    <row r="48" spans="1:35" ht="12.95" customHeight="1" x14ac:dyDescent="0.15">
      <c r="A48" s="647"/>
      <c r="B48" s="433" t="s">
        <v>52</v>
      </c>
      <c r="C48" s="423" t="s">
        <v>74</v>
      </c>
      <c r="D48" s="294"/>
      <c r="E48" s="295"/>
      <c r="F48" s="295"/>
      <c r="G48" s="296"/>
      <c r="H48" s="297">
        <f>H44*H45</f>
        <v>24</v>
      </c>
      <c r="I48" s="297">
        <f>I44*H45</f>
        <v>64</v>
      </c>
      <c r="J48" s="297">
        <f>J44*H45</f>
        <v>68</v>
      </c>
      <c r="K48" s="297">
        <f>K44*H45</f>
        <v>76</v>
      </c>
      <c r="L48" s="298">
        <f>L44*H45</f>
        <v>60</v>
      </c>
      <c r="M48" s="294"/>
      <c r="N48" s="295"/>
      <c r="O48" s="295"/>
      <c r="P48" s="299"/>
      <c r="Q48" s="300">
        <f>+SUM(D48:O48)</f>
        <v>292</v>
      </c>
      <c r="R48" s="302"/>
      <c r="S48" s="303"/>
      <c r="T48" s="303"/>
      <c r="U48" s="303"/>
      <c r="V48" s="304"/>
    </row>
    <row r="49" spans="1:28" ht="12.95" customHeight="1" x14ac:dyDescent="0.15">
      <c r="A49" s="680" t="s">
        <v>75</v>
      </c>
      <c r="B49" s="681"/>
      <c r="C49" s="682"/>
      <c r="D49" s="305">
        <v>35</v>
      </c>
      <c r="E49" s="306">
        <v>70</v>
      </c>
      <c r="F49" s="306">
        <v>80</v>
      </c>
      <c r="G49" s="307">
        <v>50</v>
      </c>
      <c r="H49" s="306">
        <v>25</v>
      </c>
      <c r="I49" s="306">
        <v>45</v>
      </c>
      <c r="J49" s="306">
        <v>60</v>
      </c>
      <c r="K49" s="306">
        <v>60</v>
      </c>
      <c r="L49" s="308">
        <v>35</v>
      </c>
      <c r="M49" s="217"/>
      <c r="N49" s="309"/>
      <c r="O49" s="310"/>
      <c r="P49" s="447"/>
      <c r="Q49" s="448"/>
      <c r="R49" s="311"/>
      <c r="S49" s="312"/>
      <c r="T49" s="312"/>
      <c r="U49" s="312"/>
      <c r="V49" s="313"/>
    </row>
    <row r="50" spans="1:28" ht="12.95" customHeight="1" x14ac:dyDescent="0.15">
      <c r="A50" s="645" t="s">
        <v>76</v>
      </c>
      <c r="B50" s="600" t="s">
        <v>51</v>
      </c>
      <c r="C50" s="434" t="s">
        <v>60</v>
      </c>
      <c r="D50" s="276"/>
      <c r="E50" s="314">
        <f>+E46*E49/100</f>
        <v>33.6</v>
      </c>
      <c r="F50" s="314">
        <f>+F46*F49/100</f>
        <v>32</v>
      </c>
      <c r="G50" s="315">
        <f>+G46*G49/100</f>
        <v>30</v>
      </c>
      <c r="H50" s="279"/>
      <c r="I50" s="279"/>
      <c r="J50" s="279"/>
      <c r="K50" s="279"/>
      <c r="L50" s="280"/>
      <c r="M50" s="276"/>
      <c r="N50" s="279"/>
      <c r="O50" s="279"/>
      <c r="P50" s="281">
        <f>SUM(D50:O50)</f>
        <v>95.6</v>
      </c>
      <c r="Q50" s="602">
        <f>+SUM(P50:P51)</f>
        <v>112.39999999999999</v>
      </c>
      <c r="R50" s="282"/>
      <c r="S50" s="283"/>
      <c r="T50" s="283"/>
      <c r="U50" s="283"/>
      <c r="V50" s="284"/>
    </row>
    <row r="51" spans="1:28" ht="12.95" customHeight="1" x14ac:dyDescent="0.15">
      <c r="A51" s="683"/>
      <c r="B51" s="601"/>
      <c r="C51" s="285" t="s">
        <v>74</v>
      </c>
      <c r="D51" s="316">
        <f>+D49*D47/100</f>
        <v>16.8</v>
      </c>
      <c r="E51" s="287"/>
      <c r="F51" s="287"/>
      <c r="G51" s="288"/>
      <c r="H51" s="287"/>
      <c r="I51" s="287"/>
      <c r="J51" s="287"/>
      <c r="K51" s="287"/>
      <c r="L51" s="288"/>
      <c r="M51" s="289"/>
      <c r="N51" s="287"/>
      <c r="O51" s="287"/>
      <c r="P51" s="290">
        <f>SUM(D51:O51)</f>
        <v>16.8</v>
      </c>
      <c r="Q51" s="603"/>
      <c r="R51" s="291"/>
      <c r="S51" s="292"/>
      <c r="T51" s="292"/>
      <c r="U51" s="292"/>
      <c r="V51" s="293"/>
    </row>
    <row r="52" spans="1:28" ht="12.95" customHeight="1" x14ac:dyDescent="0.15">
      <c r="A52" s="644"/>
      <c r="B52" s="433" t="s">
        <v>52</v>
      </c>
      <c r="C52" s="423" t="s">
        <v>74</v>
      </c>
      <c r="D52" s="294"/>
      <c r="E52" s="295"/>
      <c r="F52" s="295"/>
      <c r="G52" s="296"/>
      <c r="H52" s="440">
        <f>+H48*H49/100</f>
        <v>6</v>
      </c>
      <c r="I52" s="440">
        <f>+I48*I49/100</f>
        <v>28.8</v>
      </c>
      <c r="J52" s="440">
        <f>+J48*J49/100</f>
        <v>40.799999999999997</v>
      </c>
      <c r="K52" s="440">
        <f>+K48*K49/100</f>
        <v>45.6</v>
      </c>
      <c r="L52" s="317">
        <f>+L48*L49/100</f>
        <v>21</v>
      </c>
      <c r="M52" s="294"/>
      <c r="N52" s="295"/>
      <c r="O52" s="295"/>
      <c r="P52" s="299"/>
      <c r="Q52" s="300">
        <f>+SUM(D52:O52)</f>
        <v>142.19999999999999</v>
      </c>
      <c r="R52" s="302"/>
      <c r="S52" s="303"/>
      <c r="T52" s="303"/>
      <c r="U52" s="303"/>
      <c r="V52" s="304"/>
    </row>
    <row r="53" spans="1:28" ht="12.95" customHeight="1" x14ac:dyDescent="0.15">
      <c r="A53" s="672" t="s">
        <v>77</v>
      </c>
      <c r="B53" s="600" t="s">
        <v>51</v>
      </c>
      <c r="C53" s="434" t="s">
        <v>60</v>
      </c>
      <c r="D53" s="276"/>
      <c r="E53" s="314">
        <f>+D42*E50</f>
        <v>0</v>
      </c>
      <c r="F53" s="314">
        <f>+D42*F50</f>
        <v>0</v>
      </c>
      <c r="G53" s="315">
        <f>+D42*G50</f>
        <v>0</v>
      </c>
      <c r="H53" s="279"/>
      <c r="I53" s="279"/>
      <c r="J53" s="279"/>
      <c r="K53" s="279"/>
      <c r="L53" s="280"/>
      <c r="M53" s="276"/>
      <c r="N53" s="279"/>
      <c r="O53" s="279"/>
      <c r="P53" s="281">
        <f>SUM(D53:O53)</f>
        <v>0</v>
      </c>
      <c r="Q53" s="602">
        <f>+SUM(P53:P54)</f>
        <v>0</v>
      </c>
      <c r="R53" s="282"/>
      <c r="S53" s="283"/>
      <c r="T53" s="283"/>
      <c r="U53" s="283"/>
      <c r="V53" s="284"/>
    </row>
    <row r="54" spans="1:28" ht="12.95" customHeight="1" x14ac:dyDescent="0.15">
      <c r="A54" s="673"/>
      <c r="B54" s="601"/>
      <c r="C54" s="285" t="s">
        <v>74</v>
      </c>
      <c r="D54" s="316">
        <f>+D42*D51</f>
        <v>0</v>
      </c>
      <c r="E54" s="287"/>
      <c r="F54" s="287"/>
      <c r="G54" s="288"/>
      <c r="H54" s="287"/>
      <c r="I54" s="287"/>
      <c r="J54" s="287"/>
      <c r="K54" s="287"/>
      <c r="L54" s="288"/>
      <c r="M54" s="289"/>
      <c r="N54" s="287"/>
      <c r="O54" s="287"/>
      <c r="P54" s="290">
        <f>SUM(D54:O54)</f>
        <v>0</v>
      </c>
      <c r="Q54" s="603"/>
      <c r="R54" s="291"/>
      <c r="S54" s="292"/>
      <c r="T54" s="292"/>
      <c r="U54" s="292"/>
      <c r="V54" s="293"/>
    </row>
    <row r="55" spans="1:28" ht="12.95" customHeight="1" x14ac:dyDescent="0.15">
      <c r="A55" s="673"/>
      <c r="B55" s="430" t="s">
        <v>52</v>
      </c>
      <c r="C55" s="318" t="s">
        <v>74</v>
      </c>
      <c r="D55" s="319"/>
      <c r="E55" s="320"/>
      <c r="F55" s="320"/>
      <c r="G55" s="321"/>
      <c r="H55" s="322">
        <f>+$H$43*H52</f>
        <v>0</v>
      </c>
      <c r="I55" s="322">
        <f>+$H$43*I52</f>
        <v>0</v>
      </c>
      <c r="J55" s="322">
        <f>+$H$43*J52</f>
        <v>0</v>
      </c>
      <c r="K55" s="322">
        <f>+$H$43*K52</f>
        <v>0</v>
      </c>
      <c r="L55" s="323">
        <f>+$H$43*L52</f>
        <v>0</v>
      </c>
      <c r="M55" s="294"/>
      <c r="N55" s="295"/>
      <c r="O55" s="295"/>
      <c r="P55" s="299"/>
      <c r="Q55" s="324">
        <f>+SUM(H55:O55)</f>
        <v>0</v>
      </c>
      <c r="R55" s="302"/>
      <c r="S55" s="303"/>
      <c r="T55" s="303"/>
      <c r="U55" s="303"/>
      <c r="V55" s="304"/>
    </row>
    <row r="56" spans="1:28" ht="12.95" customHeight="1" thickBot="1" x14ac:dyDescent="0.2">
      <c r="A56" s="672" t="s">
        <v>79</v>
      </c>
      <c r="B56" s="674" t="s">
        <v>51</v>
      </c>
      <c r="C56" s="325" t="s">
        <v>60</v>
      </c>
      <c r="D56" s="276"/>
      <c r="E56" s="277">
        <f>31*24-E46</f>
        <v>696</v>
      </c>
      <c r="F56" s="277">
        <f>31*24-F46</f>
        <v>704</v>
      </c>
      <c r="G56" s="278">
        <f>30*24-G46</f>
        <v>660</v>
      </c>
      <c r="H56" s="279"/>
      <c r="I56" s="279"/>
      <c r="J56" s="279"/>
      <c r="K56" s="279"/>
      <c r="L56" s="280"/>
      <c r="M56" s="326"/>
      <c r="N56" s="327"/>
      <c r="O56" s="327"/>
      <c r="P56" s="328">
        <f>SUM(D56:O56)</f>
        <v>2060</v>
      </c>
      <c r="Q56" s="329"/>
      <c r="R56" s="330"/>
      <c r="S56" s="283"/>
      <c r="T56" s="283"/>
      <c r="U56" s="283"/>
      <c r="V56" s="284"/>
      <c r="X56" s="150" t="s">
        <v>78</v>
      </c>
    </row>
    <row r="57" spans="1:28" ht="12.95" customHeight="1" x14ac:dyDescent="0.15">
      <c r="A57" s="673"/>
      <c r="B57" s="675"/>
      <c r="C57" s="285" t="s">
        <v>74</v>
      </c>
      <c r="D57" s="286">
        <f>30*24-D47</f>
        <v>672</v>
      </c>
      <c r="E57" s="287"/>
      <c r="F57" s="287"/>
      <c r="G57" s="288"/>
      <c r="H57" s="287"/>
      <c r="I57" s="287"/>
      <c r="J57" s="287"/>
      <c r="K57" s="287"/>
      <c r="L57" s="288"/>
      <c r="M57" s="676">
        <f>30*24</f>
        <v>720</v>
      </c>
      <c r="N57" s="678">
        <f>31*24</f>
        <v>744</v>
      </c>
      <c r="O57" s="678">
        <f>31*24</f>
        <v>744</v>
      </c>
      <c r="P57" s="700">
        <f>SUM(D57:O58)</f>
        <v>6212</v>
      </c>
      <c r="Q57" s="331"/>
      <c r="R57" s="291"/>
      <c r="S57" s="292"/>
      <c r="T57" s="292"/>
      <c r="U57" s="292"/>
      <c r="V57" s="293"/>
      <c r="X57" s="684" t="s">
        <v>178</v>
      </c>
      <c r="Y57" s="685"/>
      <c r="Z57" s="441" t="s">
        <v>158</v>
      </c>
      <c r="AA57" s="332" t="s">
        <v>159</v>
      </c>
    </row>
    <row r="58" spans="1:28" ht="12.95" customHeight="1" x14ac:dyDescent="0.15">
      <c r="A58" s="673"/>
      <c r="B58" s="433" t="s">
        <v>52</v>
      </c>
      <c r="C58" s="423" t="s">
        <v>74</v>
      </c>
      <c r="D58" s="294"/>
      <c r="E58" s="295"/>
      <c r="F58" s="295"/>
      <c r="G58" s="296"/>
      <c r="H58" s="297">
        <f>30*24-H48</f>
        <v>696</v>
      </c>
      <c r="I58" s="297">
        <f>31*24-I48</f>
        <v>680</v>
      </c>
      <c r="J58" s="297">
        <f>31*24-J48</f>
        <v>676</v>
      </c>
      <c r="K58" s="297">
        <f>28*24-K48</f>
        <v>596</v>
      </c>
      <c r="L58" s="298">
        <f>31*24-L48</f>
        <v>684</v>
      </c>
      <c r="M58" s="677"/>
      <c r="N58" s="679"/>
      <c r="O58" s="679"/>
      <c r="P58" s="701"/>
      <c r="Q58" s="301"/>
      <c r="R58" s="302"/>
      <c r="S58" s="303"/>
      <c r="T58" s="303"/>
      <c r="U58" s="303"/>
      <c r="V58" s="304"/>
      <c r="X58" s="686" t="s">
        <v>140</v>
      </c>
      <c r="Y58" s="444" t="s">
        <v>60</v>
      </c>
      <c r="Z58" s="444">
        <f>+P60+P63</f>
        <v>0</v>
      </c>
      <c r="AA58" s="333">
        <f>SUM(Z58:Z58)</f>
        <v>0</v>
      </c>
    </row>
    <row r="59" spans="1:28" ht="12.95" customHeight="1" x14ac:dyDescent="0.15">
      <c r="A59" s="687" t="s">
        <v>80</v>
      </c>
      <c r="B59" s="688"/>
      <c r="C59" s="423" t="s">
        <v>179</v>
      </c>
      <c r="D59" s="689">
        <f>IF(G19&gt;0,+M19/G19,0)</f>
        <v>0</v>
      </c>
      <c r="E59" s="690"/>
      <c r="F59" s="690"/>
      <c r="G59" s="691"/>
      <c r="H59" s="692">
        <f>IF(H19&gt;0,N19/H19,0)</f>
        <v>0</v>
      </c>
      <c r="I59" s="693"/>
      <c r="J59" s="693"/>
      <c r="K59" s="693"/>
      <c r="L59" s="694"/>
      <c r="M59" s="334"/>
      <c r="N59" s="335"/>
      <c r="O59" s="336"/>
      <c r="P59" s="274"/>
      <c r="Q59" s="275"/>
      <c r="R59" s="695"/>
      <c r="S59" s="696"/>
      <c r="T59" s="696"/>
      <c r="U59" s="696"/>
      <c r="V59" s="697"/>
      <c r="X59" s="686"/>
      <c r="Y59" s="698" t="s">
        <v>74</v>
      </c>
      <c r="Z59" s="444">
        <f>+D61+D64</f>
        <v>0</v>
      </c>
      <c r="AA59" s="333">
        <f>SUM(Z59:Z59)</f>
        <v>0</v>
      </c>
    </row>
    <row r="60" spans="1:28" ht="12.95" customHeight="1" x14ac:dyDescent="0.15">
      <c r="A60" s="645" t="s">
        <v>81</v>
      </c>
      <c r="B60" s="600" t="s">
        <v>51</v>
      </c>
      <c r="C60" s="434" t="s">
        <v>60</v>
      </c>
      <c r="D60" s="276"/>
      <c r="E60" s="314">
        <f>+E53*1000*$D$59+E56*$S$19</f>
        <v>0</v>
      </c>
      <c r="F60" s="314">
        <f>+F53*1000*$D$59+F56*$S$19</f>
        <v>0</v>
      </c>
      <c r="G60" s="315">
        <f>+G53*1000*$D$59+G56*$S$19</f>
        <v>0</v>
      </c>
      <c r="H60" s="279"/>
      <c r="I60" s="279"/>
      <c r="J60" s="279"/>
      <c r="K60" s="279"/>
      <c r="L60" s="280"/>
      <c r="M60" s="337"/>
      <c r="N60" s="338"/>
      <c r="O60" s="338"/>
      <c r="P60" s="339">
        <f>SUM(D60:O60)</f>
        <v>0</v>
      </c>
      <c r="Q60" s="702">
        <f>+SUM(P60:P61)</f>
        <v>0</v>
      </c>
      <c r="R60" s="134"/>
      <c r="S60" s="283"/>
      <c r="T60" s="283"/>
      <c r="U60" s="283"/>
      <c r="V60" s="284"/>
      <c r="X60" s="446" t="s">
        <v>139</v>
      </c>
      <c r="Y60" s="698"/>
      <c r="Z60" s="444">
        <f>+Q62+Q65</f>
        <v>0</v>
      </c>
      <c r="AA60" s="333">
        <f>SUM(Z60:Z60)</f>
        <v>0</v>
      </c>
    </row>
    <row r="61" spans="1:28" ht="12.95" customHeight="1" thickBot="1" x14ac:dyDescent="0.2">
      <c r="A61" s="683"/>
      <c r="B61" s="601"/>
      <c r="C61" s="285" t="s">
        <v>74</v>
      </c>
      <c r="D61" s="316">
        <f>+D54*1000*$D$59+D57*$S$19</f>
        <v>0</v>
      </c>
      <c r="E61" s="287"/>
      <c r="F61" s="287"/>
      <c r="G61" s="288"/>
      <c r="H61" s="287"/>
      <c r="I61" s="287"/>
      <c r="J61" s="287"/>
      <c r="K61" s="287"/>
      <c r="L61" s="288"/>
      <c r="M61" s="704">
        <f>+M57*$S$19</f>
        <v>0</v>
      </c>
      <c r="N61" s="705">
        <f>+N57*$S$19</f>
        <v>0</v>
      </c>
      <c r="O61" s="705">
        <f>+O57*$S$19</f>
        <v>0</v>
      </c>
      <c r="P61" s="340">
        <f>SUM(D61:O61)</f>
        <v>0</v>
      </c>
      <c r="Q61" s="703"/>
      <c r="R61" s="291"/>
      <c r="S61" s="292"/>
      <c r="T61" s="292"/>
      <c r="U61" s="292"/>
      <c r="V61" s="293"/>
      <c r="X61" s="341" t="s">
        <v>133</v>
      </c>
      <c r="Y61" s="699"/>
      <c r="Z61" s="445">
        <f>+SUM(M61:O62)+SUM(M64:O65)</f>
        <v>0</v>
      </c>
      <c r="AA61" s="342">
        <f>SUM(Z61:Z61)</f>
        <v>0</v>
      </c>
    </row>
    <row r="62" spans="1:28" ht="12.95" customHeight="1" thickTop="1" thickBot="1" x14ac:dyDescent="0.2">
      <c r="A62" s="644"/>
      <c r="B62" s="433" t="s">
        <v>52</v>
      </c>
      <c r="C62" s="423" t="s">
        <v>74</v>
      </c>
      <c r="D62" s="294"/>
      <c r="E62" s="295"/>
      <c r="F62" s="295"/>
      <c r="G62" s="296"/>
      <c r="H62" s="440">
        <f>+H55*1000*$H$59+H58*$T$19</f>
        <v>0</v>
      </c>
      <c r="I62" s="440">
        <f>+I55*1000*$H$59+I58*$T$19</f>
        <v>0</v>
      </c>
      <c r="J62" s="440">
        <f>+J55*1000*$H$59+J58*$T$19</f>
        <v>0</v>
      </c>
      <c r="K62" s="440">
        <f>+K55*1000*$H$59+K58*$T$19</f>
        <v>0</v>
      </c>
      <c r="L62" s="317">
        <f>+L55*1000*$H$59+L58*$T$19</f>
        <v>0</v>
      </c>
      <c r="M62" s="677"/>
      <c r="N62" s="679"/>
      <c r="O62" s="679"/>
      <c r="P62" s="343"/>
      <c r="Q62" s="317">
        <f>+SUM(D62:L62)</f>
        <v>0</v>
      </c>
      <c r="R62" s="302"/>
      <c r="S62" s="303"/>
      <c r="T62" s="303"/>
      <c r="U62" s="303"/>
      <c r="V62" s="304"/>
      <c r="X62" s="709" t="s">
        <v>43</v>
      </c>
      <c r="Y62" s="710"/>
      <c r="Z62" s="443">
        <f>SUM(Z58:Z61)</f>
        <v>0</v>
      </c>
      <c r="AA62" s="344">
        <f>SUM(AA58:AA61)</f>
        <v>0</v>
      </c>
    </row>
    <row r="63" spans="1:28" ht="12.95" customHeight="1" x14ac:dyDescent="0.15">
      <c r="A63" s="645" t="s">
        <v>82</v>
      </c>
      <c r="B63" s="600" t="s">
        <v>51</v>
      </c>
      <c r="C63" s="434" t="s">
        <v>60</v>
      </c>
      <c r="D63" s="276"/>
      <c r="E63" s="314">
        <f>+E46*$M$31+E56*$S$31</f>
        <v>0</v>
      </c>
      <c r="F63" s="314">
        <f>+F46*$M$31+F56*$S$31</f>
        <v>0</v>
      </c>
      <c r="G63" s="315">
        <f>+G46*$M$31+G56*$S$31</f>
        <v>0</v>
      </c>
      <c r="H63" s="279"/>
      <c r="I63" s="279"/>
      <c r="J63" s="279"/>
      <c r="K63" s="279"/>
      <c r="L63" s="280"/>
      <c r="M63" s="337"/>
      <c r="N63" s="338"/>
      <c r="O63" s="338"/>
      <c r="P63" s="339">
        <f>SUM(D63:O63)</f>
        <v>0</v>
      </c>
      <c r="Q63" s="702">
        <f>+SUM(P63:P64)</f>
        <v>0</v>
      </c>
      <c r="R63" s="282"/>
      <c r="S63" s="283"/>
      <c r="T63" s="283"/>
      <c r="U63" s="283"/>
      <c r="V63" s="284"/>
    </row>
    <row r="64" spans="1:28" ht="12.95" customHeight="1" thickBot="1" x14ac:dyDescent="0.2">
      <c r="A64" s="683"/>
      <c r="B64" s="601"/>
      <c r="C64" s="285" t="s">
        <v>74</v>
      </c>
      <c r="D64" s="316">
        <f>+D47*$M$31+D57*$S$31</f>
        <v>0</v>
      </c>
      <c r="E64" s="287"/>
      <c r="F64" s="287"/>
      <c r="G64" s="288"/>
      <c r="H64" s="287"/>
      <c r="I64" s="287"/>
      <c r="J64" s="287"/>
      <c r="K64" s="287"/>
      <c r="L64" s="288"/>
      <c r="M64" s="704">
        <f>+M57*$S$31</f>
        <v>0</v>
      </c>
      <c r="N64" s="705">
        <f>+N57*$S$31</f>
        <v>0</v>
      </c>
      <c r="O64" s="705">
        <f>+O57*$S$31</f>
        <v>0</v>
      </c>
      <c r="P64" s="340">
        <f>SUM(D64:O64)</f>
        <v>0</v>
      </c>
      <c r="Q64" s="703"/>
      <c r="R64" s="291"/>
      <c r="S64" s="292"/>
      <c r="T64" s="292"/>
      <c r="U64" s="292"/>
      <c r="V64" s="293"/>
      <c r="X64" s="345" t="s">
        <v>160</v>
      </c>
      <c r="Y64" s="449"/>
      <c r="Z64" s="449"/>
      <c r="AA64" s="449"/>
      <c r="AB64" s="449"/>
    </row>
    <row r="65" spans="1:35" ht="12.95" customHeight="1" x14ac:dyDescent="0.15">
      <c r="A65" s="644"/>
      <c r="B65" s="433" t="s">
        <v>52</v>
      </c>
      <c r="C65" s="423" t="s">
        <v>74</v>
      </c>
      <c r="D65" s="294"/>
      <c r="E65" s="295"/>
      <c r="F65" s="295"/>
      <c r="G65" s="296"/>
      <c r="H65" s="346">
        <f>+H48*$N$31+H58*$T$31</f>
        <v>0</v>
      </c>
      <c r="I65" s="458">
        <f>+I48*$N$31+I58*$T$31</f>
        <v>0</v>
      </c>
      <c r="J65" s="322">
        <f>+J48*$N$31+J58*$T$31</f>
        <v>0</v>
      </c>
      <c r="K65" s="322">
        <f>+K48*$N$31+K58*$T$31</f>
        <v>0</v>
      </c>
      <c r="L65" s="323">
        <f>+L48*$N$31+L58*$T$31</f>
        <v>0</v>
      </c>
      <c r="M65" s="677"/>
      <c r="N65" s="679"/>
      <c r="O65" s="679"/>
      <c r="P65" s="343"/>
      <c r="Q65" s="317">
        <f>+SUM(D65:L65)</f>
        <v>0</v>
      </c>
      <c r="R65" s="302"/>
      <c r="S65" s="303"/>
      <c r="T65" s="303"/>
      <c r="U65" s="303"/>
      <c r="V65" s="304"/>
      <c r="X65" s="711" t="s">
        <v>180</v>
      </c>
      <c r="Y65" s="712"/>
      <c r="Z65" s="441" t="s">
        <v>158</v>
      </c>
      <c r="AA65" s="332" t="s">
        <v>159</v>
      </c>
    </row>
    <row r="66" spans="1:35" ht="14.45" customHeight="1" x14ac:dyDescent="0.15">
      <c r="A66" s="687" t="s">
        <v>83</v>
      </c>
      <c r="B66" s="688"/>
      <c r="C66" s="423" t="s">
        <v>181</v>
      </c>
      <c r="D66" s="689">
        <f>IF(G19&gt;0,+Y19/G19*3.6/46.04655,0)</f>
        <v>0</v>
      </c>
      <c r="E66" s="690"/>
      <c r="F66" s="690"/>
      <c r="G66" s="691"/>
      <c r="H66" s="692">
        <f>IF(H19&gt;0,Z19/H19*3.6/46.04655,0)</f>
        <v>0</v>
      </c>
      <c r="I66" s="693"/>
      <c r="J66" s="693"/>
      <c r="K66" s="693"/>
      <c r="L66" s="694"/>
      <c r="M66" s="347"/>
      <c r="N66" s="348"/>
      <c r="O66" s="348"/>
      <c r="P66" s="274"/>
      <c r="Q66" s="275"/>
      <c r="R66" s="706"/>
      <c r="S66" s="707"/>
      <c r="T66" s="707"/>
      <c r="U66" s="707"/>
      <c r="V66" s="708"/>
      <c r="X66" s="673" t="s">
        <v>140</v>
      </c>
      <c r="Y66" s="656"/>
      <c r="Z66" s="349">
        <f>+P67</f>
        <v>0</v>
      </c>
      <c r="AA66" s="459">
        <f>SUM(Z66:Z66)</f>
        <v>0</v>
      </c>
    </row>
    <row r="67" spans="1:35" ht="12.95" customHeight="1" thickBot="1" x14ac:dyDescent="0.2">
      <c r="A67" s="716" t="s">
        <v>161</v>
      </c>
      <c r="B67" s="717"/>
      <c r="C67" s="350" t="s">
        <v>136</v>
      </c>
      <c r="D67" s="351">
        <f>+D54*1000*$D$66</f>
        <v>0</v>
      </c>
      <c r="E67" s="351">
        <f>+E53*1000*$D$66</f>
        <v>0</v>
      </c>
      <c r="F67" s="351">
        <f>+F53*1000*$D$66</f>
        <v>0</v>
      </c>
      <c r="G67" s="438">
        <f>+G53*1000*$D$66</f>
        <v>0</v>
      </c>
      <c r="H67" s="338"/>
      <c r="I67" s="338"/>
      <c r="J67" s="338"/>
      <c r="K67" s="338"/>
      <c r="L67" s="352"/>
      <c r="M67" s="289"/>
      <c r="N67" s="287"/>
      <c r="O67" s="287"/>
      <c r="P67" s="720">
        <f>SUM(D67:O67)</f>
        <v>0</v>
      </c>
      <c r="Q67" s="721"/>
      <c r="R67" s="729" t="s">
        <v>135</v>
      </c>
      <c r="S67" s="730"/>
      <c r="T67" s="730"/>
      <c r="U67" s="730"/>
      <c r="V67" s="731"/>
      <c r="X67" s="732" t="s">
        <v>139</v>
      </c>
      <c r="Y67" s="733"/>
      <c r="Z67" s="353">
        <f>+P68</f>
        <v>0</v>
      </c>
      <c r="AA67" s="354">
        <f>SUM(Z67:Z67)</f>
        <v>0</v>
      </c>
    </row>
    <row r="68" spans="1:35" ht="12.95" customHeight="1" thickTop="1" thickBot="1" x14ac:dyDescent="0.2">
      <c r="A68" s="718"/>
      <c r="B68" s="719"/>
      <c r="C68" s="355" t="s">
        <v>97</v>
      </c>
      <c r="D68" s="356"/>
      <c r="E68" s="357"/>
      <c r="F68" s="357"/>
      <c r="G68" s="358"/>
      <c r="H68" s="359">
        <f>+H55*1000*$H$66</f>
        <v>0</v>
      </c>
      <c r="I68" s="359">
        <f>+I55*1000*$H$66</f>
        <v>0</v>
      </c>
      <c r="J68" s="359">
        <f>+J55*1000*$H$66</f>
        <v>0</v>
      </c>
      <c r="K68" s="359">
        <f>+K55*1000*$H$66</f>
        <v>0</v>
      </c>
      <c r="L68" s="360">
        <f>+L55*1000*$H$66</f>
        <v>0</v>
      </c>
      <c r="M68" s="361"/>
      <c r="N68" s="362"/>
      <c r="O68" s="362"/>
      <c r="P68" s="734">
        <f>SUM(D68:O68)</f>
        <v>0</v>
      </c>
      <c r="Q68" s="735"/>
      <c r="R68" s="363"/>
      <c r="S68" s="364"/>
      <c r="T68" s="364"/>
      <c r="U68" s="364"/>
      <c r="V68" s="365"/>
      <c r="X68" s="736" t="s">
        <v>43</v>
      </c>
      <c r="Y68" s="737"/>
      <c r="Z68" s="366">
        <f t="shared" ref="Z68" si="25">SUM(Z66:Z67)</f>
        <v>0</v>
      </c>
      <c r="AA68" s="344">
        <f>SUM(AA66:AA67)</f>
        <v>0</v>
      </c>
    </row>
    <row r="69" spans="1:35" ht="12.95" customHeight="1" thickBot="1" x14ac:dyDescent="0.2">
      <c r="A69" s="150" t="s">
        <v>84</v>
      </c>
      <c r="D69" s="367"/>
      <c r="H69" s="150"/>
    </row>
    <row r="70" spans="1:35" ht="13.5" customHeight="1" x14ac:dyDescent="0.15">
      <c r="A70" s="684" t="s">
        <v>85</v>
      </c>
      <c r="B70" s="685"/>
      <c r="C70" s="754"/>
      <c r="D70" s="755"/>
      <c r="E70" s="755"/>
      <c r="F70" s="756"/>
      <c r="H70" s="368"/>
      <c r="I70" s="368"/>
      <c r="J70" s="368"/>
      <c r="K70" s="368"/>
      <c r="L70" s="369"/>
      <c r="M70" s="369"/>
      <c r="N70" s="369"/>
      <c r="O70" s="370"/>
      <c r="P70" s="370"/>
      <c r="Q70" s="371"/>
      <c r="R70" s="370"/>
      <c r="S70" s="368"/>
      <c r="T70" s="368"/>
      <c r="U70" s="368"/>
      <c r="V70" s="368"/>
      <c r="W70" s="368"/>
      <c r="AE70" s="371"/>
      <c r="AG70" s="372"/>
    </row>
    <row r="71" spans="1:35" ht="14.25" customHeight="1" thickBot="1" x14ac:dyDescent="0.2">
      <c r="A71" s="757" t="s">
        <v>86</v>
      </c>
      <c r="B71" s="758"/>
      <c r="C71" s="759"/>
      <c r="D71" s="760"/>
      <c r="E71" s="760"/>
      <c r="F71" s="761"/>
      <c r="H71" s="368"/>
      <c r="I71" s="368"/>
      <c r="J71" s="373"/>
      <c r="K71" s="373"/>
      <c r="L71" s="373"/>
      <c r="M71" s="373"/>
      <c r="N71" s="373"/>
      <c r="O71" s="373"/>
      <c r="P71" s="373"/>
      <c r="Q71" s="373"/>
      <c r="R71" s="373"/>
      <c r="S71" s="373"/>
      <c r="T71" s="374"/>
      <c r="U71" s="374"/>
      <c r="V71" s="374"/>
      <c r="W71" s="374"/>
    </row>
    <row r="72" spans="1:35" ht="12.95" customHeight="1" thickBot="1" x14ac:dyDescent="0.2">
      <c r="A72" s="150" t="s">
        <v>87</v>
      </c>
      <c r="C72" s="367"/>
      <c r="D72" s="367" t="s">
        <v>134</v>
      </c>
      <c r="I72" s="375"/>
      <c r="V72" s="375"/>
    </row>
    <row r="73" spans="1:35" ht="12.95" customHeight="1" thickBot="1" x14ac:dyDescent="0.2">
      <c r="A73" s="376" t="s">
        <v>88</v>
      </c>
      <c r="B73" s="436" t="s">
        <v>89</v>
      </c>
      <c r="C73" s="436"/>
      <c r="D73" s="436"/>
      <c r="E73" s="437"/>
      <c r="F73" s="377" t="s">
        <v>90</v>
      </c>
      <c r="G73" s="377"/>
      <c r="H73" s="377"/>
      <c r="I73" s="377"/>
      <c r="J73" s="377"/>
      <c r="K73" s="377"/>
      <c r="L73" s="377"/>
      <c r="M73" s="377"/>
      <c r="N73" s="377"/>
      <c r="O73" s="377"/>
      <c r="P73" s="377"/>
      <c r="Q73" s="377"/>
      <c r="R73" s="377"/>
      <c r="S73" s="377"/>
      <c r="T73" s="713"/>
      <c r="U73" s="714"/>
      <c r="V73" s="715" t="s">
        <v>91</v>
      </c>
      <c r="W73" s="714"/>
      <c r="X73" s="715" t="s">
        <v>49</v>
      </c>
      <c r="Y73" s="713"/>
      <c r="Z73" s="713"/>
      <c r="AA73" s="722"/>
    </row>
    <row r="74" spans="1:35" ht="12.95" customHeight="1" thickTop="1" x14ac:dyDescent="0.15">
      <c r="A74" s="643" t="s">
        <v>92</v>
      </c>
      <c r="B74" s="764" t="s">
        <v>162</v>
      </c>
      <c r="C74" s="765"/>
      <c r="D74" s="765"/>
      <c r="E74" s="766"/>
      <c r="F74" s="378"/>
      <c r="G74" s="460" t="s">
        <v>98</v>
      </c>
      <c r="H74" s="379">
        <f>+B33+B31</f>
        <v>0</v>
      </c>
      <c r="I74" s="380" t="s">
        <v>182</v>
      </c>
      <c r="J74" s="381"/>
      <c r="K74" s="380" t="s">
        <v>183</v>
      </c>
      <c r="L74" s="380">
        <v>12</v>
      </c>
      <c r="M74" s="427" t="s">
        <v>99</v>
      </c>
      <c r="N74" s="427"/>
      <c r="O74" s="427"/>
      <c r="P74" s="427"/>
      <c r="Q74" s="427"/>
      <c r="R74" s="427"/>
      <c r="S74" s="427"/>
      <c r="T74" s="765"/>
      <c r="U74" s="766"/>
      <c r="V74" s="767">
        <f>+F74*H74*J74*L74</f>
        <v>0</v>
      </c>
      <c r="W74" s="768"/>
      <c r="X74" s="742" t="s">
        <v>259</v>
      </c>
      <c r="Y74" s="743"/>
      <c r="Z74" s="743"/>
      <c r="AA74" s="744"/>
    </row>
    <row r="75" spans="1:35" ht="12.95" customHeight="1" x14ac:dyDescent="0.15">
      <c r="A75" s="683"/>
      <c r="B75" s="739" t="s">
        <v>93</v>
      </c>
      <c r="C75" s="382"/>
      <c r="D75" s="383"/>
      <c r="E75" s="434"/>
      <c r="F75" s="384"/>
      <c r="G75" s="385" t="s">
        <v>101</v>
      </c>
      <c r="H75" s="283"/>
      <c r="I75" s="283" t="s">
        <v>102</v>
      </c>
      <c r="J75" s="283"/>
      <c r="K75" s="283" t="s">
        <v>103</v>
      </c>
      <c r="L75" s="283"/>
      <c r="M75" s="386"/>
      <c r="N75" s="283"/>
      <c r="O75" s="283"/>
      <c r="P75" s="283"/>
      <c r="Q75" s="283"/>
      <c r="R75" s="283"/>
      <c r="S75" s="283"/>
      <c r="T75" s="776"/>
      <c r="U75" s="777"/>
      <c r="V75" s="778">
        <f>SUM(T76:U79)</f>
        <v>0</v>
      </c>
      <c r="W75" s="779"/>
      <c r="X75" s="745"/>
      <c r="Y75" s="746"/>
      <c r="Z75" s="746"/>
      <c r="AA75" s="747"/>
    </row>
    <row r="76" spans="1:35" ht="12.95" customHeight="1" x14ac:dyDescent="0.15">
      <c r="A76" s="683"/>
      <c r="B76" s="740"/>
      <c r="C76" s="784" t="s">
        <v>163</v>
      </c>
      <c r="D76" s="723" t="s">
        <v>51</v>
      </c>
      <c r="E76" s="432" t="s">
        <v>60</v>
      </c>
      <c r="F76" s="387" t="s">
        <v>184</v>
      </c>
      <c r="G76" s="388"/>
      <c r="H76" s="292" t="s">
        <v>185</v>
      </c>
      <c r="I76" s="389"/>
      <c r="J76" s="292" t="s">
        <v>185</v>
      </c>
      <c r="K76" s="389"/>
      <c r="L76" s="224" t="s">
        <v>100</v>
      </c>
      <c r="M76" s="390">
        <f>INT(+Z58)</f>
        <v>0</v>
      </c>
      <c r="N76" s="224" t="s">
        <v>186</v>
      </c>
      <c r="O76" s="292"/>
      <c r="P76" s="292"/>
      <c r="Q76" s="292"/>
      <c r="R76" s="292"/>
      <c r="S76" s="292"/>
      <c r="T76" s="724">
        <f t="shared" ref="T76:T79" si="26">+(G76+I76+K76)*M76</f>
        <v>0</v>
      </c>
      <c r="U76" s="725"/>
      <c r="V76" s="780"/>
      <c r="W76" s="781"/>
      <c r="X76" s="745"/>
      <c r="Y76" s="746"/>
      <c r="Z76" s="746"/>
      <c r="AA76" s="747"/>
    </row>
    <row r="77" spans="1:35" ht="12.95" customHeight="1" x14ac:dyDescent="0.15">
      <c r="A77" s="683"/>
      <c r="B77" s="740"/>
      <c r="C77" s="784"/>
      <c r="D77" s="723"/>
      <c r="E77" s="432" t="s">
        <v>94</v>
      </c>
      <c r="F77" s="387" t="s">
        <v>187</v>
      </c>
      <c r="G77" s="388"/>
      <c r="H77" s="292" t="s">
        <v>188</v>
      </c>
      <c r="I77" s="391">
        <f>+I76</f>
        <v>0</v>
      </c>
      <c r="J77" s="292" t="s">
        <v>188</v>
      </c>
      <c r="K77" s="292">
        <f>+K76</f>
        <v>0</v>
      </c>
      <c r="L77" s="224" t="s">
        <v>100</v>
      </c>
      <c r="M77" s="390">
        <f>INT(+Z59)</f>
        <v>0</v>
      </c>
      <c r="N77" s="224" t="s">
        <v>186</v>
      </c>
      <c r="O77" s="292"/>
      <c r="P77" s="292"/>
      <c r="Q77" s="292"/>
      <c r="R77" s="292"/>
      <c r="S77" s="292"/>
      <c r="T77" s="724">
        <f t="shared" si="26"/>
        <v>0</v>
      </c>
      <c r="U77" s="725"/>
      <c r="V77" s="780"/>
      <c r="W77" s="781"/>
      <c r="X77" s="745"/>
      <c r="Y77" s="746"/>
      <c r="Z77" s="746"/>
      <c r="AA77" s="747"/>
    </row>
    <row r="78" spans="1:35" ht="12.95" customHeight="1" x14ac:dyDescent="0.15">
      <c r="A78" s="683"/>
      <c r="B78" s="740"/>
      <c r="C78" s="784"/>
      <c r="D78" s="435" t="s">
        <v>52</v>
      </c>
      <c r="E78" s="726" t="s">
        <v>94</v>
      </c>
      <c r="F78" s="387" t="s">
        <v>187</v>
      </c>
      <c r="G78" s="392">
        <f>+G77</f>
        <v>0</v>
      </c>
      <c r="H78" s="292" t="s">
        <v>188</v>
      </c>
      <c r="I78" s="292">
        <f>+I76</f>
        <v>0</v>
      </c>
      <c r="J78" s="292" t="s">
        <v>188</v>
      </c>
      <c r="K78" s="292">
        <f>+K76</f>
        <v>0</v>
      </c>
      <c r="L78" s="224" t="s">
        <v>100</v>
      </c>
      <c r="M78" s="390">
        <f>INT(+Z60)</f>
        <v>0</v>
      </c>
      <c r="N78" s="224" t="s">
        <v>186</v>
      </c>
      <c r="O78" s="292"/>
      <c r="P78" s="292"/>
      <c r="Q78" s="292"/>
      <c r="R78" s="292"/>
      <c r="S78" s="292"/>
      <c r="T78" s="724">
        <f t="shared" si="26"/>
        <v>0</v>
      </c>
      <c r="U78" s="725"/>
      <c r="V78" s="780"/>
      <c r="W78" s="781"/>
      <c r="X78" s="745"/>
      <c r="Y78" s="746"/>
      <c r="Z78" s="746"/>
      <c r="AA78" s="747"/>
    </row>
    <row r="79" spans="1:35" ht="12.95" customHeight="1" x14ac:dyDescent="0.15">
      <c r="A79" s="683"/>
      <c r="B79" s="741"/>
      <c r="C79" s="784"/>
      <c r="D79" s="435" t="s">
        <v>133</v>
      </c>
      <c r="E79" s="726"/>
      <c r="F79" s="393" t="s">
        <v>187</v>
      </c>
      <c r="G79" s="394">
        <f>+G77</f>
        <v>0</v>
      </c>
      <c r="H79" s="303" t="s">
        <v>189</v>
      </c>
      <c r="I79" s="303">
        <f>+I76</f>
        <v>0</v>
      </c>
      <c r="J79" s="303" t="s">
        <v>189</v>
      </c>
      <c r="K79" s="303">
        <f>+K76</f>
        <v>0</v>
      </c>
      <c r="L79" s="461" t="s">
        <v>100</v>
      </c>
      <c r="M79" s="395">
        <f>INT(+Z61)</f>
        <v>0</v>
      </c>
      <c r="N79" s="461" t="s">
        <v>190</v>
      </c>
      <c r="O79" s="303"/>
      <c r="P79" s="303"/>
      <c r="Q79" s="303"/>
      <c r="R79" s="303"/>
      <c r="S79" s="303"/>
      <c r="T79" s="727">
        <f t="shared" si="26"/>
        <v>0</v>
      </c>
      <c r="U79" s="728"/>
      <c r="V79" s="782"/>
      <c r="W79" s="783"/>
      <c r="X79" s="745"/>
      <c r="Y79" s="746"/>
      <c r="Z79" s="746"/>
      <c r="AA79" s="747"/>
    </row>
    <row r="80" spans="1:35" ht="12.95" customHeight="1" thickBot="1" x14ac:dyDescent="0.2">
      <c r="A80" s="738"/>
      <c r="B80" s="751" t="s">
        <v>95</v>
      </c>
      <c r="C80" s="752"/>
      <c r="D80" s="752"/>
      <c r="E80" s="753"/>
      <c r="F80" s="424"/>
      <c r="G80" s="424"/>
      <c r="H80" s="424"/>
      <c r="I80" s="424"/>
      <c r="J80" s="424"/>
      <c r="K80" s="424"/>
      <c r="L80" s="424"/>
      <c r="M80" s="424"/>
      <c r="N80" s="424"/>
      <c r="O80" s="424"/>
      <c r="P80" s="424"/>
      <c r="Q80" s="424"/>
      <c r="R80" s="424"/>
      <c r="S80" s="424"/>
      <c r="T80" s="424"/>
      <c r="U80" s="425"/>
      <c r="V80" s="762">
        <f>SUM(V74:W79)</f>
        <v>0</v>
      </c>
      <c r="W80" s="763"/>
      <c r="X80" s="748"/>
      <c r="Y80" s="749"/>
      <c r="Z80" s="749"/>
      <c r="AA80" s="750"/>
      <c r="AI80" s="449"/>
    </row>
    <row r="81" spans="1:35" ht="12.95" customHeight="1" thickTop="1" thickBot="1" x14ac:dyDescent="0.2">
      <c r="A81" s="643" t="s">
        <v>96</v>
      </c>
      <c r="B81" s="764" t="s">
        <v>162</v>
      </c>
      <c r="C81" s="765"/>
      <c r="D81" s="765"/>
      <c r="E81" s="766"/>
      <c r="F81" s="378"/>
      <c r="G81" s="460" t="s">
        <v>104</v>
      </c>
      <c r="H81" s="397"/>
      <c r="I81" s="462" t="s">
        <v>105</v>
      </c>
      <c r="J81" s="381"/>
      <c r="K81" s="460" t="s">
        <v>104</v>
      </c>
      <c r="L81" s="397"/>
      <c r="M81" s="462" t="s">
        <v>105</v>
      </c>
      <c r="N81" s="381"/>
      <c r="O81" s="460" t="s">
        <v>104</v>
      </c>
      <c r="P81" s="397"/>
      <c r="Q81" s="462" t="s">
        <v>99</v>
      </c>
      <c r="R81" s="398"/>
      <c r="S81" s="166"/>
      <c r="T81" s="399"/>
      <c r="U81" s="166"/>
      <c r="V81" s="767">
        <f>+F81*H81+J81*L81+N81*P81+R81*T81</f>
        <v>0</v>
      </c>
      <c r="W81" s="768"/>
      <c r="X81" s="742"/>
      <c r="Y81" s="743"/>
      <c r="Z81" s="743"/>
      <c r="AA81" s="744"/>
      <c r="AC81" s="345" t="s">
        <v>196</v>
      </c>
      <c r="AF81" s="449"/>
    </row>
    <row r="82" spans="1:35" ht="12.95" customHeight="1" x14ac:dyDescent="0.15">
      <c r="A82" s="683"/>
      <c r="B82" s="739" t="s">
        <v>93</v>
      </c>
      <c r="C82" s="675" t="s">
        <v>158</v>
      </c>
      <c r="D82" s="400" t="s">
        <v>164</v>
      </c>
      <c r="E82" s="325" t="s">
        <v>132</v>
      </c>
      <c r="F82" s="401"/>
      <c r="G82" s="463" t="s">
        <v>191</v>
      </c>
      <c r="H82" s="402"/>
      <c r="I82" s="463" t="s">
        <v>192</v>
      </c>
      <c r="J82" s="403"/>
      <c r="K82" s="463" t="s">
        <v>191</v>
      </c>
      <c r="L82" s="402"/>
      <c r="M82" s="463" t="s">
        <v>192</v>
      </c>
      <c r="N82" s="402"/>
      <c r="O82" s="463" t="s">
        <v>191</v>
      </c>
      <c r="P82" s="402"/>
      <c r="Q82" s="463" t="s">
        <v>193</v>
      </c>
      <c r="R82" s="283"/>
      <c r="S82" s="283"/>
      <c r="T82" s="770">
        <f>+F82*H82+J82*L82+N82*P82</f>
        <v>0</v>
      </c>
      <c r="U82" s="771"/>
      <c r="V82" s="772">
        <f>SUM(T82:U83)</f>
        <v>0</v>
      </c>
      <c r="W82" s="773"/>
      <c r="X82" s="745"/>
      <c r="Y82" s="746"/>
      <c r="Z82" s="746"/>
      <c r="AA82" s="747"/>
      <c r="AC82" s="711" t="s">
        <v>197</v>
      </c>
      <c r="AD82" s="712"/>
      <c r="AE82" s="441" t="s">
        <v>158</v>
      </c>
      <c r="AF82" s="332" t="s">
        <v>159</v>
      </c>
    </row>
    <row r="83" spans="1:35" ht="12.95" customHeight="1" x14ac:dyDescent="0.15">
      <c r="A83" s="683"/>
      <c r="B83" s="741"/>
      <c r="C83" s="769"/>
      <c r="D83" s="396" t="s">
        <v>165</v>
      </c>
      <c r="E83" s="423" t="s">
        <v>97</v>
      </c>
      <c r="F83" s="404"/>
      <c r="G83" s="461" t="s">
        <v>191</v>
      </c>
      <c r="H83" s="405"/>
      <c r="I83" s="461" t="s">
        <v>194</v>
      </c>
      <c r="J83" s="406"/>
      <c r="K83" s="461" t="s">
        <v>191</v>
      </c>
      <c r="L83" s="405"/>
      <c r="M83" s="461" t="s">
        <v>194</v>
      </c>
      <c r="N83" s="406"/>
      <c r="O83" s="461" t="s">
        <v>191</v>
      </c>
      <c r="P83" s="405"/>
      <c r="Q83" s="461" t="s">
        <v>195</v>
      </c>
      <c r="R83" s="303"/>
      <c r="S83" s="303"/>
      <c r="T83" s="727">
        <f>+F83*H83+J83*L83+N83*P83</f>
        <v>0</v>
      </c>
      <c r="U83" s="728"/>
      <c r="V83" s="774"/>
      <c r="W83" s="775"/>
      <c r="X83" s="745"/>
      <c r="Y83" s="746"/>
      <c r="Z83" s="746"/>
      <c r="AA83" s="747"/>
      <c r="AC83" s="673" t="s">
        <v>140</v>
      </c>
      <c r="AD83" s="656"/>
      <c r="AE83" s="349">
        <f>H82+L82+P82</f>
        <v>0</v>
      </c>
      <c r="AF83" s="459">
        <f>SUM(AE83:AE83)</f>
        <v>0</v>
      </c>
    </row>
    <row r="84" spans="1:35" ht="12.95" customHeight="1" thickBot="1" x14ac:dyDescent="0.2">
      <c r="A84" s="738"/>
      <c r="B84" s="751" t="s">
        <v>95</v>
      </c>
      <c r="C84" s="752"/>
      <c r="D84" s="752"/>
      <c r="E84" s="753"/>
      <c r="F84" s="407"/>
      <c r="G84" s="424"/>
      <c r="H84" s="424"/>
      <c r="I84" s="424"/>
      <c r="J84" s="424"/>
      <c r="K84" s="424"/>
      <c r="L84" s="424"/>
      <c r="M84" s="424"/>
      <c r="N84" s="424"/>
      <c r="O84" s="424"/>
      <c r="P84" s="424"/>
      <c r="Q84" s="424"/>
      <c r="R84" s="424"/>
      <c r="S84" s="424"/>
      <c r="T84" s="408"/>
      <c r="U84" s="431"/>
      <c r="V84" s="762">
        <f>SUM(V81:W83)</f>
        <v>0</v>
      </c>
      <c r="W84" s="753"/>
      <c r="X84" s="748"/>
      <c r="Y84" s="749"/>
      <c r="Z84" s="749"/>
      <c r="AA84" s="750"/>
      <c r="AC84" s="732" t="s">
        <v>139</v>
      </c>
      <c r="AD84" s="733"/>
      <c r="AE84" s="353">
        <f>+H83+L83+P83</f>
        <v>0</v>
      </c>
      <c r="AF84" s="354">
        <f>SUM(AE84:AE84)</f>
        <v>0</v>
      </c>
      <c r="AI84" s="449"/>
    </row>
    <row r="85" spans="1:35" ht="12.95" customHeight="1" thickTop="1" thickBot="1" x14ac:dyDescent="0.2">
      <c r="A85" s="785" t="s">
        <v>166</v>
      </c>
      <c r="B85" s="786"/>
      <c r="C85" s="786"/>
      <c r="D85" s="786"/>
      <c r="E85" s="787"/>
      <c r="F85" s="409"/>
      <c r="G85" s="409"/>
      <c r="H85" s="409"/>
      <c r="I85" s="409"/>
      <c r="J85" s="409"/>
      <c r="K85" s="409"/>
      <c r="L85" s="409"/>
      <c r="M85" s="409"/>
      <c r="N85" s="409"/>
      <c r="O85" s="409"/>
      <c r="P85" s="409"/>
      <c r="Q85" s="409"/>
      <c r="R85" s="409"/>
      <c r="S85" s="409"/>
      <c r="T85" s="409"/>
      <c r="U85" s="409"/>
      <c r="V85" s="788">
        <f>+V80+V84</f>
        <v>0</v>
      </c>
      <c r="W85" s="789"/>
      <c r="X85" s="410"/>
      <c r="Y85" s="410"/>
      <c r="Z85" s="410"/>
      <c r="AA85" s="411"/>
      <c r="AC85" s="736" t="s">
        <v>43</v>
      </c>
      <c r="AD85" s="737"/>
      <c r="AE85" s="366">
        <f>SUM(AE83:AE84)</f>
        <v>0</v>
      </c>
      <c r="AF85" s="344">
        <f>SUM(AF83:AF84)</f>
        <v>0</v>
      </c>
    </row>
    <row r="86" spans="1:35" ht="12.95" customHeight="1" x14ac:dyDescent="0.15">
      <c r="B86" s="150" t="s">
        <v>167</v>
      </c>
      <c r="T86" s="449"/>
      <c r="U86" s="412"/>
      <c r="V86" s="412"/>
      <c r="W86" s="412"/>
      <c r="X86" s="412"/>
      <c r="Y86" s="412"/>
      <c r="Z86" s="449"/>
    </row>
    <row r="87" spans="1:35" ht="12.95" customHeight="1" x14ac:dyDescent="0.15">
      <c r="B87" s="413" t="s">
        <v>260</v>
      </c>
      <c r="L87" s="150"/>
      <c r="U87" s="102"/>
    </row>
    <row r="88" spans="1:35" ht="14.25" customHeight="1" x14ac:dyDescent="0.15">
      <c r="B88" s="150" t="s">
        <v>261</v>
      </c>
      <c r="S88" s="259"/>
    </row>
  </sheetData>
  <mergeCells count="131">
    <mergeCell ref="A85:E85"/>
    <mergeCell ref="V85:W85"/>
    <mergeCell ref="AC82:AD82"/>
    <mergeCell ref="AC83:AD83"/>
    <mergeCell ref="AC84:AD84"/>
    <mergeCell ref="AC85:AD85"/>
    <mergeCell ref="T83:U83"/>
    <mergeCell ref="B84:E84"/>
    <mergeCell ref="V84:W84"/>
    <mergeCell ref="X81:AA84"/>
    <mergeCell ref="A81:A84"/>
    <mergeCell ref="B82:B83"/>
    <mergeCell ref="B81:E81"/>
    <mergeCell ref="V81:W81"/>
    <mergeCell ref="C82:C83"/>
    <mergeCell ref="T82:U82"/>
    <mergeCell ref="V82:W83"/>
    <mergeCell ref="B74:E74"/>
    <mergeCell ref="T74:U74"/>
    <mergeCell ref="V74:W74"/>
    <mergeCell ref="T75:U75"/>
    <mergeCell ref="V75:W79"/>
    <mergeCell ref="C76:C79"/>
    <mergeCell ref="T73:U73"/>
    <mergeCell ref="V73:W73"/>
    <mergeCell ref="A67:B68"/>
    <mergeCell ref="P67:Q67"/>
    <mergeCell ref="X73:AA73"/>
    <mergeCell ref="D76:D77"/>
    <mergeCell ref="T76:U76"/>
    <mergeCell ref="T77:U77"/>
    <mergeCell ref="E78:E79"/>
    <mergeCell ref="T78:U78"/>
    <mergeCell ref="T79:U79"/>
    <mergeCell ref="R67:V67"/>
    <mergeCell ref="X67:Y67"/>
    <mergeCell ref="P68:Q68"/>
    <mergeCell ref="X68:Y68"/>
    <mergeCell ref="A74:A80"/>
    <mergeCell ref="B75:B79"/>
    <mergeCell ref="X74:AA80"/>
    <mergeCell ref="B80:E80"/>
    <mergeCell ref="A70:B70"/>
    <mergeCell ref="C70:F70"/>
    <mergeCell ref="A71:B71"/>
    <mergeCell ref="C71:F71"/>
    <mergeCell ref="V80:W80"/>
    <mergeCell ref="A66:B66"/>
    <mergeCell ref="D66:G66"/>
    <mergeCell ref="H66:L66"/>
    <mergeCell ref="R66:V66"/>
    <mergeCell ref="X66:Y66"/>
    <mergeCell ref="X62:Y62"/>
    <mergeCell ref="A63:A65"/>
    <mergeCell ref="B63:B64"/>
    <mergeCell ref="Q63:Q64"/>
    <mergeCell ref="M64:M65"/>
    <mergeCell ref="N64:N65"/>
    <mergeCell ref="O64:O65"/>
    <mergeCell ref="X65:Y65"/>
    <mergeCell ref="X57:Y57"/>
    <mergeCell ref="X58:X59"/>
    <mergeCell ref="A59:B59"/>
    <mergeCell ref="D59:G59"/>
    <mergeCell ref="H59:L59"/>
    <mergeCell ref="R59:V59"/>
    <mergeCell ref="Y59:Y61"/>
    <mergeCell ref="A60:A62"/>
    <mergeCell ref="O57:O58"/>
    <mergeCell ref="P57:P58"/>
    <mergeCell ref="B60:B61"/>
    <mergeCell ref="Q60:Q61"/>
    <mergeCell ref="M61:M62"/>
    <mergeCell ref="N61:N62"/>
    <mergeCell ref="O61:O62"/>
    <mergeCell ref="A53:A55"/>
    <mergeCell ref="B53:B54"/>
    <mergeCell ref="Q53:Q54"/>
    <mergeCell ref="A56:A58"/>
    <mergeCell ref="B56:B57"/>
    <mergeCell ref="M57:M58"/>
    <mergeCell ref="N57:N58"/>
    <mergeCell ref="A49:C49"/>
    <mergeCell ref="A50:A52"/>
    <mergeCell ref="B50:B51"/>
    <mergeCell ref="Q50:Q51"/>
    <mergeCell ref="A1:B1"/>
    <mergeCell ref="I1:J1"/>
    <mergeCell ref="B4:C6"/>
    <mergeCell ref="D4:D6"/>
    <mergeCell ref="O5:P6"/>
    <mergeCell ref="Q5:R6"/>
    <mergeCell ref="S5:T5"/>
    <mergeCell ref="U5:V6"/>
    <mergeCell ref="E5:F6"/>
    <mergeCell ref="G5:H5"/>
    <mergeCell ref="I5:J6"/>
    <mergeCell ref="K5:L6"/>
    <mergeCell ref="G6:H6"/>
    <mergeCell ref="M6:N6"/>
    <mergeCell ref="S6:T6"/>
    <mergeCell ref="M5:N5"/>
    <mergeCell ref="U4:Z4"/>
    <mergeCell ref="U3:Z3"/>
    <mergeCell ref="O4:T4"/>
    <mergeCell ref="I3:T3"/>
    <mergeCell ref="I4:N4"/>
    <mergeCell ref="E4:H4"/>
    <mergeCell ref="B3:H3"/>
    <mergeCell ref="AA3:AH7"/>
    <mergeCell ref="B46:B47"/>
    <mergeCell ref="Q46:Q47"/>
    <mergeCell ref="R42:V42"/>
    <mergeCell ref="D43:G43"/>
    <mergeCell ref="A39:C41"/>
    <mergeCell ref="D39:Q39"/>
    <mergeCell ref="R39:V41"/>
    <mergeCell ref="D40:G40"/>
    <mergeCell ref="H40:L40"/>
    <mergeCell ref="M40:O40"/>
    <mergeCell ref="P40:Q41"/>
    <mergeCell ref="W5:X6"/>
    <mergeCell ref="Y5:Z5"/>
    <mergeCell ref="Y6:Z6"/>
    <mergeCell ref="H43:L43"/>
    <mergeCell ref="R43:V43"/>
    <mergeCell ref="D42:G42"/>
    <mergeCell ref="A42:A43"/>
    <mergeCell ref="A44:A48"/>
    <mergeCell ref="D45:G45"/>
    <mergeCell ref="H45:L45"/>
  </mergeCells>
  <phoneticPr fontId="1"/>
  <pageMargins left="0.78740157480314965" right="0.15748031496062992" top="0.51181102362204722" bottom="0.51181102362204722" header="0.51181102362204722" footer="0.51181102362204722"/>
  <pageSetup paperSize="8"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様式１－１表紙</vt:lpstr>
      <vt:lpstr>様式１－１質問内容</vt:lpstr>
      <vt:lpstr>様式4－3</vt:lpstr>
      <vt:lpstr>様式4－4</vt:lpstr>
      <vt:lpstr>様式５－６</vt:lpstr>
      <vt:lpstr>様式５－７</vt:lpstr>
      <vt:lpstr>様式８－2</vt:lpstr>
      <vt:lpstr>'様式１－１質問内容'!Print_Area</vt:lpstr>
      <vt:lpstr>'様式１－１表紙'!Print_Area</vt:lpstr>
      <vt:lpstr>'様式4－3'!Print_Area</vt:lpstr>
      <vt:lpstr>'様式4－4'!Print_Area</vt:lpstr>
      <vt:lpstr>'様式８－2'!Print_Area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2025-10-23T06:38:35Z</dcterms:created>
  <dcterms:modified xsi:type="dcterms:W3CDTF">2025-10-23T06:38:45Z</dcterms:modified>
</cp:coreProperties>
</file>