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mc:AlternateContent xmlns:mc="http://schemas.openxmlformats.org/markup-compatibility/2006">
    <mc:Choice Requires="x15">
      <x15ac:absPath xmlns:x15ac="http://schemas.microsoft.com/office/spreadsheetml/2010/11/ac" url="C:\Users\tamura-y22\Desktop\第１回\"/>
    </mc:Choice>
  </mc:AlternateContent>
  <xr:revisionPtr revIDLastSave="0" documentId="13_ncr:1_{CBA8D6A9-1E38-4D86-B44A-3B71FAF09068}" xr6:coauthVersionLast="47" xr6:coauthVersionMax="47" xr10:uidLastSave="{00000000-0000-0000-0000-000000000000}"/>
  <bookViews>
    <workbookView xWindow="28680" yWindow="-120" windowWidth="29040" windowHeight="1599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definedNames>
    <definedName name="_xlnm.Print_Area" localSheetId="5">'経常経費分析表（人件費・公債費・普通建設事業費の分析）'!$1:$66</definedName>
  </definedName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s="1"/>
  <c r="BY43" i="10"/>
  <c r="BW43" i="10" s="1"/>
  <c r="BE43" i="10"/>
  <c r="AM43" i="10"/>
  <c r="U43" i="10"/>
  <c r="E43" i="10"/>
  <c r="C43" i="10"/>
  <c r="DG42" i="10"/>
  <c r="CQ42" i="10"/>
  <c r="CO42" i="10" s="1"/>
  <c r="BY42" i="10"/>
  <c r="BW42" i="10" s="1"/>
  <c r="BE42" i="10"/>
  <c r="AM42" i="10"/>
  <c r="U42" i="10"/>
  <c r="E42" i="10"/>
  <c r="C42" i="10"/>
  <c r="DG41" i="10"/>
  <c r="CQ41" i="10"/>
  <c r="CO41" i="10" s="1"/>
  <c r="BY41" i="10"/>
  <c r="BE41" i="10"/>
  <c r="AM41" i="10"/>
  <c r="U41" i="10"/>
  <c r="E41" i="10"/>
  <c r="C41" i="10"/>
  <c r="DG40" i="10"/>
  <c r="CQ40" i="10"/>
  <c r="CO40" i="10" s="1"/>
  <c r="BY40" i="10"/>
  <c r="BE40" i="10"/>
  <c r="AM40" i="10"/>
  <c r="U40" i="10"/>
  <c r="E40" i="10"/>
  <c r="C40" i="10"/>
  <c r="DG39" i="10"/>
  <c r="CQ39" i="10"/>
  <c r="CO39" i="10" s="1"/>
  <c r="BY39" i="10"/>
  <c r="BE39" i="10"/>
  <c r="AM39" i="10"/>
  <c r="U39" i="10"/>
  <c r="E39" i="10"/>
  <c r="C39" i="10"/>
  <c r="DG38" i="10"/>
  <c r="CQ38" i="10"/>
  <c r="CO38" i="10" s="1"/>
  <c r="BY38" i="10"/>
  <c r="BE38" i="10"/>
  <c r="AM38" i="10"/>
  <c r="U38" i="10"/>
  <c r="E38" i="10"/>
  <c r="C38" i="10"/>
  <c r="DG37" i="10"/>
  <c r="CQ37" i="10"/>
  <c r="CO37" i="10" s="1"/>
  <c r="BY37" i="10"/>
  <c r="BE37" i="10"/>
  <c r="AM37" i="10"/>
  <c r="U37" i="10"/>
  <c r="E37" i="10"/>
  <c r="C37" i="10"/>
  <c r="DG36" i="10"/>
  <c r="CQ36" i="10"/>
  <c r="CO36" i="10" s="1"/>
  <c r="BY36" i="10"/>
  <c r="BE36" i="10"/>
  <c r="AM36" i="10"/>
  <c r="W36" i="10"/>
  <c r="E36" i="10"/>
  <c r="C36" i="10" s="1"/>
  <c r="DG35" i="10"/>
  <c r="CQ35" i="10"/>
  <c r="CO35" i="10"/>
  <c r="BY35" i="10"/>
  <c r="BE35" i="10"/>
  <c r="AM35" i="10"/>
  <c r="W35" i="10"/>
  <c r="E35" i="10"/>
  <c r="DG34" i="10"/>
  <c r="CQ34" i="10"/>
  <c r="BY34" i="10"/>
  <c r="BE34" i="10"/>
  <c r="AO34" i="10"/>
  <c r="W34" i="10"/>
  <c r="E34" i="10"/>
  <c r="C34" i="10"/>
  <c r="C35" i="10" s="1"/>
  <c r="U34" i="10" s="1"/>
  <c r="U35" i="10" s="1"/>
  <c r="U36" i="10" l="1"/>
  <c r="BW34" i="10" s="1"/>
  <c r="BW35" i="10" s="1"/>
  <c r="BW36" i="10" s="1"/>
  <c r="BW37" i="10" s="1"/>
  <c r="BW38" i="10" s="1"/>
  <c r="BW39" i="10" s="1"/>
  <c r="BW40" i="10" s="1"/>
  <c r="BW41" i="10" s="1"/>
  <c r="AM34" i="10"/>
  <c r="CO34" i="10" l="1"/>
</calcChain>
</file>

<file path=xl/sharedStrings.xml><?xml version="1.0" encoding="utf-8"?>
<sst xmlns="http://schemas.openxmlformats.org/spreadsheetml/2006/main" count="1110" uniqueCount="548">
  <si>
    <t>組合等が起こした地方債の元利償還金に対する負担金等</t>
  </si>
  <si>
    <t>一時借入金の利子</t>
    <rPh sb="0" eb="2">
      <t>イチジ</t>
    </rPh>
    <rPh sb="2" eb="5">
      <t>カリイレキン</t>
    </rPh>
    <rPh sb="6" eb="8">
      <t>リシ</t>
    </rPh>
    <phoneticPr fontId="32"/>
  </si>
  <si>
    <t>標準財政規模比（％）</t>
  </si>
  <si>
    <t>財政調整基金残高</t>
    <rPh sb="0" eb="2">
      <t>ザイセイ</t>
    </rPh>
    <rPh sb="2" eb="4">
      <t>チョウセイ</t>
    </rPh>
    <rPh sb="4" eb="6">
      <t>キキン</t>
    </rPh>
    <rPh sb="6" eb="8">
      <t>ザンダカ</t>
    </rPh>
    <phoneticPr fontId="33"/>
  </si>
  <si>
    <t>区分</t>
    <rPh sb="0" eb="2">
      <t>クブン</t>
    </rPh>
    <phoneticPr fontId="33"/>
  </si>
  <si>
    <t>徴収率
(％)</t>
    <rPh sb="0" eb="2">
      <t>チョウシュウ</t>
    </rPh>
    <rPh sb="2" eb="3">
      <t>リツ</t>
    </rPh>
    <phoneticPr fontId="33"/>
  </si>
  <si>
    <t>（参考）</t>
    <rPh sb="1" eb="3">
      <t>サンコウ</t>
    </rPh>
    <phoneticPr fontId="33"/>
  </si>
  <si>
    <t>第2次</t>
    <rPh sb="0" eb="1">
      <t>ダイ</t>
    </rPh>
    <rPh sb="2" eb="3">
      <t>ジ</t>
    </rPh>
    <phoneticPr fontId="33"/>
  </si>
  <si>
    <t>(Ｂ)</t>
  </si>
  <si>
    <t>実質収支額</t>
    <rPh sb="0" eb="2">
      <t>ジッシツ</t>
    </rPh>
    <rPh sb="2" eb="4">
      <t>シュウシ</t>
    </rPh>
    <rPh sb="4" eb="5">
      <t>ガク</t>
    </rPh>
    <phoneticPr fontId="33"/>
  </si>
  <si>
    <t>令和2年国調(人)</t>
    <rPh sb="3" eb="4">
      <t>ネン</t>
    </rPh>
    <rPh sb="4" eb="5">
      <t>コク</t>
    </rPh>
    <rPh sb="5" eb="6">
      <t>チョウ</t>
    </rPh>
    <phoneticPr fontId="33"/>
  </si>
  <si>
    <t>会計</t>
    <rPh sb="0" eb="2">
      <t>カイケイ</t>
    </rPh>
    <phoneticPr fontId="33"/>
  </si>
  <si>
    <t>令和4年度(千円)</t>
    <rPh sb="0" eb="2">
      <t>レイワ</t>
    </rPh>
    <rPh sb="4" eb="5">
      <t>ド</t>
    </rPh>
    <rPh sb="6" eb="8">
      <t>センエン</t>
    </rPh>
    <phoneticPr fontId="33"/>
  </si>
  <si>
    <t>社会福祉法人の施設建設費に係るもの</t>
    <rPh sb="0" eb="2">
      <t>シャカイ</t>
    </rPh>
    <rPh sb="2" eb="4">
      <t>フクシ</t>
    </rPh>
    <rPh sb="4" eb="6">
      <t>ホウジン</t>
    </rPh>
    <rPh sb="7" eb="9">
      <t>シセツ</t>
    </rPh>
    <rPh sb="9" eb="12">
      <t>ケンセツヒ</t>
    </rPh>
    <rPh sb="13" eb="14">
      <t>カカ</t>
    </rPh>
    <phoneticPr fontId="33"/>
  </si>
  <si>
    <t>前年度末減債基金残高(D)</t>
  </si>
  <si>
    <t>実質公債費比率（分子）の構造</t>
  </si>
  <si>
    <t>実質単年度収支</t>
    <rPh sb="0" eb="2">
      <t>ジッシツ</t>
    </rPh>
    <rPh sb="2" eb="5">
      <t>タンネンド</t>
    </rPh>
    <rPh sb="5" eb="7">
      <t>シュウシ</t>
    </rPh>
    <phoneticPr fontId="33"/>
  </si>
  <si>
    <t>年度</t>
    <rPh sb="0" eb="2">
      <t>ネンド</t>
    </rPh>
    <phoneticPr fontId="33"/>
  </si>
  <si>
    <t>手数料</t>
  </si>
  <si>
    <t>人口</t>
    <rPh sb="0" eb="2">
      <t>ジンコウ</t>
    </rPh>
    <phoneticPr fontId="33"/>
  </si>
  <si>
    <t>（百万円）</t>
    <rPh sb="1" eb="2">
      <t>ヒャク</t>
    </rPh>
    <rPh sb="2" eb="4">
      <t>マンエン</t>
    </rPh>
    <phoneticPr fontId="33"/>
  </si>
  <si>
    <t>分子の構造</t>
    <rPh sb="0" eb="2">
      <t>ブンシ</t>
    </rPh>
    <rPh sb="3" eb="5">
      <t>コウゾウ</t>
    </rPh>
    <phoneticPr fontId="33"/>
  </si>
  <si>
    <t>元利償還金</t>
  </si>
  <si>
    <t>実質収支比率等に係る経年分析</t>
  </si>
  <si>
    <t>元利償還金等(A)</t>
  </si>
  <si>
    <t>（百万円）</t>
  </si>
  <si>
    <t>　補助費等</t>
    <rPh sb="1" eb="3">
      <t>ホジョ</t>
    </rPh>
    <rPh sb="3" eb="4">
      <t>ヒ</t>
    </rPh>
    <rPh sb="4" eb="5">
      <t>トウ</t>
    </rPh>
    <phoneticPr fontId="33"/>
  </si>
  <si>
    <t>減債基金積立不足算定額※2</t>
  </si>
  <si>
    <t>実質公債費比率
（(Ａ)－((Ｂ)＋(Ｄ))）／（(Ｃ)－(Ｄ)）×１００</t>
    <rPh sb="0" eb="2">
      <t>ジッシツ</t>
    </rPh>
    <rPh sb="2" eb="4">
      <t>コウサイ</t>
    </rPh>
    <rPh sb="4" eb="5">
      <t>ヒ</t>
    </rPh>
    <rPh sb="5" eb="7">
      <t>ヒリツ</t>
    </rPh>
    <phoneticPr fontId="33"/>
  </si>
  <si>
    <t>減債基金積立不足算定額</t>
  </si>
  <si>
    <t>依頼土地の買い戻しに係るもの</t>
    <rPh sb="0" eb="2">
      <t>イライ</t>
    </rPh>
    <rPh sb="2" eb="4">
      <t>トチ</t>
    </rPh>
    <rPh sb="5" eb="6">
      <t>カ</t>
    </rPh>
    <rPh sb="7" eb="8">
      <t>モド</t>
    </rPh>
    <rPh sb="10" eb="11">
      <t>カカ</t>
    </rPh>
    <phoneticPr fontId="33"/>
  </si>
  <si>
    <t>満期一括償還地方債に係る年度割相当額</t>
  </si>
  <si>
    <t>一部事務組合等の起こした地方債に充てたと認められる
補助金又は負担金</t>
  </si>
  <si>
    <t>臨時職員</t>
    <rPh sb="0" eb="2">
      <t>リンジ</t>
    </rPh>
    <rPh sb="2" eb="4">
      <t>ショクイン</t>
    </rPh>
    <phoneticPr fontId="33"/>
  </si>
  <si>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</si>
  <si>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33"/>
  </si>
  <si>
    <t>将来負担額(A)</t>
  </si>
  <si>
    <t>財政調整基金残高</t>
  </si>
  <si>
    <t>対比（差引）</t>
    <rPh sb="0" eb="2">
      <t>タイヒ</t>
    </rPh>
    <rPh sb="3" eb="5">
      <t>サシヒキ</t>
    </rPh>
    <phoneticPr fontId="33"/>
  </si>
  <si>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</si>
  <si>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</si>
  <si>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群馬県市町村会館管理組合</t>
  </si>
  <si>
    <t>一時借入金の利子</t>
  </si>
  <si>
    <t>利子割交付金</t>
  </si>
  <si>
    <t>基準財政需要額算入見込額</t>
  </si>
  <si>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</si>
  <si>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</si>
  <si>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</si>
  <si>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33"/>
  </si>
  <si>
    <t>(A)－(B)</t>
  </si>
  <si>
    <t>当該団体
からの
補助金</t>
  </si>
  <si>
    <t>国有提供交付金(特別区財調交付金)</t>
  </si>
  <si>
    <t>実質公債費比率の分子</t>
  </si>
  <si>
    <t>一般職員等(※6)</t>
    <rPh sb="0" eb="2">
      <t>イッパン</t>
    </rPh>
    <rPh sb="2" eb="4">
      <t>ショクイン</t>
    </rPh>
    <rPh sb="4" eb="5">
      <t>トウ</t>
    </rPh>
    <phoneticPr fontId="33"/>
  </si>
  <si>
    <t>※ 減債基金積立不足算定額=(C)×(１－(D)/(E))</t>
  </si>
  <si>
    <t>人口密度 (人/k㎡)</t>
    <rPh sb="0" eb="2">
      <t>ジンコウ</t>
    </rPh>
    <rPh sb="2" eb="4">
      <t>ミツド</t>
    </rPh>
    <phoneticPr fontId="33"/>
  </si>
  <si>
    <t>一般会計等に係る地方債の現在高</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</si>
  <si>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</si>
  <si>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33"/>
  </si>
  <si>
    <t>PFI事業に係るもの</t>
    <rPh sb="3" eb="5">
      <t>ジギョウ</t>
    </rPh>
    <rPh sb="6" eb="7">
      <t>カカ</t>
    </rPh>
    <phoneticPr fontId="32"/>
  </si>
  <si>
    <t>満期一括償還地方債に係る実質償還額又は理論償還額のいずれか少ない額(C)</t>
  </si>
  <si>
    <t>▲ 9.79</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</si>
  <si>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</si>
  <si>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</si>
  <si>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山振</t>
    <rPh sb="0" eb="1">
      <t>ヤマ</t>
    </rPh>
    <rPh sb="1" eb="2">
      <t>フ</t>
    </rPh>
    <phoneticPr fontId="33"/>
  </si>
  <si>
    <t>黒字額</t>
    <rPh sb="0" eb="2">
      <t>クロジ</t>
    </rPh>
    <rPh sb="2" eb="3">
      <t>ガク</t>
    </rPh>
    <phoneticPr fontId="36"/>
  </si>
  <si>
    <t>公債費負担比率</t>
    <rPh sb="0" eb="3">
      <t>コウサイヒ</t>
    </rPh>
    <rPh sb="3" eb="5">
      <t>フタン</t>
    </rPh>
    <rPh sb="5" eb="7">
      <t>ヒリツ</t>
    </rPh>
    <phoneticPr fontId="33"/>
  </si>
  <si>
    <t>その他特定目的基金</t>
    <rPh sb="2" eb="3">
      <t>タ</t>
    </rPh>
    <rPh sb="3" eb="5">
      <t>トクテイ</t>
    </rPh>
    <rPh sb="5" eb="7">
      <t>モクテキ</t>
    </rPh>
    <rPh sb="7" eb="9">
      <t>キキン</t>
    </rPh>
    <phoneticPr fontId="33"/>
  </si>
  <si>
    <t>×</t>
  </si>
  <si>
    <t>債務負担行為に基づく支出予定額</t>
  </si>
  <si>
    <t>単年度収支</t>
  </si>
  <si>
    <t>公営企業債等繰入見込額</t>
  </si>
  <si>
    <t>財源超過</t>
    <rPh sb="0" eb="2">
      <t>ザイゲン</t>
    </rPh>
    <rPh sb="2" eb="4">
      <t>チョウカ</t>
    </rPh>
    <phoneticPr fontId="33"/>
  </si>
  <si>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</si>
  <si>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</si>
  <si>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</si>
  <si>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</si>
  <si>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</si>
  <si>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</si>
  <si>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</si>
  <si>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</si>
  <si>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</si>
  <si>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33"/>
  </si>
  <si>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</si>
  <si>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</si>
  <si>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</si>
  <si>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33"/>
  </si>
  <si>
    <t>組合等連結実質赤字額負担見込額</t>
  </si>
  <si>
    <t>商工費</t>
  </si>
  <si>
    <t>充当可能財源等(B)</t>
  </si>
  <si>
    <t>充当可能基金</t>
  </si>
  <si>
    <t>事業会計の一覧</t>
    <rPh sb="0" eb="2">
      <t>ジギョウ</t>
    </rPh>
    <rPh sb="2" eb="4">
      <t>カイケイ</t>
    </rPh>
    <phoneticPr fontId="33"/>
  </si>
  <si>
    <t>充当可能特定歳入</t>
  </si>
  <si>
    <t>第3次</t>
    <rPh sb="0" eb="1">
      <t>ダイ</t>
    </rPh>
    <rPh sb="2" eb="3">
      <t>ジ</t>
    </rPh>
    <phoneticPr fontId="33"/>
  </si>
  <si>
    <t>（百万円）</t>
    <rPh sb="1" eb="4">
      <t>ヒャクマンエン</t>
    </rPh>
    <phoneticPr fontId="33"/>
  </si>
  <si>
    <t>内訳</t>
    <rPh sb="0" eb="2">
      <t>ウチワケ</t>
    </rPh>
    <phoneticPr fontId="32"/>
  </si>
  <si>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</si>
  <si>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</si>
  <si>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</si>
  <si>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</si>
  <si>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33"/>
  </si>
  <si>
    <t>うち日本人(％)</t>
  </si>
  <si>
    <t>地方消費税交付金</t>
  </si>
  <si>
    <t>減債基金</t>
    <rPh sb="0" eb="2">
      <t>ゲンサイ</t>
    </rPh>
    <rPh sb="2" eb="4">
      <t>キキン</t>
    </rPh>
    <phoneticPr fontId="33"/>
  </si>
  <si>
    <t>　法定普通税</t>
  </si>
  <si>
    <t>基金残高合計</t>
    <rPh sb="0" eb="2">
      <t>キキン</t>
    </rPh>
    <rPh sb="2" eb="4">
      <t>ザンダカ</t>
    </rPh>
    <rPh sb="4" eb="6">
      <t>ゴウケイ</t>
    </rPh>
    <phoneticPr fontId="33"/>
  </si>
  <si>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</si>
  <si>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</si>
  <si>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</si>
  <si>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33"/>
  </si>
  <si>
    <t>赤字額</t>
    <rPh sb="0" eb="2">
      <t>アカジ</t>
    </rPh>
    <rPh sb="2" eb="3">
      <t>ガク</t>
    </rPh>
    <phoneticPr fontId="36"/>
  </si>
  <si>
    <t>元利償還金等</t>
    <rPh sb="0" eb="2">
      <t>ガンリ</t>
    </rPh>
    <rPh sb="2" eb="5">
      <t>ショウカンキン</t>
    </rPh>
    <rPh sb="5" eb="6">
      <t>トウ</t>
    </rPh>
    <phoneticPr fontId="33"/>
  </si>
  <si>
    <t>歳入の状況（単位 千円・％）</t>
    <rPh sb="0" eb="2">
      <t>サイニュウ</t>
    </rPh>
    <rPh sb="3" eb="5">
      <t>ジョウキョウ</t>
    </rPh>
    <rPh sb="6" eb="8">
      <t>タンイ</t>
    </rPh>
    <rPh sb="9" eb="11">
      <t>センエン</t>
    </rPh>
    <phoneticPr fontId="33"/>
  </si>
  <si>
    <t>算入公債費等</t>
    <rPh sb="0" eb="2">
      <t>サンニュウ</t>
    </rPh>
    <rPh sb="2" eb="6">
      <t>コウサイヒトウ</t>
    </rPh>
    <phoneticPr fontId="33"/>
  </si>
  <si>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</si>
  <si>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</si>
  <si>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</si>
  <si>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</si>
  <si>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</si>
  <si>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3"/>
  </si>
  <si>
    <t>将来負担額</t>
    <rPh sb="0" eb="2">
      <t>ショウライ</t>
    </rPh>
    <rPh sb="2" eb="4">
      <t>フタン</t>
    </rPh>
    <rPh sb="4" eb="5">
      <t>ガク</t>
    </rPh>
    <phoneticPr fontId="33"/>
  </si>
  <si>
    <t>　　　個人均等割</t>
  </si>
  <si>
    <t>　　うち職員給</t>
    <rPh sb="4" eb="6">
      <t>ショクイン</t>
    </rPh>
    <rPh sb="6" eb="7">
      <t>キュウ</t>
    </rPh>
    <phoneticPr fontId="33"/>
  </si>
  <si>
    <t>充当可能財源等</t>
    <rPh sb="0" eb="2">
      <t>ジュウトウ</t>
    </rPh>
    <rPh sb="2" eb="4">
      <t>カノウ</t>
    </rPh>
    <rPh sb="4" eb="6">
      <t>ザイゲン</t>
    </rPh>
    <rPh sb="6" eb="7">
      <t>トウ</t>
    </rPh>
    <phoneticPr fontId="33"/>
  </si>
  <si>
    <t>基金残高に係る経年分析</t>
  </si>
  <si>
    <t>財政調整基金</t>
  </si>
  <si>
    <t>減債基金</t>
  </si>
  <si>
    <t>分離課税所得割交付金</t>
  </si>
  <si>
    <t>その他特定目的基金</t>
  </si>
  <si>
    <t>令和5年度　財政状況資料集</t>
  </si>
  <si>
    <t>歳入一般財源等</t>
    <rPh sb="0" eb="2">
      <t>サイニュウ</t>
    </rPh>
    <rPh sb="2" eb="4">
      <t>イッパン</t>
    </rPh>
    <rPh sb="4" eb="6">
      <t>ザイゲン</t>
    </rPh>
    <rPh sb="6" eb="7">
      <t>トウ</t>
    </rPh>
    <phoneticPr fontId="5"/>
  </si>
  <si>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</si>
  <si>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3"/>
  </si>
  <si>
    <t>総括表（市町村）</t>
    <rPh sb="0" eb="2">
      <t>ソウカツ</t>
    </rPh>
    <rPh sb="2" eb="3">
      <t>ヒョウ</t>
    </rPh>
    <rPh sb="4" eb="7">
      <t>シチョウソン</t>
    </rPh>
    <phoneticPr fontId="33"/>
  </si>
  <si>
    <t>1-4</t>
  </si>
  <si>
    <t>いわゆる五省協定等に係るもの</t>
    <rPh sb="4" eb="6">
      <t>ゴショウ</t>
    </rPh>
    <rPh sb="6" eb="9">
      <t>キョウテイトウ</t>
    </rPh>
    <rPh sb="10" eb="11">
      <t>カカ</t>
    </rPh>
    <phoneticPr fontId="32"/>
  </si>
  <si>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</si>
  <si>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</si>
  <si>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 R04</t>
  </si>
  <si>
    <t>群馬県</t>
  </si>
  <si>
    <t>市町村類型</t>
  </si>
  <si>
    <t>地方道路公社に係る将来負担額</t>
    <rPh sb="0" eb="2">
      <t>チホウ</t>
    </rPh>
    <rPh sb="2" eb="4">
      <t>ドウロ</t>
    </rPh>
    <rPh sb="4" eb="6">
      <t>コウシャ</t>
    </rPh>
    <rPh sb="7" eb="8">
      <t>カカ</t>
    </rPh>
    <rPh sb="9" eb="11">
      <t>ショウライ</t>
    </rPh>
    <rPh sb="11" eb="14">
      <t>フタンガク</t>
    </rPh>
    <phoneticPr fontId="32"/>
  </si>
  <si>
    <t>Ⅴ－１</t>
  </si>
  <si>
    <r>
      <t xml:space="preserve">増減率 </t>
    </r>
    <r>
      <rPr>
        <sz val="9"/>
        <color indexed="8"/>
        <rFont val="ＭＳ ゴシック"/>
        <family val="3"/>
        <charset val="128"/>
      </rPr>
      <t xml:space="preserve"> (％)</t>
    </r>
    <rPh sb="0" eb="2">
      <t>ゾウゲン</t>
    </rPh>
    <rPh sb="2" eb="3">
      <t>リツ</t>
    </rPh>
    <phoneticPr fontId="33"/>
  </si>
  <si>
    <t>歳出合計</t>
  </si>
  <si>
    <t>指定団体等の指定状況</t>
  </si>
  <si>
    <t>歳出総額</t>
  </si>
  <si>
    <t>ゴルフ場利用税交付金</t>
  </si>
  <si>
    <t>寄附金</t>
  </si>
  <si>
    <t>令和5年度(千円)</t>
    <rPh sb="0" eb="2">
      <t>レイワ</t>
    </rPh>
    <rPh sb="3" eb="5">
      <t>ネンド</t>
    </rPh>
    <rPh sb="6" eb="8">
      <t>センエン</t>
    </rPh>
    <phoneticPr fontId="33"/>
  </si>
  <si>
    <t>令和5年度(千円･％)</t>
    <rPh sb="0" eb="2">
      <t>レイワ</t>
    </rPh>
    <rPh sb="3" eb="5">
      <t>ネンド</t>
    </rPh>
    <rPh sb="6" eb="8">
      <t>センエン</t>
    </rPh>
    <phoneticPr fontId="33"/>
  </si>
  <si>
    <t>令和4年度(千円･％)</t>
    <rPh sb="0" eb="2">
      <t>レイワ</t>
    </rPh>
    <rPh sb="4" eb="5">
      <t>ド</t>
    </rPh>
    <rPh sb="6" eb="8">
      <t>センエン</t>
    </rPh>
    <phoneticPr fontId="33"/>
  </si>
  <si>
    <t>地方公務員等共済組合に係るもの</t>
    <rPh sb="0" eb="2">
      <t>チホウ</t>
    </rPh>
    <rPh sb="2" eb="5">
      <t>コウムイン</t>
    </rPh>
    <rPh sb="5" eb="6">
      <t>トウ</t>
    </rPh>
    <rPh sb="6" eb="8">
      <t>キョウサイ</t>
    </rPh>
    <rPh sb="8" eb="10">
      <t>クミアイ</t>
    </rPh>
    <rPh sb="11" eb="12">
      <t>カカ</t>
    </rPh>
    <phoneticPr fontId="33"/>
  </si>
  <si>
    <t>歳入総額</t>
  </si>
  <si>
    <t>実質収支比率</t>
    <rPh sb="0" eb="2">
      <t>ジッシツ</t>
    </rPh>
    <rPh sb="2" eb="4">
      <t>シュウシ</t>
    </rPh>
    <rPh sb="4" eb="6">
      <t>ヒリツ</t>
    </rPh>
    <phoneticPr fontId="33"/>
  </si>
  <si>
    <t>準元利償還金</t>
    <rPh sb="0" eb="1">
      <t>ジュン</t>
    </rPh>
    <rPh sb="1" eb="3">
      <t>ガンリ</t>
    </rPh>
    <rPh sb="3" eb="6">
      <t>ショウカンキン</t>
    </rPh>
    <phoneticPr fontId="32"/>
  </si>
  <si>
    <t>財政健全化等</t>
    <rPh sb="0" eb="2">
      <t>ザイセイ</t>
    </rPh>
    <rPh sb="2" eb="5">
      <t>ケンゼンカ</t>
    </rPh>
    <rPh sb="5" eb="6">
      <t>トウ</t>
    </rPh>
    <phoneticPr fontId="33"/>
  </si>
  <si>
    <t>分担金・負担金</t>
  </si>
  <si>
    <t>経常収支比率</t>
    <rPh sb="0" eb="2">
      <t>ケイジョウ</t>
    </rPh>
    <rPh sb="2" eb="4">
      <t>シュウシ</t>
    </rPh>
    <rPh sb="4" eb="6">
      <t>ヒリツ</t>
    </rPh>
    <phoneticPr fontId="33"/>
  </si>
  <si>
    <t>純固定資産税</t>
    <rPh sb="0" eb="1">
      <t>ジュン</t>
    </rPh>
    <rPh sb="1" eb="3">
      <t>コテイ</t>
    </rPh>
    <rPh sb="3" eb="6">
      <t>シサンゼイ</t>
    </rPh>
    <phoneticPr fontId="33"/>
  </si>
  <si>
    <t>市町村名</t>
    <rPh sb="0" eb="3">
      <t>シチョウソン</t>
    </rPh>
    <rPh sb="3" eb="4">
      <t>メイ</t>
    </rPh>
    <phoneticPr fontId="33"/>
  </si>
  <si>
    <t>　　うち一部事務組合負担金</t>
  </si>
  <si>
    <t>大泉町</t>
  </si>
  <si>
    <t>地方交付税種地</t>
    <rPh sb="0" eb="2">
      <t>チホウ</t>
    </rPh>
    <rPh sb="2" eb="5">
      <t>コウフゼイ</t>
    </rPh>
    <rPh sb="5" eb="6">
      <t>シュ</t>
    </rPh>
    <rPh sb="6" eb="7">
      <t>チ</t>
    </rPh>
    <phoneticPr fontId="33"/>
  </si>
  <si>
    <t>歳入歳出差引</t>
  </si>
  <si>
    <t>会計名</t>
    <rPh sb="0" eb="2">
      <t>カイケイ</t>
    </rPh>
    <rPh sb="2" eb="3">
      <t>メイ</t>
    </rPh>
    <phoneticPr fontId="33"/>
  </si>
  <si>
    <t>(Ｅ)</t>
  </si>
  <si>
    <t>　　(※1)</t>
  </si>
  <si>
    <t>首都</t>
    <rPh sb="0" eb="2">
      <t>シュト</t>
    </rPh>
    <phoneticPr fontId="33"/>
  </si>
  <si>
    <t>○</t>
  </si>
  <si>
    <t>参考</t>
    <rPh sb="0" eb="2">
      <t>サンコウ</t>
    </rPh>
    <phoneticPr fontId="33"/>
  </si>
  <si>
    <t>翌年度に繰越すべき財源</t>
  </si>
  <si>
    <t>標準財政規模</t>
    <rPh sb="0" eb="2">
      <t>ヒョウジュン</t>
    </rPh>
    <rPh sb="2" eb="4">
      <t>ザイセイ</t>
    </rPh>
    <rPh sb="4" eb="6">
      <t>キボ</t>
    </rPh>
    <phoneticPr fontId="33"/>
  </si>
  <si>
    <t>内訳</t>
    <rPh sb="0" eb="2">
      <t>ウチワケ</t>
    </rPh>
    <phoneticPr fontId="33"/>
  </si>
  <si>
    <t>近畿</t>
    <rPh sb="0" eb="2">
      <t>キンキ</t>
    </rPh>
    <phoneticPr fontId="33"/>
  </si>
  <si>
    <t>(Ｃ)－(Ｄ)</t>
  </si>
  <si>
    <t>実質収支</t>
  </si>
  <si>
    <t>財政力指数</t>
    <rPh sb="0" eb="3">
      <t>ザイセイリョク</t>
    </rPh>
    <rPh sb="3" eb="5">
      <t>シスウ</t>
    </rPh>
    <phoneticPr fontId="33"/>
  </si>
  <si>
    <r>
      <t>産業構造</t>
    </r>
    <r>
      <rPr>
        <sz val="9"/>
        <color indexed="8"/>
        <rFont val="ＭＳ ゴシック"/>
        <family val="3"/>
        <charset val="128"/>
      </rPr>
      <t xml:space="preserve"> (※5)</t>
    </r>
    <rPh sb="0" eb="2">
      <t>サンギョウ</t>
    </rPh>
    <rPh sb="2" eb="4">
      <t>コウゾウ</t>
    </rPh>
    <phoneticPr fontId="33"/>
  </si>
  <si>
    <t>歳入</t>
    <rPh sb="0" eb="2">
      <t>サイニュウ</t>
    </rPh>
    <phoneticPr fontId="32"/>
  </si>
  <si>
    <t>中部</t>
    <rPh sb="0" eb="2">
      <t>チュウブ</t>
    </rPh>
    <phoneticPr fontId="33"/>
  </si>
  <si>
    <t>職員数
(人)</t>
    <rPh sb="0" eb="3">
      <t>ショクインスウ</t>
    </rPh>
    <phoneticPr fontId="33"/>
  </si>
  <si>
    <t>平成27年国調(人)</t>
    <rPh sb="4" eb="5">
      <t>ネン</t>
    </rPh>
    <rPh sb="5" eb="6">
      <t>コク</t>
    </rPh>
    <rPh sb="6" eb="7">
      <t>チョウ</t>
    </rPh>
    <phoneticPr fontId="33"/>
  </si>
  <si>
    <t>一部事務組合等</t>
    <rPh sb="0" eb="2">
      <t>イチブ</t>
    </rPh>
    <rPh sb="2" eb="4">
      <t>ジム</t>
    </rPh>
    <rPh sb="4" eb="6">
      <t>クミアイ</t>
    </rPh>
    <rPh sb="6" eb="7">
      <t>トウ</t>
    </rPh>
    <phoneticPr fontId="33"/>
  </si>
  <si>
    <t>過疎</t>
    <rPh sb="0" eb="2">
      <t>カソ</t>
    </rPh>
    <phoneticPr fontId="33"/>
  </si>
  <si>
    <t>一般会計等の一覧</t>
  </si>
  <si>
    <t>積立金</t>
  </si>
  <si>
    <t>健全化判断比率</t>
  </si>
  <si>
    <t>　　　法人均等割</t>
  </si>
  <si>
    <t>2.2</t>
  </si>
  <si>
    <t>特別職等</t>
    <rPh sb="0" eb="2">
      <t>トクベツ</t>
    </rPh>
    <rPh sb="2" eb="3">
      <t>ショク</t>
    </rPh>
    <rPh sb="3" eb="4">
      <t>トウ</t>
    </rPh>
    <phoneticPr fontId="33"/>
  </si>
  <si>
    <t>当該団体からの債務保証に係る債務残高</t>
    <rPh sb="9" eb="11">
      <t>ホショウ</t>
    </rPh>
    <phoneticPr fontId="33"/>
  </si>
  <si>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</si>
  <si>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</si>
  <si>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</si>
  <si>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3"/>
  </si>
  <si>
    <t>-</t>
  </si>
  <si>
    <t>住民基本台帳人口
 (※7)</t>
    <rPh sb="0" eb="2">
      <t>ジュウミン</t>
    </rPh>
    <rPh sb="2" eb="4">
      <t>キホン</t>
    </rPh>
    <rPh sb="4" eb="6">
      <t>ダイチョウ</t>
    </rPh>
    <rPh sb="6" eb="8">
      <t>ジンコウ</t>
    </rPh>
    <phoneticPr fontId="33"/>
  </si>
  <si>
    <t>将来負担比率　　（千円・％）</t>
    <rPh sb="0" eb="2">
      <t>ショウライ</t>
    </rPh>
    <rPh sb="2" eb="4">
      <t>フタン</t>
    </rPh>
    <phoneticPr fontId="33"/>
  </si>
  <si>
    <t>令06.01.01(人)</t>
    <rPh sb="0" eb="1">
      <t>レイ</t>
    </rPh>
    <phoneticPr fontId="33"/>
  </si>
  <si>
    <t>平成27年国調</t>
    <rPh sb="4" eb="5">
      <t>ネン</t>
    </rPh>
    <rPh sb="5" eb="6">
      <t>コク</t>
    </rPh>
    <rPh sb="6" eb="7">
      <t>チョウ</t>
    </rPh>
    <phoneticPr fontId="33"/>
  </si>
  <si>
    <t>公共下水道事業会計</t>
  </si>
  <si>
    <t xml:space="preserve">組合等負担等見込額 </t>
    <rPh sb="0" eb="2">
      <t>クミアイ</t>
    </rPh>
    <rPh sb="2" eb="3">
      <t>トウ</t>
    </rPh>
    <rPh sb="3" eb="5">
      <t>フタン</t>
    </rPh>
    <rPh sb="5" eb="6">
      <t>トウ</t>
    </rPh>
    <rPh sb="6" eb="9">
      <t>ミコミガク</t>
    </rPh>
    <phoneticPr fontId="32"/>
  </si>
  <si>
    <t>低開発</t>
    <rPh sb="0" eb="1">
      <t>テイ</t>
    </rPh>
    <rPh sb="1" eb="3">
      <t>カイハツ</t>
    </rPh>
    <phoneticPr fontId="33"/>
  </si>
  <si>
    <t>一部事務組合負担金（補助費等）</t>
    <rPh sb="0" eb="2">
      <t>イチブ</t>
    </rPh>
    <rPh sb="2" eb="4">
      <t>ジム</t>
    </rPh>
    <rPh sb="4" eb="6">
      <t>クミアイ</t>
    </rPh>
    <rPh sb="6" eb="9">
      <t>フタンキン</t>
    </rPh>
    <rPh sb="10" eb="13">
      <t>ホジョヒ</t>
    </rPh>
    <rPh sb="13" eb="14">
      <t>トウ</t>
    </rPh>
    <phoneticPr fontId="33"/>
  </si>
  <si>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</si>
  <si>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33"/>
  </si>
  <si>
    <t>　連結実質赤字比率</t>
    <rPh sb="1" eb="3">
      <t>レンケツ</t>
    </rPh>
    <rPh sb="3" eb="5">
      <t>ジッシツ</t>
    </rPh>
    <rPh sb="5" eb="7">
      <t>アカジ</t>
    </rPh>
    <rPh sb="7" eb="9">
      <t>ヒリツ</t>
    </rPh>
    <phoneticPr fontId="33"/>
  </si>
  <si>
    <t>うち日本人(人)</t>
  </si>
  <si>
    <r>
      <t>資金不足比率 (※</t>
    </r>
    <r>
      <rPr>
        <sz val="9"/>
        <color indexed="8"/>
        <rFont val="ＭＳ ゴシック"/>
        <family val="3"/>
        <charset val="128"/>
      </rPr>
      <t>4)</t>
    </r>
  </si>
  <si>
    <t>第1次</t>
    <rPh sb="0" eb="1">
      <t>ダイ</t>
    </rPh>
    <rPh sb="2" eb="3">
      <t>ジ</t>
    </rPh>
    <phoneticPr fontId="33"/>
  </si>
  <si>
    <t>指数表選定</t>
    <rPh sb="0" eb="2">
      <t>シスウ</t>
    </rPh>
    <rPh sb="2" eb="3">
      <t>ヒョウ</t>
    </rPh>
    <rPh sb="3" eb="5">
      <t>センテイ</t>
    </rPh>
    <phoneticPr fontId="33"/>
  </si>
  <si>
    <t xml:space="preserve">充当可能基金 </t>
    <rPh sb="0" eb="2">
      <t>ジュウトウ</t>
    </rPh>
    <rPh sb="2" eb="4">
      <t>カノウ</t>
    </rPh>
    <rPh sb="4" eb="6">
      <t>キキン</t>
    </rPh>
    <phoneticPr fontId="32"/>
  </si>
  <si>
    <t>実質単年度収支</t>
  </si>
  <si>
    <t>　　軽自動車税</t>
  </si>
  <si>
    <t>　実質公債費比率</t>
    <rPh sb="1" eb="3">
      <t>ジッシツ</t>
    </rPh>
    <rPh sb="3" eb="6">
      <t>コウサイヒ</t>
    </rPh>
    <rPh sb="6" eb="8">
      <t>ヒリツ</t>
    </rPh>
    <phoneticPr fontId="33"/>
  </si>
  <si>
    <t>令05.01.01(人)</t>
  </si>
  <si>
    <t>(Ｆ)</t>
  </si>
  <si>
    <t>　将来負担比率</t>
    <rPh sb="1" eb="3">
      <t>ショウライ</t>
    </rPh>
    <rPh sb="3" eb="5">
      <t>フタン</t>
    </rPh>
    <rPh sb="5" eb="7">
      <t>ヒリツ</t>
    </rPh>
    <phoneticPr fontId="33"/>
  </si>
  <si>
    <t>　扶助費</t>
  </si>
  <si>
    <t>　うち、健全化法施行規則附則第三条に係る負担見込額</t>
  </si>
  <si>
    <t>基準財政収入額</t>
  </si>
  <si>
    <t>-0.6</t>
  </si>
  <si>
    <t>増減率  (％)</t>
    <rPh sb="0" eb="2">
      <t>ゾウゲン</t>
    </rPh>
    <rPh sb="2" eb="3">
      <t>リツ</t>
    </rPh>
    <phoneticPr fontId="33"/>
  </si>
  <si>
    <t>労働費</t>
  </si>
  <si>
    <t>-1.1</t>
  </si>
  <si>
    <t>他会計等
からの
繰入金</t>
    <rPh sb="9" eb="11">
      <t>クリイレ</t>
    </rPh>
    <rPh sb="11" eb="12">
      <t>キン</t>
    </rPh>
    <phoneticPr fontId="32"/>
  </si>
  <si>
    <t>標準税収入額等</t>
  </si>
  <si>
    <t>面積 (k㎡)</t>
    <rPh sb="0" eb="2">
      <t>メンセキ</t>
    </rPh>
    <phoneticPr fontId="33"/>
  </si>
  <si>
    <t>経常経費充当一般財源等</t>
    <rPh sb="0" eb="2">
      <t>ケイジョウ</t>
    </rPh>
    <rPh sb="2" eb="4">
      <t>ケイヒ</t>
    </rPh>
    <rPh sb="4" eb="6">
      <t>ジュウトウ</t>
    </rPh>
    <rPh sb="6" eb="8">
      <t>イッパン</t>
    </rPh>
    <rPh sb="8" eb="10">
      <t>ザイゲン</t>
    </rPh>
    <rPh sb="10" eb="11">
      <t>トウ</t>
    </rPh>
    <phoneticPr fontId="5"/>
  </si>
  <si>
    <t>世帯数 (世帯)</t>
    <rPh sb="0" eb="3">
      <t>セタイスウ</t>
    </rPh>
    <phoneticPr fontId="33"/>
  </si>
  <si>
    <t>(Ｃ)</t>
  </si>
  <si>
    <t>職員の状況 (※8)</t>
    <rPh sb="0" eb="2">
      <t>ショクイン</t>
    </rPh>
    <rPh sb="3" eb="5">
      <t>ジョウキョウ</t>
    </rPh>
    <phoneticPr fontId="33"/>
  </si>
  <si>
    <t>定数</t>
    <rPh sb="0" eb="2">
      <t>テイスウ</t>
    </rPh>
    <phoneticPr fontId="33"/>
  </si>
  <si>
    <t>1人あたり平均
給料月額(百円)</t>
    <rPh sb="1" eb="2">
      <t>リ</t>
    </rPh>
    <rPh sb="5" eb="7">
      <t>ヘイキン</t>
    </rPh>
    <rPh sb="8" eb="10">
      <t>キュウリョウ</t>
    </rPh>
    <rPh sb="10" eb="11">
      <t>ツキ</t>
    </rPh>
    <rPh sb="11" eb="12">
      <t>ガク</t>
    </rPh>
    <rPh sb="13" eb="15">
      <t>ヒャクエン</t>
    </rPh>
    <phoneticPr fontId="33"/>
  </si>
  <si>
    <t>当該団体
からの
出資金</t>
  </si>
  <si>
    <t>給料月額
(百円)</t>
    <rPh sb="0" eb="2">
      <t>キュウリョウ</t>
    </rPh>
    <rPh sb="2" eb="3">
      <t>ツキ</t>
    </rPh>
    <rPh sb="3" eb="4">
      <t>ガク</t>
    </rPh>
    <rPh sb="6" eb="8">
      <t>ヒャクエン</t>
    </rPh>
    <phoneticPr fontId="33"/>
  </si>
  <si>
    <t>地方債現在高</t>
  </si>
  <si>
    <t>・計</t>
  </si>
  <si>
    <t>資金剰余額
/不足額
（実質収支）</t>
  </si>
  <si>
    <t>　うち公的資金</t>
    <rPh sb="3" eb="5">
      <t>コウテキ</t>
    </rPh>
    <phoneticPr fontId="33"/>
  </si>
  <si>
    <t>市区町村長</t>
    <rPh sb="0" eb="2">
      <t>シク</t>
    </rPh>
    <rPh sb="2" eb="4">
      <t>チョウソン</t>
    </rPh>
    <rPh sb="4" eb="5">
      <t>チョウ</t>
    </rPh>
    <phoneticPr fontId="33"/>
  </si>
  <si>
    <t>計</t>
    <rPh sb="0" eb="1">
      <t>ケイ</t>
    </rPh>
    <phoneticPr fontId="33"/>
  </si>
  <si>
    <t>一般職員</t>
    <rPh sb="0" eb="2">
      <t>イッパン</t>
    </rPh>
    <rPh sb="2" eb="4">
      <t>ショクイン</t>
    </rPh>
    <phoneticPr fontId="33"/>
  </si>
  <si>
    <t>地方債現在高（臨時財政対策債除き）</t>
  </si>
  <si>
    <t>目的税</t>
  </si>
  <si>
    <t>副市区町村長</t>
    <rPh sb="0" eb="1">
      <t>フク</t>
    </rPh>
    <rPh sb="1" eb="3">
      <t>シク</t>
    </rPh>
    <rPh sb="3" eb="5">
      <t>チョウソン</t>
    </rPh>
    <rPh sb="5" eb="6">
      <t>チョウ</t>
    </rPh>
    <phoneticPr fontId="33"/>
  </si>
  <si>
    <t>R05</t>
  </si>
  <si>
    <t>経常一般財源等</t>
    <rPh sb="0" eb="2">
      <t>ケイジョウ</t>
    </rPh>
    <rPh sb="2" eb="4">
      <t>イッパン</t>
    </rPh>
    <rPh sb="4" eb="7">
      <t>ザイゲントウ</t>
    </rPh>
    <phoneticPr fontId="33"/>
  </si>
  <si>
    <t>　うち消防職員</t>
    <rPh sb="3" eb="5">
      <t>ショウボウ</t>
    </rPh>
    <rPh sb="5" eb="7">
      <t>ショクイン</t>
    </rPh>
    <phoneticPr fontId="33"/>
  </si>
  <si>
    <t>教育長</t>
  </si>
  <si>
    <t>　うち技能労務職員</t>
    <rPh sb="3" eb="5">
      <t>ギノウ</t>
    </rPh>
    <rPh sb="5" eb="7">
      <t>ロウム</t>
    </rPh>
    <rPh sb="7" eb="9">
      <t>ショクイン</t>
    </rPh>
    <phoneticPr fontId="33"/>
  </si>
  <si>
    <t>*</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</si>
  <si>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</si>
  <si>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3"/>
  </si>
  <si>
    <t>収益事業収入</t>
  </si>
  <si>
    <t>議会議長</t>
    <rPh sb="0" eb="2">
      <t>ギカイ</t>
    </rPh>
    <rPh sb="2" eb="4">
      <t>ギチョウ</t>
    </rPh>
    <phoneticPr fontId="33"/>
  </si>
  <si>
    <t>教育公務員</t>
    <rPh sb="0" eb="2">
      <t>キョウイク</t>
    </rPh>
    <rPh sb="2" eb="5">
      <t>コウムイン</t>
    </rPh>
    <phoneticPr fontId="33"/>
  </si>
  <si>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3"/>
  </si>
  <si>
    <t>公債費及び公債費に準ずる費用の分析</t>
    <rPh sb="0" eb="3">
      <t>コウサイヒ</t>
    </rPh>
    <rPh sb="3" eb="4">
      <t>オヨ</t>
    </rPh>
    <rPh sb="5" eb="8">
      <t>コウサイヒ</t>
    </rPh>
    <rPh sb="9" eb="10">
      <t>ジュン</t>
    </rPh>
    <rPh sb="12" eb="14">
      <t>ヒヨウ</t>
    </rPh>
    <rPh sb="15" eb="17">
      <t>ブンセキ</t>
    </rPh>
    <phoneticPr fontId="33"/>
  </si>
  <si>
    <t>土地開発基金現在高</t>
    <rPh sb="0" eb="2">
      <t>トチ</t>
    </rPh>
    <rPh sb="2" eb="4">
      <t>カイハツ</t>
    </rPh>
    <rPh sb="4" eb="6">
      <t>キキン</t>
    </rPh>
    <rPh sb="6" eb="8">
      <t>ゲンザイ</t>
    </rPh>
    <rPh sb="8" eb="9">
      <t>タカ</t>
    </rPh>
    <phoneticPr fontId="5"/>
  </si>
  <si>
    <t>議会副議長</t>
    <rPh sb="0" eb="2">
      <t>ギカイ</t>
    </rPh>
    <rPh sb="2" eb="3">
      <t>フク</t>
    </rPh>
    <rPh sb="3" eb="5">
      <t>ギチョウ</t>
    </rPh>
    <phoneticPr fontId="33"/>
  </si>
  <si>
    <t>積立金
現在高</t>
    <rPh sb="4" eb="7">
      <t>ゲンザイダカ</t>
    </rPh>
    <phoneticPr fontId="5"/>
  </si>
  <si>
    <t xml:space="preserve">公営企業債等繰入見込額 </t>
    <rPh sb="0" eb="2">
      <t>コウエイ</t>
    </rPh>
    <rPh sb="2" eb="5">
      <t>キギョウサイ</t>
    </rPh>
    <rPh sb="5" eb="6">
      <t>トウ</t>
    </rPh>
    <rPh sb="6" eb="8">
      <t>クリイ</t>
    </rPh>
    <rPh sb="8" eb="11">
      <t>ミコミガク</t>
    </rPh>
    <phoneticPr fontId="32"/>
  </si>
  <si>
    <t>企業債等
繰入見込額</t>
    <rPh sb="0" eb="2">
      <t>キギョウ</t>
    </rPh>
    <rPh sb="2" eb="3">
      <t>サイ</t>
    </rPh>
    <rPh sb="3" eb="4">
      <t>トウ</t>
    </rPh>
    <rPh sb="5" eb="7">
      <t>クリイレ</t>
    </rPh>
    <rPh sb="7" eb="9">
      <t>ミコ</t>
    </rPh>
    <rPh sb="9" eb="10">
      <t>ガク</t>
    </rPh>
    <phoneticPr fontId="33"/>
  </si>
  <si>
    <t>議会議員</t>
    <rPh sb="0" eb="2">
      <t>ギカイ</t>
    </rPh>
    <rPh sb="2" eb="4">
      <t>ギイン</t>
    </rPh>
    <phoneticPr fontId="33"/>
  </si>
  <si>
    <t>　法定外目的税</t>
  </si>
  <si>
    <t>合計</t>
    <rPh sb="0" eb="2">
      <t>ゴウケイ</t>
    </rPh>
    <phoneticPr fontId="33"/>
  </si>
  <si>
    <t>減債基金</t>
    <rPh sb="0" eb="1">
      <t>ゲン</t>
    </rPh>
    <rPh sb="1" eb="2">
      <t>サイ</t>
    </rPh>
    <rPh sb="2" eb="4">
      <t>キキン</t>
    </rPh>
    <phoneticPr fontId="33"/>
  </si>
  <si>
    <t>うち単独分</t>
    <rPh sb="2" eb="4">
      <t>タンドク</t>
    </rPh>
    <rPh sb="4" eb="5">
      <t>ブン</t>
    </rPh>
    <phoneticPr fontId="33"/>
  </si>
  <si>
    <t>ラスパイレス指数</t>
    <rPh sb="6" eb="8">
      <t>シスウ</t>
    </rPh>
    <phoneticPr fontId="33"/>
  </si>
  <si>
    <t>投資的経費計</t>
    <rPh sb="5" eb="6">
      <t>ケイ</t>
    </rPh>
    <phoneticPr fontId="33"/>
  </si>
  <si>
    <t>公営企業（法適）の一覧</t>
    <rPh sb="0" eb="2">
      <t>コウエイ</t>
    </rPh>
    <rPh sb="2" eb="4">
      <t>キギョウ</t>
    </rPh>
    <phoneticPr fontId="33"/>
  </si>
  <si>
    <t>公営企業（法非適）の一覧</t>
    <rPh sb="0" eb="2">
      <t>コウエイ</t>
    </rPh>
    <rPh sb="2" eb="4">
      <t>キギョウ</t>
    </rPh>
    <rPh sb="6" eb="7">
      <t>ヒ</t>
    </rPh>
    <phoneticPr fontId="33"/>
  </si>
  <si>
    <t>関係する一部事務組合等一覧</t>
    <rPh sb="0" eb="2">
      <t>カンケイ</t>
    </rPh>
    <rPh sb="4" eb="6">
      <t>イチブ</t>
    </rPh>
    <rPh sb="6" eb="8">
      <t>ジム</t>
    </rPh>
    <rPh sb="8" eb="10">
      <t>クミアイ</t>
    </rPh>
    <rPh sb="10" eb="11">
      <t>トウ</t>
    </rPh>
    <rPh sb="11" eb="13">
      <t>イチラン</t>
    </rPh>
    <phoneticPr fontId="33"/>
  </si>
  <si>
    <t>将来負担の状況</t>
  </si>
  <si>
    <t>地方公社・第三セクター等一覧</t>
    <rPh sb="0" eb="2">
      <t>チホウ</t>
    </rPh>
    <rPh sb="2" eb="4">
      <t>コウシャ</t>
    </rPh>
    <rPh sb="5" eb="6">
      <t>ダイ</t>
    </rPh>
    <rPh sb="6" eb="7">
      <t>３</t>
    </rPh>
    <rPh sb="11" eb="12">
      <t>トウ</t>
    </rPh>
    <rPh sb="12" eb="14">
      <t>イチラン</t>
    </rPh>
    <phoneticPr fontId="33"/>
  </si>
  <si>
    <t>会計名</t>
  </si>
  <si>
    <t>介護保険事業特別会計</t>
  </si>
  <si>
    <t>項番</t>
    <rPh sb="0" eb="2">
      <t>コウバン</t>
    </rPh>
    <phoneticPr fontId="33"/>
  </si>
  <si>
    <t>　前年度繰上充用金</t>
  </si>
  <si>
    <t>団体名</t>
    <rPh sb="0" eb="2">
      <t>ダンタイ</t>
    </rPh>
    <phoneticPr fontId="33"/>
  </si>
  <si>
    <t>（注釈）</t>
    <rPh sb="1" eb="3">
      <t>チュウシャク</t>
    </rPh>
    <phoneticPr fontId="33"/>
  </si>
  <si>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</si>
  <si>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7"/>
  </si>
  <si>
    <t>収入済額</t>
    <rPh sb="0" eb="2">
      <t>シュウニュウ</t>
    </rPh>
    <rPh sb="2" eb="3">
      <t>スミ</t>
    </rPh>
    <rPh sb="3" eb="4">
      <t>ガク</t>
    </rPh>
    <phoneticPr fontId="3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</si>
  <si>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3"/>
  </si>
  <si>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</si>
  <si>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3"/>
  </si>
  <si>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</si>
  <si>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</si>
  <si>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33"/>
  </si>
  <si>
    <t>群馬県市町村総合事務組合</t>
  </si>
  <si>
    <t>※7：人口については、調査対象年度の1月1日現在の住民基本台帳に登載されている人口に基づいている。</t>
    <rPh sb="13" eb="15">
      <t>タイショウ</t>
    </rPh>
    <rPh sb="27" eb="29">
      <t>キホン</t>
    </rPh>
    <rPh sb="42" eb="43">
      <t>モト</t>
    </rPh>
    <phoneticPr fontId="38"/>
  </si>
  <si>
    <t>充当一般財源等</t>
  </si>
  <si>
    <t>※8：職員の状況については、調査対象年度の地方公務員給与実態調査に基づいている。</t>
  </si>
  <si>
    <t>群馬県後期高齢者医療広域連合（事業会計）</t>
  </si>
  <si>
    <t>令和5年度</t>
  </si>
  <si>
    <t>群馬県大泉町</t>
  </si>
  <si>
    <t>　うち元金</t>
  </si>
  <si>
    <t>(1) 普通会計の状況（市町村）</t>
    <rPh sb="4" eb="6">
      <t>フツウ</t>
    </rPh>
    <rPh sb="6" eb="8">
      <t>カイケイ</t>
    </rPh>
    <rPh sb="9" eb="11">
      <t>ジョウキョウ</t>
    </rPh>
    <rPh sb="12" eb="15">
      <t>シチョウソン</t>
    </rPh>
    <phoneticPr fontId="33"/>
  </si>
  <si>
    <t>一般会計等（純計）</t>
    <rPh sb="0" eb="2">
      <t>イッパン</t>
    </rPh>
    <rPh sb="2" eb="4">
      <t>カイケイ</t>
    </rPh>
    <rPh sb="4" eb="5">
      <t>トウ</t>
    </rPh>
    <rPh sb="6" eb="8">
      <t>ジュンケイ</t>
    </rPh>
    <phoneticPr fontId="33"/>
  </si>
  <si>
    <t>地方税の状況（単位 千円・％）</t>
    <rPh sb="0" eb="2">
      <t>チホウ</t>
    </rPh>
    <rPh sb="2" eb="3">
      <t>ゼイ</t>
    </rPh>
    <rPh sb="4" eb="6">
      <t>ジョウキョウ</t>
    </rPh>
    <rPh sb="7" eb="9">
      <t>タンイ</t>
    </rPh>
    <rPh sb="10" eb="12">
      <t>センエン</t>
    </rPh>
    <phoneticPr fontId="33"/>
  </si>
  <si>
    <t>歳出の状況（単位 千円・％）</t>
  </si>
  <si>
    <t>上水道</t>
  </si>
  <si>
    <t>実質赤字比率</t>
    <rPh sb="0" eb="2">
      <t>ジッシツ</t>
    </rPh>
    <rPh sb="2" eb="4">
      <t>アカジ</t>
    </rPh>
    <rPh sb="4" eb="6">
      <t>ヒリツ</t>
    </rPh>
    <phoneticPr fontId="35"/>
  </si>
  <si>
    <t>地方税</t>
  </si>
  <si>
    <t>決算額</t>
    <rPh sb="0" eb="2">
      <t>ケッサン</t>
    </rPh>
    <rPh sb="2" eb="3">
      <t>ガク</t>
    </rPh>
    <phoneticPr fontId="33"/>
  </si>
  <si>
    <t>▲退職金</t>
    <rPh sb="1" eb="3">
      <t>タイショク</t>
    </rPh>
    <rPh sb="3" eb="4">
      <t>キン</t>
    </rPh>
    <phoneticPr fontId="33"/>
  </si>
  <si>
    <t>構成比</t>
    <rPh sb="0" eb="3">
      <t>コウセイヒ</t>
    </rPh>
    <phoneticPr fontId="33"/>
  </si>
  <si>
    <t>使用料</t>
  </si>
  <si>
    <t>区分</t>
  </si>
  <si>
    <t>　うち利子</t>
  </si>
  <si>
    <t>超過課税分</t>
    <rPh sb="0" eb="2">
      <t>チョウカ</t>
    </rPh>
    <rPh sb="2" eb="4">
      <t>カゼイ</t>
    </rPh>
    <rPh sb="4" eb="5">
      <t>ブン</t>
    </rPh>
    <phoneticPr fontId="33"/>
  </si>
  <si>
    <t>目的別歳出の状況（単位 千円・％）</t>
  </si>
  <si>
    <t>普通税</t>
    <rPh sb="0" eb="2">
      <t>フツウ</t>
    </rPh>
    <rPh sb="2" eb="3">
      <t>ゼイ</t>
    </rPh>
    <phoneticPr fontId="39"/>
  </si>
  <si>
    <t>軽油引取税交付金</t>
  </si>
  <si>
    <t xml:space="preserve"> R03</t>
  </si>
  <si>
    <t>決算額 (A)</t>
    <rPh sb="0" eb="2">
      <t>ケッサン</t>
    </rPh>
    <rPh sb="2" eb="3">
      <t>ガク</t>
    </rPh>
    <phoneticPr fontId="33"/>
  </si>
  <si>
    <t>純資産又は
正味財産</t>
  </si>
  <si>
    <t>(A)のうち普通建設事業費</t>
    <rPh sb="6" eb="8">
      <t>フツウ</t>
    </rPh>
    <rPh sb="8" eb="10">
      <t>ケンセツ</t>
    </rPh>
    <rPh sb="10" eb="13">
      <t>ジギョウヒ</t>
    </rPh>
    <phoneticPr fontId="33"/>
  </si>
  <si>
    <t>(Ａ)</t>
  </si>
  <si>
    <t>(A)のうち充当一般財源等</t>
    <rPh sb="6" eb="8">
      <t>ジュウトウ</t>
    </rPh>
    <rPh sb="8" eb="10">
      <t>イッパン</t>
    </rPh>
    <rPh sb="10" eb="12">
      <t>ザイゲン</t>
    </rPh>
    <rPh sb="12" eb="13">
      <t>ナド</t>
    </rPh>
    <phoneticPr fontId="33"/>
  </si>
  <si>
    <t>地方譲与税</t>
  </si>
  <si>
    <t>議会費</t>
  </si>
  <si>
    <t>　　市町村民税</t>
  </si>
  <si>
    <t>元利償還金</t>
    <rPh sb="0" eb="2">
      <t>ガンリ</t>
    </rPh>
    <rPh sb="2" eb="5">
      <t>ショウカンキン</t>
    </rPh>
    <phoneticPr fontId="32"/>
  </si>
  <si>
    <t>総務費</t>
  </si>
  <si>
    <t>配当割交付金</t>
    <rPh sb="0" eb="2">
      <t>ハイトウ</t>
    </rPh>
    <rPh sb="2" eb="3">
      <t>ワリ</t>
    </rPh>
    <rPh sb="3" eb="6">
      <t>コウフキン</t>
    </rPh>
    <phoneticPr fontId="39"/>
  </si>
  <si>
    <t>人件費及び人件費に準ずる費用</t>
    <rPh sb="0" eb="3">
      <t>ジンケンヒ</t>
    </rPh>
    <rPh sb="3" eb="4">
      <t>オヨ</t>
    </rPh>
    <rPh sb="5" eb="8">
      <t>ジンケンヒ</t>
    </rPh>
    <rPh sb="9" eb="10">
      <t>ジュン</t>
    </rPh>
    <rPh sb="12" eb="14">
      <t>ヒヨウ</t>
    </rPh>
    <phoneticPr fontId="33"/>
  </si>
  <si>
    <t>民生費</t>
  </si>
  <si>
    <t>株式等譲渡所得割交付金</t>
    <rPh sb="0" eb="2">
      <t>カブシキ</t>
    </rPh>
    <rPh sb="2" eb="3">
      <t>トウ</t>
    </rPh>
    <rPh sb="3" eb="5">
      <t>ジョウト</t>
    </rPh>
    <rPh sb="5" eb="7">
      <t>ショトク</t>
    </rPh>
    <rPh sb="7" eb="8">
      <t>ワリ</t>
    </rPh>
    <rPh sb="8" eb="11">
      <t>コウフキン</t>
    </rPh>
    <phoneticPr fontId="39"/>
  </si>
  <si>
    <t>被保険者数(人)</t>
  </si>
  <si>
    <t>　　　所得割</t>
  </si>
  <si>
    <t>類似団体平均</t>
    <rPh sb="0" eb="2">
      <t>ルイジ</t>
    </rPh>
    <rPh sb="2" eb="4">
      <t>ダンタイ</t>
    </rPh>
    <rPh sb="4" eb="6">
      <t>ヘイキン</t>
    </rPh>
    <phoneticPr fontId="33"/>
  </si>
  <si>
    <t>衛生費</t>
  </si>
  <si>
    <t>損失補償・債務保証の履行に係るもの</t>
    <rPh sb="0" eb="2">
      <t>ソンシツ</t>
    </rPh>
    <rPh sb="2" eb="4">
      <t>ホショウ</t>
    </rPh>
    <rPh sb="5" eb="7">
      <t>サイム</t>
    </rPh>
    <rPh sb="7" eb="9">
      <t>ホショウ</t>
    </rPh>
    <rPh sb="10" eb="12">
      <t>リコウ</t>
    </rPh>
    <rPh sb="13" eb="14">
      <t>カカ</t>
    </rPh>
    <phoneticPr fontId="33"/>
  </si>
  <si>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</si>
  <si>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</si>
  <si>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</si>
  <si>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</si>
  <si>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</si>
  <si>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</si>
  <si>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</si>
  <si>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</si>
  <si>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土木費</t>
  </si>
  <si>
    <t>自動車取得税交付金</t>
  </si>
  <si>
    <t>公園墓地事業特別会計</t>
  </si>
  <si>
    <t>公債費に準ずる債務負担行為に係るもの</t>
  </si>
  <si>
    <t>　　市町村たばこ税</t>
  </si>
  <si>
    <t>教育費</t>
  </si>
  <si>
    <t>自動車税環境性能割交付金</t>
  </si>
  <si>
    <t>　　鉱産税</t>
  </si>
  <si>
    <t>災害復旧費</t>
  </si>
  <si>
    <t>法人事業税交付金</t>
  </si>
  <si>
    <t>　　特別土地保有税</t>
  </si>
  <si>
    <t>企業債
（地方債）
現在高</t>
  </si>
  <si>
    <t>公債費</t>
  </si>
  <si>
    <t>地方特例交付金等</t>
    <rPh sb="7" eb="8">
      <t>トウ</t>
    </rPh>
    <phoneticPr fontId="36"/>
  </si>
  <si>
    <t>諸支出金</t>
    <rPh sb="3" eb="4">
      <t>キン</t>
    </rPh>
    <phoneticPr fontId="5"/>
  </si>
  <si>
    <t>　地方特例交付金</t>
    <rPh sb="1" eb="3">
      <t>チホウ</t>
    </rPh>
    <phoneticPr fontId="33"/>
  </si>
  <si>
    <t xml:space="preserve">連結実質赤字額 </t>
  </si>
  <si>
    <t>前年度繰上充用金</t>
  </si>
  <si>
    <t>▲ 5.30</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</si>
  <si>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</si>
  <si>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</si>
  <si>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</si>
  <si>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</si>
  <si>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</si>
  <si>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</si>
  <si>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33"/>
  </si>
  <si>
    <t>群馬県後期高齢者医療広域連合（一般会計）</t>
  </si>
  <si>
    <t>決算額</t>
  </si>
  <si>
    <t>市町村民税</t>
    <rPh sb="0" eb="3">
      <t>シチョウソン</t>
    </rPh>
    <rPh sb="3" eb="4">
      <t>ミン</t>
    </rPh>
    <rPh sb="4" eb="5">
      <t>ゼイ</t>
    </rPh>
    <phoneticPr fontId="33"/>
  </si>
  <si>
    <t>繰越金</t>
  </si>
  <si>
    <t>構成比</t>
  </si>
  <si>
    <t>公営企業会計等</t>
    <rPh sb="0" eb="2">
      <t>コウエイ</t>
    </rPh>
    <rPh sb="2" eb="4">
      <t>キギョウ</t>
    </rPh>
    <rPh sb="4" eb="6">
      <t>カイケイ</t>
    </rPh>
    <rPh sb="6" eb="7">
      <t>トウ</t>
    </rPh>
    <phoneticPr fontId="33"/>
  </si>
  <si>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</si>
  <si>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</si>
  <si>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</si>
  <si>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</si>
  <si>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</si>
  <si>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33"/>
  </si>
  <si>
    <t>　公債費</t>
  </si>
  <si>
    <t>増減率(%)(B)</t>
    <rPh sb="0" eb="3">
      <t>ゾウゲンリツ</t>
    </rPh>
    <phoneticPr fontId="33"/>
  </si>
  <si>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</si>
  <si>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</si>
  <si>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</si>
  <si>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33"/>
  </si>
  <si>
    <t>合計</t>
  </si>
  <si>
    <t>他会計等
からの
繰入金</t>
  </si>
  <si>
    <t>令和5年度</t>
    <rPh sb="0" eb="2">
      <t>レイワ</t>
    </rPh>
    <rPh sb="3" eb="5">
      <t>ネンド</t>
    </rPh>
    <phoneticPr fontId="33"/>
  </si>
  <si>
    <t xml:space="preserve">充当可能特定歳入 </t>
    <rPh sb="0" eb="2">
      <t>ジュウトウ</t>
    </rPh>
    <rPh sb="2" eb="4">
      <t>カノウ</t>
    </rPh>
    <rPh sb="4" eb="6">
      <t>トクテイ</t>
    </rPh>
    <rPh sb="6" eb="8">
      <t>サイニュウ</t>
    </rPh>
    <phoneticPr fontId="32"/>
  </si>
  <si>
    <t>令和4年度</t>
    <rPh sb="0" eb="2">
      <t>レイワ</t>
    </rPh>
    <rPh sb="4" eb="5">
      <t>ド</t>
    </rPh>
    <phoneticPr fontId="33"/>
  </si>
  <si>
    <t>現年</t>
    <rPh sb="0" eb="1">
      <t>ゲン</t>
    </rPh>
    <rPh sb="1" eb="2">
      <t>ネン</t>
    </rPh>
    <phoneticPr fontId="33"/>
  </si>
  <si>
    <t>都道府県支出金</t>
  </si>
  <si>
    <t>一時借入金利子</t>
  </si>
  <si>
    <t>国営土地改良事業に係るもの</t>
    <rPh sb="0" eb="2">
      <t>コクエイ</t>
    </rPh>
    <rPh sb="2" eb="4">
      <t>トチ</t>
    </rPh>
    <rPh sb="4" eb="6">
      <t>カイリョウ</t>
    </rPh>
    <rPh sb="6" eb="8">
      <t>ジギョウ</t>
    </rPh>
    <rPh sb="9" eb="10">
      <t>カカ</t>
    </rPh>
    <phoneticPr fontId="32"/>
  </si>
  <si>
    <t>その他の経費</t>
    <rPh sb="2" eb="3">
      <t>タ</t>
    </rPh>
    <rPh sb="4" eb="6">
      <t>ケイヒ</t>
    </rPh>
    <phoneticPr fontId="33"/>
  </si>
  <si>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</si>
  <si>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3"/>
  </si>
  <si>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</si>
  <si>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</si>
  <si>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繰入金</t>
  </si>
  <si>
    <t>公営事業等への繰出</t>
    <rPh sb="0" eb="2">
      <t>コウエイ</t>
    </rPh>
    <rPh sb="2" eb="4">
      <t>ジギョウ</t>
    </rPh>
    <rPh sb="4" eb="5">
      <t>トウ</t>
    </rPh>
    <rPh sb="7" eb="9">
      <t>クリダ</t>
    </rPh>
    <phoneticPr fontId="33"/>
  </si>
  <si>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3"/>
  </si>
  <si>
    <t>　維持補修費</t>
  </si>
  <si>
    <t>森林総合研究所等が行う事業に係るもの</t>
  </si>
  <si>
    <t>実質収支</t>
    <rPh sb="0" eb="2">
      <t>ジッシツ</t>
    </rPh>
    <rPh sb="2" eb="4">
      <t>シュウシ</t>
    </rPh>
    <phoneticPr fontId="33"/>
  </si>
  <si>
    <t>下水道</t>
  </si>
  <si>
    <t>再差引収支</t>
    <rPh sb="0" eb="1">
      <t>サイ</t>
    </rPh>
    <rPh sb="1" eb="3">
      <t>サシヒキ</t>
    </rPh>
    <rPh sb="3" eb="5">
      <t>シュウシ</t>
    </rPh>
    <phoneticPr fontId="33"/>
  </si>
  <si>
    <t>財政再生基準</t>
  </si>
  <si>
    <t>太田市外三町広域清掃組合</t>
  </si>
  <si>
    <t>地方債</t>
  </si>
  <si>
    <t>当該団体
からの
貸付金</t>
  </si>
  <si>
    <t>一部事務組合等名</t>
    <rPh sb="0" eb="2">
      <t>イチブ</t>
    </rPh>
    <rPh sb="2" eb="4">
      <t>ジム</t>
    </rPh>
    <rPh sb="4" eb="6">
      <t>クミアイ</t>
    </rPh>
    <rPh sb="6" eb="7">
      <t>トウ</t>
    </rPh>
    <rPh sb="7" eb="8">
      <t>メイ</t>
    </rPh>
    <phoneticPr fontId="32"/>
  </si>
  <si>
    <t>病院</t>
  </si>
  <si>
    <t>地方独立行政法人に係る将来負担額</t>
  </si>
  <si>
    <t>加入世帯数(世帯)</t>
  </si>
  <si>
    <t>　繰出金</t>
  </si>
  <si>
    <t>　うち減収補塡債(特例分)</t>
    <rPh sb="4" eb="5">
      <t>シュウ</t>
    </rPh>
    <rPh sb="9" eb="10">
      <t>トク</t>
    </rPh>
    <rPh sb="10" eb="11">
      <t>レイ</t>
    </rPh>
    <rPh sb="11" eb="12">
      <t>ブン</t>
    </rPh>
    <phoneticPr fontId="36"/>
  </si>
  <si>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</si>
  <si>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33"/>
  </si>
  <si>
    <t>土地開発公社に係る将来負担額</t>
    <rPh sb="0" eb="2">
      <t>トチ</t>
    </rPh>
    <rPh sb="2" eb="4">
      <t>カイハツ</t>
    </rPh>
    <rPh sb="4" eb="6">
      <t>コウシャ</t>
    </rPh>
    <rPh sb="7" eb="8">
      <t>カカ</t>
    </rPh>
    <rPh sb="9" eb="11">
      <t>ショウライ</t>
    </rPh>
    <rPh sb="11" eb="14">
      <t>フタンガク</t>
    </rPh>
    <phoneticPr fontId="32"/>
  </si>
  <si>
    <t>早期健全化基準</t>
  </si>
  <si>
    <t>　うち臨時財政対策債</t>
  </si>
  <si>
    <t>歳入合計</t>
  </si>
  <si>
    <t>工業用水道</t>
  </si>
  <si>
    <t>被保険者
1人当り</t>
  </si>
  <si>
    <t>保険税(料)収入額</t>
  </si>
  <si>
    <t>国民健康保険</t>
  </si>
  <si>
    <t>その他</t>
  </si>
  <si>
    <t>保険給付費</t>
  </si>
  <si>
    <t>普通建設事業費</t>
  </si>
  <si>
    <t>　うち補助</t>
  </si>
  <si>
    <t>　うち単独</t>
  </si>
  <si>
    <t>災害復旧事業費</t>
  </si>
  <si>
    <t>実質公債費比率</t>
    <rPh sb="0" eb="2">
      <t>ジッシツ</t>
    </rPh>
    <rPh sb="2" eb="5">
      <t>コウサイヒ</t>
    </rPh>
    <rPh sb="5" eb="7">
      <t>ヒリツ</t>
    </rPh>
    <phoneticPr fontId="35"/>
  </si>
  <si>
    <t>失業対策事業費</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</si>
  <si>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</si>
  <si>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</si>
  <si>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</si>
  <si>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歳出</t>
  </si>
  <si>
    <t>▲ 4.39</t>
  </si>
  <si>
    <t>形式収支</t>
  </si>
  <si>
    <t>地方債
現在高</t>
  </si>
  <si>
    <t>令和5年度</t>
    <rPh sb="0" eb="2">
      <t>レイワ</t>
    </rPh>
    <rPh sb="3" eb="5">
      <t>ネンド</t>
    </rPh>
    <phoneticPr fontId="35"/>
  </si>
  <si>
    <t>人口１人当たり決算額</t>
    <rPh sb="0" eb="2">
      <t>ジンコウ</t>
    </rPh>
    <rPh sb="2" eb="4">
      <t>ヒトリ</t>
    </rPh>
    <rPh sb="4" eb="5">
      <t>ア</t>
    </rPh>
    <rPh sb="7" eb="10">
      <t>ケッサンガク</t>
    </rPh>
    <phoneticPr fontId="33"/>
  </si>
  <si>
    <t>備考</t>
    <rPh sb="0" eb="2">
      <t>ビコウ</t>
    </rPh>
    <phoneticPr fontId="33"/>
  </si>
  <si>
    <t>地方公社・第三セクター等名</t>
    <rPh sb="12" eb="13">
      <t>メイ</t>
    </rPh>
    <phoneticPr fontId="33"/>
  </si>
  <si>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</si>
  <si>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</si>
  <si>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33"/>
  </si>
  <si>
    <t>実質赤字額</t>
    <rPh sb="0" eb="2">
      <t>ジッシツ</t>
    </rPh>
    <rPh sb="2" eb="5">
      <t>アカジガク</t>
    </rPh>
    <phoneticPr fontId="33"/>
  </si>
  <si>
    <t>減債基金積立不足算定額</t>
    <rPh sb="0" eb="2">
      <t>ゲンサイ</t>
    </rPh>
    <rPh sb="2" eb="4">
      <t>キキン</t>
    </rPh>
    <rPh sb="4" eb="6">
      <t>ツミタテ</t>
    </rPh>
    <rPh sb="6" eb="8">
      <t>ブソク</t>
    </rPh>
    <rPh sb="8" eb="10">
      <t>サンテイ</t>
    </rPh>
    <rPh sb="10" eb="11">
      <t>ガク</t>
    </rPh>
    <phoneticPr fontId="33"/>
  </si>
  <si>
    <t>総収益
（歳入）</t>
  </si>
  <si>
    <t>総費用
（歳出）</t>
  </si>
  <si>
    <t>純損益
（形式収支）</t>
  </si>
  <si>
    <t>左のうち
一般会計等
繰入見込額</t>
  </si>
  <si>
    <t>資金不足
比率</t>
    <rPh sb="0" eb="2">
      <t>シキン</t>
    </rPh>
    <rPh sb="2" eb="4">
      <t>フソク</t>
    </rPh>
    <rPh sb="5" eb="7">
      <t>ヒリツ</t>
    </rPh>
    <phoneticPr fontId="33"/>
  </si>
  <si>
    <t>国民健康保険事業特別会計</t>
  </si>
  <si>
    <t>後期高齢者医療事業特別会計</t>
  </si>
  <si>
    <t>法適用企業</t>
  </si>
  <si>
    <t>連結実質赤字額</t>
    <rPh sb="0" eb="2">
      <t>レンケツ</t>
    </rPh>
    <rPh sb="2" eb="4">
      <t>ジッシツ</t>
    </rPh>
    <rPh sb="4" eb="7">
      <t>アカジガク</t>
    </rPh>
    <phoneticPr fontId="33"/>
  </si>
  <si>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</si>
  <si>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</si>
  <si>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</si>
  <si>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3"/>
  </si>
  <si>
    <t>実質公債費比率　　（千円・％）</t>
    <rPh sb="0" eb="2">
      <t>ジッシツ</t>
    </rPh>
    <rPh sb="2" eb="4">
      <t>コウサイ</t>
    </rPh>
    <rPh sb="4" eb="5">
      <t>ヒ</t>
    </rPh>
    <rPh sb="5" eb="7">
      <t>ヒリツ</t>
    </rPh>
    <rPh sb="10" eb="12">
      <t>センエン</t>
    </rPh>
    <phoneticPr fontId="33"/>
  </si>
  <si>
    <t>区分</t>
    <rPh sb="0" eb="1">
      <t>ク</t>
    </rPh>
    <rPh sb="1" eb="2">
      <t>ブン</t>
    </rPh>
    <phoneticPr fontId="32"/>
  </si>
  <si>
    <t>令和3年度</t>
    <rPh sb="0" eb="2">
      <t>レイワ</t>
    </rPh>
    <rPh sb="3" eb="5">
      <t>ネンド</t>
    </rPh>
    <phoneticPr fontId="33"/>
  </si>
  <si>
    <t>令和4年度</t>
    <rPh sb="0" eb="2">
      <t>レイワ</t>
    </rPh>
    <rPh sb="3" eb="5">
      <t>ネンド</t>
    </rPh>
    <phoneticPr fontId="33"/>
  </si>
  <si>
    <t>分母比</t>
    <rPh sb="0" eb="2">
      <t>ブンボ</t>
    </rPh>
    <rPh sb="2" eb="3">
      <t>ヒ</t>
    </rPh>
    <phoneticPr fontId="33"/>
  </si>
  <si>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</si>
  <si>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 xml:space="preserve">債務負担行為に基づく支出予定額 </t>
    <rPh sb="0" eb="2">
      <t>サイム</t>
    </rPh>
    <rPh sb="2" eb="4">
      <t>フタン</t>
    </rPh>
    <rPh sb="4" eb="6">
      <t>コウイ</t>
    </rPh>
    <rPh sb="7" eb="8">
      <t>モト</t>
    </rPh>
    <rPh sb="10" eb="12">
      <t>シシュツ</t>
    </rPh>
    <rPh sb="12" eb="15">
      <t>ヨテイガク</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</si>
  <si>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</si>
  <si>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充当可能
財源等</t>
    <rPh sb="0" eb="2">
      <t>ジュウトウ</t>
    </rPh>
    <rPh sb="2" eb="3">
      <t>カ</t>
    </rPh>
    <rPh sb="3" eb="4">
      <t>ノウ</t>
    </rPh>
    <rPh sb="5" eb="8">
      <t>ザイゲントウ</t>
    </rPh>
    <phoneticPr fontId="3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</si>
  <si>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</si>
  <si>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</si>
  <si>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</si>
  <si>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</si>
  <si>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</si>
  <si>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33"/>
  </si>
  <si>
    <t>その他上記に準ずるもの</t>
    <rPh sb="2" eb="3">
      <t>タ</t>
    </rPh>
    <rPh sb="3" eb="5">
      <t>ジョウキ</t>
    </rPh>
    <rPh sb="6" eb="7">
      <t>ジュン</t>
    </rPh>
    <phoneticPr fontId="33"/>
  </si>
  <si>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</si>
  <si>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2"/>
  </si>
  <si>
    <t>将来負担比率（(Ｅ)－(Ｆ)）／（(Ｃ)－(Ｄ)）×１００</t>
    <rPh sb="0" eb="2">
      <t>ショウライ</t>
    </rPh>
    <rPh sb="2" eb="4">
      <t>フタン</t>
    </rPh>
    <rPh sb="4" eb="6">
      <t>ヒリツ</t>
    </rPh>
    <phoneticPr fontId="33"/>
  </si>
  <si>
    <t>その他の会計</t>
  </si>
  <si>
    <t>公社・
三セク等</t>
    <rPh sb="0" eb="2">
      <t>コウシャ</t>
    </rPh>
    <rPh sb="4" eb="5">
      <t>サン</t>
    </rPh>
    <rPh sb="7" eb="8">
      <t>トウ</t>
    </rPh>
    <phoneticPr fontId="33"/>
  </si>
  <si>
    <t>当該団体(円)</t>
    <rPh sb="0" eb="2">
      <t>トウガイ</t>
    </rPh>
    <rPh sb="2" eb="4">
      <t>ダンタイ</t>
    </rPh>
    <rPh sb="5" eb="6">
      <t>エン</t>
    </rPh>
    <phoneticPr fontId="33"/>
  </si>
  <si>
    <t>増減率(%)(A)</t>
    <rPh sb="0" eb="3">
      <t>ゾウゲンリツ</t>
    </rPh>
    <phoneticPr fontId="33"/>
  </si>
  <si>
    <t>健全化判断比率</t>
    <rPh sb="0" eb="3">
      <t>ケンゼンカ</t>
    </rPh>
    <rPh sb="3" eb="5">
      <t>ハンダン</t>
    </rPh>
    <rPh sb="5" eb="7">
      <t>ヒリツ</t>
    </rPh>
    <phoneticPr fontId="35"/>
  </si>
  <si>
    <t>特定財源の額</t>
    <rPh sb="0" eb="2">
      <t>トクテイ</t>
    </rPh>
    <rPh sb="2" eb="4">
      <t>ザイゲン</t>
    </rPh>
    <rPh sb="5" eb="6">
      <t>ガク</t>
    </rPh>
    <phoneticPr fontId="33"/>
  </si>
  <si>
    <t>算入公債費等の額</t>
    <rPh sb="0" eb="2">
      <t>サンニュウ</t>
    </rPh>
    <rPh sb="2" eb="4">
      <t>コウサイ</t>
    </rPh>
    <rPh sb="4" eb="5">
      <t>ヒ</t>
    </rPh>
    <rPh sb="5" eb="6">
      <t>トウ</t>
    </rPh>
    <rPh sb="7" eb="8">
      <t>ガク</t>
    </rPh>
    <phoneticPr fontId="33"/>
  </si>
  <si>
    <t>(Ｄ)</t>
  </si>
  <si>
    <t>(単年度)</t>
    <rPh sb="1" eb="4">
      <t>タンネンド</t>
    </rPh>
    <phoneticPr fontId="33"/>
  </si>
  <si>
    <t>人件費及び人件費に準ずる費用の分析</t>
    <rPh sb="0" eb="3">
      <t>ジンケンヒ</t>
    </rPh>
    <rPh sb="3" eb="4">
      <t>オヨ</t>
    </rPh>
    <rPh sb="5" eb="8">
      <t>ジンケンヒ</t>
    </rPh>
    <rPh sb="9" eb="10">
      <t>ジュン</t>
    </rPh>
    <rPh sb="12" eb="14">
      <t>ヒヨウ</t>
    </rPh>
    <rPh sb="15" eb="17">
      <t>ブンセキ</t>
    </rPh>
    <phoneticPr fontId="33"/>
  </si>
  <si>
    <t>人口1人当たり決算額</t>
    <rPh sb="0" eb="2">
      <t>ジンコウ</t>
    </rPh>
    <rPh sb="2" eb="4">
      <t>ヒトリ</t>
    </rPh>
    <rPh sb="4" eb="5">
      <t>ア</t>
    </rPh>
    <rPh sb="7" eb="9">
      <t>ケッサン</t>
    </rPh>
    <rPh sb="9" eb="10">
      <t>ガク</t>
    </rPh>
    <phoneticPr fontId="33"/>
  </si>
  <si>
    <t>当該団体（円）</t>
    <rPh sb="0" eb="2">
      <t>トウガイ</t>
    </rPh>
    <rPh sb="2" eb="4">
      <t>ダンタイ</t>
    </rPh>
    <rPh sb="5" eb="6">
      <t>エン</t>
    </rPh>
    <phoneticPr fontId="33"/>
  </si>
  <si>
    <t>類似団体平均（円）</t>
    <rPh sb="0" eb="2">
      <t>ルイジ</t>
    </rPh>
    <rPh sb="2" eb="4">
      <t>ダンタイ</t>
    </rPh>
    <rPh sb="4" eb="6">
      <t>ヘイキン</t>
    </rPh>
    <rPh sb="7" eb="8">
      <t>エン</t>
    </rPh>
    <phoneticPr fontId="33"/>
  </si>
  <si>
    <t>対比（％）</t>
    <rPh sb="0" eb="2">
      <t>タイヒ</t>
    </rPh>
    <phoneticPr fontId="33"/>
  </si>
  <si>
    <t>人件費</t>
    <rPh sb="0" eb="3">
      <t>ジンケンヒ</t>
    </rPh>
    <phoneticPr fontId="33"/>
  </si>
  <si>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3"/>
  </si>
  <si>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3"/>
  </si>
  <si>
    <t>当該団体</t>
    <rPh sb="0" eb="2">
      <t>トウガイ</t>
    </rPh>
    <rPh sb="2" eb="4">
      <t>ダンタイ</t>
    </rPh>
    <phoneticPr fontId="33"/>
  </si>
  <si>
    <t>人口1,000人当たり職員数（人）</t>
    <rPh sb="0" eb="2">
      <t>ジンコウ</t>
    </rPh>
    <rPh sb="7" eb="8">
      <t>ニン</t>
    </rPh>
    <rPh sb="8" eb="9">
      <t>ア</t>
    </rPh>
    <rPh sb="11" eb="14">
      <t>ショクインスウ</t>
    </rPh>
    <rPh sb="15" eb="16">
      <t>ヒト</t>
    </rPh>
    <phoneticPr fontId="33"/>
  </si>
  <si>
    <t>ラスパイレス指数</t>
    <rPh sb="6" eb="8">
      <t>シスウ</t>
    </rPh>
    <phoneticPr fontId="40"/>
  </si>
  <si>
    <t>（注）人口については、各調査対象年度の1月1日現在の住民基本台帳に登載されている人口に基づいている。</t>
    <rPh sb="14" eb="16">
      <t>タイショウ</t>
    </rPh>
    <phoneticPr fontId="33"/>
  </si>
  <si>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3"/>
  </si>
  <si>
    <t>積立不足額を考慮して算定した額</t>
    <rPh sb="0" eb="1">
      <t>ツ</t>
    </rPh>
    <rPh sb="1" eb="2">
      <t>タ</t>
    </rPh>
    <rPh sb="2" eb="5">
      <t>フソクガク</t>
    </rPh>
    <rPh sb="6" eb="8">
      <t>コウリョ</t>
    </rPh>
    <rPh sb="10" eb="12">
      <t>サンテイ</t>
    </rPh>
    <rPh sb="14" eb="15">
      <t>ガク</t>
    </rPh>
    <phoneticPr fontId="41"/>
  </si>
  <si>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</si>
  <si>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</si>
  <si>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</si>
  <si>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</si>
  <si>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33"/>
  </si>
  <si>
    <t>普通建設事業費</t>
    <rPh sb="0" eb="2">
      <t>フツウ</t>
    </rPh>
    <rPh sb="2" eb="4">
      <t>ケンセツ</t>
    </rPh>
    <rPh sb="4" eb="7">
      <t>ジギョウヒ</t>
    </rPh>
    <phoneticPr fontId="33"/>
  </si>
  <si>
    <t>類似団体平均(円)</t>
    <rPh sb="0" eb="2">
      <t>ルイジ</t>
    </rPh>
    <rPh sb="2" eb="4">
      <t>ダンタイ</t>
    </rPh>
    <rPh sb="4" eb="6">
      <t>ヘイキン</t>
    </rPh>
    <rPh sb="7" eb="8">
      <t>エン</t>
    </rPh>
    <phoneticPr fontId="33"/>
  </si>
  <si>
    <t>(A)-(B)</t>
  </si>
  <si>
    <t xml:space="preserve"> R01</t>
  </si>
  <si>
    <t xml:space="preserve"> R05</t>
  </si>
  <si>
    <t xml:space="preserve"> 過去５年間平均</t>
    <rPh sb="1" eb="3">
      <t>カコ</t>
    </rPh>
    <rPh sb="4" eb="6">
      <t>ネンカン</t>
    </rPh>
    <rPh sb="6" eb="8">
      <t>ヘイキン</t>
    </rPh>
    <phoneticPr fontId="33"/>
  </si>
  <si>
    <t>類似団体内平均(円)</t>
    <rPh sb="0" eb="2">
      <t>ルイジ</t>
    </rPh>
    <rPh sb="2" eb="4">
      <t>ダンタイ</t>
    </rPh>
    <phoneticPr fontId="33"/>
  </si>
  <si>
    <t>R01</t>
  </si>
  <si>
    <t>R02</t>
  </si>
  <si>
    <t>R03</t>
  </si>
  <si>
    <t>R04</t>
  </si>
  <si>
    <t>▲ 5.81</t>
  </si>
  <si>
    <t>その他会計（赤字）</t>
  </si>
  <si>
    <t>公共施設等整備基金(R05年度末現在)</t>
  </si>
  <si>
    <t>福祉基金(R05年度末現在)</t>
  </si>
  <si>
    <t>国際交流振興基金(R05年度末現在)</t>
  </si>
  <si>
    <t>都市緑化基金(R05年度末現在)</t>
  </si>
  <si>
    <t>図書館図書購入基金(R05年度末現在)</t>
  </si>
  <si>
    <t>大泉町外二町環境衛生施設組合</t>
  </si>
  <si>
    <t>邑楽館林医療事務組合（病院事業会計）</t>
  </si>
  <si>
    <t>群馬東部水道企業団</t>
  </si>
  <si>
    <t>大泉町スポーツ文化振興事業団</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</si>
  <si>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</si>
  <si>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</si>
  <si>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将来負担比率は令和4年度に引き続き計上されなかったことに加え、有形固定資産減価償却率は類似団体の平均値と比較して低い値になった。
令和10年度までに新庁舎の建設や、産業団地の造成に伴う洪水調整池の建設など、大規模な投資が見込まれているため、将来負担比率の増加に留意しながら設備の修繕や更新を行っていく。</t>
    <rPh sb="0" eb="2">
      <t>ショウライ</t>
    </rPh>
    <rPh sb="2" eb="4">
      <t>フタン</t>
    </rPh>
    <rPh sb="4" eb="6">
      <t>ヒリツ</t>
    </rPh>
    <rPh sb="7" eb="9">
      <t>レイワ</t>
    </rPh>
    <rPh sb="10" eb="12">
      <t>ネンド</t>
    </rPh>
    <rPh sb="13" eb="14">
      <t>ヒ</t>
    </rPh>
    <rPh sb="15" eb="16">
      <t>ツヅ</t>
    </rPh>
    <rPh sb="17" eb="19">
      <t>ケイジョウ</t>
    </rPh>
    <rPh sb="28" eb="29">
      <t>クワ</t>
    </rPh>
    <rPh sb="31" eb="33">
      <t>ユウケイ</t>
    </rPh>
    <rPh sb="33" eb="37">
      <t>コテイシサン</t>
    </rPh>
    <rPh sb="37" eb="39">
      <t>ゲンカ</t>
    </rPh>
    <rPh sb="39" eb="42">
      <t>ショウキャクリツ</t>
    </rPh>
    <rPh sb="43" eb="45">
      <t>ルイジ</t>
    </rPh>
    <rPh sb="45" eb="47">
      <t>ダンタイ</t>
    </rPh>
    <rPh sb="48" eb="51">
      <t>ヘイキンチ</t>
    </rPh>
    <rPh sb="52" eb="54">
      <t>ヒカク</t>
    </rPh>
    <rPh sb="56" eb="57">
      <t>ヒク</t>
    </rPh>
    <rPh sb="58" eb="59">
      <t>アタイ</t>
    </rPh>
    <rPh sb="65" eb="67">
      <t>レイワ</t>
    </rPh>
    <rPh sb="69" eb="71">
      <t>ネンド</t>
    </rPh>
    <rPh sb="74" eb="77">
      <t>シンチョウシャ</t>
    </rPh>
    <rPh sb="78" eb="80">
      <t>ケンセツ</t>
    </rPh>
    <rPh sb="82" eb="84">
      <t>サンギョウ</t>
    </rPh>
    <rPh sb="84" eb="86">
      <t>ダンチ</t>
    </rPh>
    <rPh sb="87" eb="89">
      <t>ゾウセイ</t>
    </rPh>
    <rPh sb="90" eb="91">
      <t>トモナ</t>
    </rPh>
    <rPh sb="92" eb="94">
      <t>コウズイ</t>
    </rPh>
    <rPh sb="94" eb="96">
      <t>チョウセイ</t>
    </rPh>
    <rPh sb="96" eb="97">
      <t>イケ</t>
    </rPh>
    <rPh sb="98" eb="100">
      <t>ケンセツ</t>
    </rPh>
    <rPh sb="103" eb="106">
      <t>ダイキボ</t>
    </rPh>
    <rPh sb="107" eb="109">
      <t>トウシ</t>
    </rPh>
    <rPh sb="110" eb="112">
      <t>ミコ</t>
    </rPh>
    <rPh sb="120" eb="122">
      <t>ショウライ</t>
    </rPh>
    <rPh sb="122" eb="124">
      <t>フタン</t>
    </rPh>
    <rPh sb="124" eb="126">
      <t>ヒリツ</t>
    </rPh>
    <rPh sb="127" eb="129">
      <t>ゾウカ</t>
    </rPh>
    <rPh sb="130" eb="132">
      <t>リュウイ</t>
    </rPh>
    <rPh sb="136" eb="138">
      <t>セツビ</t>
    </rPh>
    <rPh sb="139" eb="141">
      <t>シュウゼン</t>
    </rPh>
    <rPh sb="142" eb="144">
      <t>コウシン</t>
    </rPh>
    <rPh sb="145" eb="146">
      <t>オコナ</t>
    </rPh>
    <phoneticPr fontId="33"/>
  </si>
  <si>
    <t>(　参考　）</t>
    <rPh sb="2" eb="4">
      <t>サンコウ</t>
    </rPh>
    <phoneticPr fontId="33"/>
  </si>
  <si>
    <t>当該団体値</t>
    <rPh sb="0" eb="2">
      <t>トウガイ</t>
    </rPh>
    <rPh sb="2" eb="4">
      <t>ダンタイ</t>
    </rPh>
    <rPh sb="4" eb="5">
      <t>アタイ</t>
    </rPh>
    <phoneticPr fontId="33"/>
  </si>
  <si>
    <t>将来負担比率</t>
  </si>
  <si>
    <t>有形固定資産減価償却率</t>
  </si>
  <si>
    <t>類似団体内平均値</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</si>
  <si>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</si>
  <si>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実質公債費比率は類似団体内の平均値より低く、将来負担比率については計上されていない状態が続いている。
令和7年度の新庁舎建設に伴う借入を要因として、数値の増加が見込まれているため、財政状況と借入のバランスを注視しながら健全な財政運営に努める。</t>
    <rPh sb="0" eb="2">
      <t>ジッシツ</t>
    </rPh>
    <rPh sb="2" eb="5">
      <t>コウサイヒ</t>
    </rPh>
    <rPh sb="5" eb="7">
      <t>ヒリツ</t>
    </rPh>
    <rPh sb="8" eb="10">
      <t>ルイジ</t>
    </rPh>
    <rPh sb="10" eb="12">
      <t>ダンタイ</t>
    </rPh>
    <rPh sb="12" eb="13">
      <t>ナイ</t>
    </rPh>
    <rPh sb="14" eb="17">
      <t>ヘイキンチ</t>
    </rPh>
    <rPh sb="19" eb="20">
      <t>ヒク</t>
    </rPh>
    <rPh sb="22" eb="24">
      <t>ショウライ</t>
    </rPh>
    <rPh sb="24" eb="26">
      <t>フタン</t>
    </rPh>
    <rPh sb="26" eb="28">
      <t>ヒリツ</t>
    </rPh>
    <rPh sb="33" eb="35">
      <t>ケイジョウ</t>
    </rPh>
    <rPh sb="41" eb="43">
      <t>ジョウタイ</t>
    </rPh>
    <rPh sb="44" eb="45">
      <t>ツヅ</t>
    </rPh>
    <rPh sb="51" eb="53">
      <t>レイワ</t>
    </rPh>
    <rPh sb="54" eb="56">
      <t>ネンド</t>
    </rPh>
    <rPh sb="57" eb="60">
      <t>シンチョウシャ</t>
    </rPh>
    <rPh sb="60" eb="62">
      <t>ケンセツ</t>
    </rPh>
    <rPh sb="63" eb="64">
      <t>トモナ</t>
    </rPh>
    <rPh sb="65" eb="67">
      <t>カリイレ</t>
    </rPh>
    <rPh sb="68" eb="70">
      <t>ヨウイン</t>
    </rPh>
    <rPh sb="74" eb="76">
      <t>スウチ</t>
    </rPh>
    <rPh sb="77" eb="79">
      <t>ゾウカ</t>
    </rPh>
    <rPh sb="80" eb="82">
      <t>ミコ</t>
    </rPh>
    <rPh sb="90" eb="92">
      <t>ザイセイ</t>
    </rPh>
    <rPh sb="92" eb="94">
      <t>ジョウキョウ</t>
    </rPh>
    <rPh sb="95" eb="97">
      <t>カリイレ</t>
    </rPh>
    <rPh sb="103" eb="105">
      <t>チュウシ</t>
    </rPh>
    <rPh sb="109" eb="111">
      <t>ケンゼン</t>
    </rPh>
    <rPh sb="112" eb="114">
      <t>ザイセイ</t>
    </rPh>
    <rPh sb="114" eb="116">
      <t>ウンエイ</t>
    </rPh>
    <rPh sb="117" eb="118">
      <t>ツト</t>
    </rPh>
    <phoneticPr fontId="33"/>
  </si>
  <si>
    <t>実質公債費比率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</si>
</sst>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 numFmtId="191" formatCode="#,##0.0_);[Red]\(#,##0.0\)"/>
  </numFmts>
  <fonts count="46" x14ac:knownFonts="1">
    <font>
      <sz val="11"/>
      <color theme="1"/>
      <name val="ＭＳ 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name val="ＭＳ 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b/>
      <sz val="18"/>
      <color indexed="8"/>
      <name val="ＭＳ ゴシック"/>
      <family val="3"/>
    </font>
    <font>
      <sz val="6"/>
      <name val="ＭＳ Ｐゴシック"/>
      <family val="3"/>
    </font>
    <font>
      <sz val="11"/>
      <color indexed="8"/>
      <name val="ＭＳ Ｐゴシック"/>
      <family val="3"/>
    </font>
    <font>
      <sz val="9"/>
      <color indexed="8"/>
      <name val="ＭＳ ゴシック"/>
      <family val="3"/>
    </font>
    <font>
      <sz val="11"/>
      <name val="ＭＳ Ｐゴシック"/>
      <family val="3"/>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
      <sz val="6"/>
      <name val="ＭＳ Ｐゴシック"/>
      <family val="3"/>
      <charset val="128"/>
    </font>
    <font>
      <sz val="11"/>
      <color theme="1"/>
      <name val="ＭＳ Ｐゴシック"/>
      <family val="3"/>
    </font>
    <font>
      <sz val="14"/>
      <color theme="1"/>
      <name val="ＭＳ Ｐ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44" fillId="0" borderId="0">
      <alignment vertical="center"/>
    </xf>
  </cellStyleXfs>
  <cellXfs count="1140">
    <xf numFmtId="0" fontId="0" fillId="0" borderId="0" xfId="0">
      <alignment vertical="center"/>
    </xf>
    <xf numFmtId="0" fontId="2" fillId="0" borderId="0" xfId="9" applyFont="1">
      <alignment vertical="center"/>
    </xf>
    <xf numFmtId="49" fontId="2" fillId="0" borderId="0" xfId="9" applyNumberFormat="1" applyFont="1">
      <alignment vertical="center"/>
    </xf>
    <xf numFmtId="0" fontId="7" fillId="0" borderId="0" xfId="9" applyFont="1">
      <alignment vertical="center"/>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0" xfId="9" applyFont="1" applyAlignment="1">
      <alignment horizontal="center" vertical="center" wrapText="1"/>
    </xf>
    <xf numFmtId="49" fontId="2" fillId="0" borderId="0" xfId="9" applyNumberFormat="1" applyFont="1" applyAlignment="1">
      <alignment horizontal="center" vertical="center"/>
    </xf>
    <xf numFmtId="0" fontId="2" fillId="0" borderId="20" xfId="9" applyFont="1" applyBorder="1">
      <alignment vertical="center"/>
    </xf>
    <xf numFmtId="0" fontId="8" fillId="0" borderId="0" xfId="9" applyFont="1">
      <alignment vertical="center"/>
    </xf>
    <xf numFmtId="0" fontId="2" fillId="0" borderId="30" xfId="9" applyFont="1" applyBorder="1" applyAlignment="1">
      <alignment horizontal="center" vertical="center"/>
    </xf>
    <xf numFmtId="0" fontId="2" fillId="0" borderId="0" xfId="9" applyFont="1" applyAlignment="1">
      <alignment horizontal="center" vertical="center"/>
    </xf>
    <xf numFmtId="0" fontId="2" fillId="0" borderId="23" xfId="9" applyFont="1" applyBorder="1" applyAlignment="1">
      <alignment horizontal="center" vertical="center"/>
    </xf>
    <xf numFmtId="0" fontId="10" fillId="0" borderId="26" xfId="10" applyFont="1" applyBorder="1">
      <alignment vertical="center"/>
    </xf>
    <xf numFmtId="0" fontId="10" fillId="0" borderId="28" xfId="10" applyFont="1" applyBorder="1" applyAlignment="1">
      <alignment horizontal="center" vertical="center"/>
    </xf>
    <xf numFmtId="0" fontId="2" fillId="0" borderId="42" xfId="9" applyFont="1" applyBorder="1" applyAlignment="1">
      <alignment horizontal="center" vertical="center"/>
    </xf>
    <xf numFmtId="0" fontId="2" fillId="0" borderId="8" xfId="9" applyFont="1" applyBorder="1" applyAlignment="1">
      <alignment horizontal="center" vertical="center"/>
    </xf>
    <xf numFmtId="0" fontId="2" fillId="0" borderId="9" xfId="9" applyFont="1" applyBorder="1" applyAlignment="1">
      <alignment horizontal="center" vertical="center"/>
    </xf>
    <xf numFmtId="0" fontId="2" fillId="0" borderId="58" xfId="9" applyFont="1" applyBorder="1" applyAlignment="1">
      <alignment horizontal="center" vertical="center"/>
    </xf>
    <xf numFmtId="0" fontId="2" fillId="0" borderId="34" xfId="9" applyFont="1" applyBorder="1" applyAlignment="1">
      <alignment horizontal="center" vertical="center" wrapText="1"/>
    </xf>
    <xf numFmtId="0" fontId="2" fillId="0" borderId="8" xfId="9" applyFont="1" applyBorder="1" applyAlignment="1">
      <alignment horizontal="left" vertical="center"/>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60" xfId="9" applyFont="1" applyBorder="1" applyAlignment="1">
      <alignment vertical="center" wrapText="1"/>
    </xf>
    <xf numFmtId="182" fontId="2" fillId="0" borderId="7"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2" fontId="2" fillId="0" borderId="19"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2" fontId="2" fillId="0" borderId="53"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10"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4" fillId="0" borderId="34" xfId="4" applyFont="1" applyBorder="1" applyAlignment="1">
      <alignment horizontal="center" vertical="center"/>
    </xf>
    <xf numFmtId="0" fontId="14" fillId="0" borderId="34" xfId="4" applyFont="1" applyBorder="1">
      <alignment vertical="center"/>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2" fillId="3" borderId="0" xfId="12" applyFont="1" applyFill="1">
      <alignment vertical="center"/>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12" xfId="12" applyFont="1" applyFill="1" applyBorder="1">
      <alignment vertical="center"/>
    </xf>
    <xf numFmtId="0" fontId="19" fillId="3" borderId="0" xfId="15" applyFont="1" applyFill="1">
      <alignment vertical="center"/>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23" xfId="12" applyFont="1" applyFill="1" applyBorder="1">
      <alignment vertical="center"/>
    </xf>
    <xf numFmtId="183" fontId="17" fillId="3" borderId="0" xfId="12" applyNumberFormat="1" applyFont="1" applyFill="1" applyAlignment="1">
      <alignment horizontal="right" vertical="center" shrinkToFit="1"/>
    </xf>
    <xf numFmtId="0" fontId="15" fillId="3" borderId="8" xfId="12" applyFont="1" applyFill="1" applyBorder="1">
      <alignment vertical="center"/>
    </xf>
    <xf numFmtId="0" fontId="15" fillId="3" borderId="0" xfId="12" applyFont="1" applyFill="1">
      <alignment vertical="center"/>
    </xf>
    <xf numFmtId="183" fontId="17" fillId="3" borderId="0" xfId="12" applyNumberFormat="1" applyFont="1" applyFill="1" applyAlignment="1">
      <alignment horizontal="left" vertical="center" shrinkToFit="1"/>
    </xf>
    <xf numFmtId="0" fontId="17" fillId="3" borderId="35" xfId="12" applyFont="1" applyFill="1" applyBorder="1">
      <alignment vertical="center"/>
    </xf>
    <xf numFmtId="0" fontId="15" fillId="3" borderId="0" xfId="12" applyFont="1" applyFill="1" applyAlignment="1">
      <alignment horizontal="center" vertical="center"/>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0" fontId="17" fillId="3" borderId="0" xfId="12" applyFont="1" applyFill="1" applyAlignment="1">
      <alignment horizontal="center" vertical="center"/>
    </xf>
    <xf numFmtId="0" fontId="17" fillId="3" borderId="58" xfId="12" applyFont="1" applyFill="1" applyBorder="1">
      <alignment vertical="center"/>
    </xf>
    <xf numFmtId="0" fontId="2" fillId="3" borderId="20" xfId="12" applyFont="1" applyFill="1" applyBorder="1">
      <alignment vertical="center"/>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78" fontId="14" fillId="0" borderId="32" xfId="19" applyNumberFormat="1" applyFont="1" applyFill="1" applyBorder="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78" fontId="14" fillId="0" borderId="35" xfId="19" applyNumberFormat="1" applyFont="1" applyFill="1" applyBorder="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78" fontId="14" fillId="0" borderId="37" xfId="19" applyNumberFormat="1" applyFont="1" applyFill="1" applyBorder="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6" borderId="64" xfId="6" applyFont="1" applyFill="1" applyBorder="1" applyAlignment="1">
      <alignment horizontal="right" vertical="top"/>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0" xfId="8" applyFont="1" applyAlignment="1"/>
    <xf numFmtId="0" fontId="25" fillId="0" borderId="0" xfId="8" applyFont="1" applyAlignment="1"/>
    <xf numFmtId="0" fontId="25" fillId="8" borderId="6" xfId="8" applyFont="1" applyFill="1" applyBorder="1" applyAlignment="1"/>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5" fillId="0" borderId="0" xfId="8" applyFont="1">
      <alignment vertical="center"/>
    </xf>
    <xf numFmtId="0" fontId="25" fillId="8" borderId="18" xfId="8" applyFont="1" applyFill="1" applyBorder="1" applyAlignment="1"/>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5" fillId="8" borderId="18" xfId="8" applyFont="1" applyFill="1" applyBorder="1" applyAlignment="1">
      <alignment horizontal="right" vertical="center"/>
    </xf>
    <xf numFmtId="0" fontId="27" fillId="0" borderId="0" xfId="8" applyFont="1">
      <alignment vertical="center"/>
    </xf>
    <xf numFmtId="0" fontId="24" fillId="6" borderId="64" xfId="8" applyFont="1" applyFill="1" applyBorder="1" applyAlignment="1">
      <alignment horizontal="right" vertical="top"/>
    </xf>
    <xf numFmtId="0" fontId="25" fillId="8" borderId="64" xfId="8" applyFont="1" applyFill="1" applyBorder="1" applyAlignment="1">
      <alignment horizontal="right" vertical="top"/>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8"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0" xfId="7" applyFont="1" applyFill="1" applyBorder="1" applyAlignment="1"/>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0"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29" fillId="6" borderId="6" xfId="6" applyFont="1" applyFill="1" applyBorder="1" applyAlignment="1"/>
    <xf numFmtId="0" fontId="29" fillId="0" borderId="8" xfId="6" applyFont="1" applyFill="1" applyBorder="1" applyAlignment="1">
      <alignment horizontal="center" vertical="center" wrapText="1"/>
    </xf>
    <xf numFmtId="0" fontId="29" fillId="0" borderId="12" xfId="6" applyFont="1" applyFill="1" applyBorder="1" applyAlignment="1">
      <alignment horizontal="center" vertical="center" wrapText="1"/>
    </xf>
    <xf numFmtId="0" fontId="29" fillId="0" borderId="2" xfId="6" applyFont="1" applyFill="1" applyBorder="1" applyAlignment="1">
      <alignment horizontal="center" vertical="center"/>
    </xf>
    <xf numFmtId="0" fontId="29" fillId="0" borderId="5" xfId="6" applyFont="1" applyFill="1" applyBorder="1" applyAlignment="1">
      <alignment horizontal="center" vertical="center"/>
    </xf>
    <xf numFmtId="0" fontId="29" fillId="0" borderId="6" xfId="6" applyFont="1" applyFill="1" applyBorder="1" applyAlignment="1">
      <alignment horizontal="center" vertical="center"/>
    </xf>
    <xf numFmtId="0" fontId="29" fillId="6" borderId="18" xfId="6" applyFont="1" applyFill="1" applyBorder="1" applyAlignment="1">
      <alignment horizontal="right" vertical="top"/>
    </xf>
    <xf numFmtId="0" fontId="29" fillId="6" borderId="64" xfId="6" applyFont="1" applyFill="1" applyBorder="1" applyAlignment="1">
      <alignment horizontal="right" vertical="top"/>
    </xf>
    <xf numFmtId="0" fontId="30" fillId="8" borderId="24" xfId="5" applyFont="1" applyFill="1" applyBorder="1" applyAlignment="1">
      <alignment horizontal="center" vertical="center"/>
    </xf>
    <xf numFmtId="183" fontId="29" fillId="0" borderId="24" xfId="5" applyNumberFormat="1" applyFont="1" applyFill="1" applyBorder="1" applyAlignment="1" applyProtection="1">
      <alignment horizontal="right" vertical="center" shrinkToFit="1"/>
    </xf>
    <xf numFmtId="183" fontId="29" fillId="0" borderId="27"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xf>
    <xf numFmtId="183" fontId="29" fillId="0" borderId="74" xfId="5" applyNumberFormat="1" applyFont="1" applyFill="1" applyBorder="1" applyAlignment="1" applyProtection="1">
      <alignment horizontal="right" vertical="center" shrinkToFit="1"/>
      <protection locked="0"/>
    </xf>
    <xf numFmtId="183" fontId="29" fillId="0" borderId="182" xfId="5" applyNumberFormat="1" applyFont="1" applyFill="1" applyBorder="1" applyAlignment="1" applyProtection="1">
      <alignment horizontal="right" vertical="center" shrinkToFit="1"/>
      <protection locked="0"/>
    </xf>
    <xf numFmtId="183" fontId="29" fillId="0" borderId="29" xfId="5" applyNumberFormat="1" applyFont="1" applyFill="1" applyBorder="1" applyAlignment="1" applyProtection="1">
      <alignment horizontal="right" vertical="center" shrinkToFit="1"/>
    </xf>
    <xf numFmtId="0" fontId="23" fillId="0" borderId="0" xfId="6" applyFont="1" applyAlignment="1">
      <alignment horizontal="right"/>
    </xf>
    <xf numFmtId="0" fontId="30" fillId="8" borderId="55" xfId="5" applyFont="1" applyFill="1" applyBorder="1" applyAlignment="1">
      <alignment horizontal="center" vertical="center"/>
    </xf>
    <xf numFmtId="183" fontId="29" fillId="0" borderId="45" xfId="5" applyNumberFormat="1" applyFont="1" applyFill="1" applyBorder="1" applyAlignment="1" applyProtection="1">
      <alignment horizontal="right" vertical="center" shrinkToFit="1"/>
    </xf>
    <xf numFmtId="183" fontId="29" fillId="0" borderId="48"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xf>
    <xf numFmtId="183" fontId="29" fillId="0" borderId="187" xfId="5" applyNumberFormat="1" applyFont="1" applyFill="1" applyBorder="1" applyAlignment="1" applyProtection="1">
      <alignment horizontal="right" vertical="center" shrinkToFit="1"/>
      <protection locked="0"/>
    </xf>
    <xf numFmtId="183" fontId="29" fillId="0" borderId="62" xfId="5" applyNumberFormat="1" applyFont="1" applyFill="1" applyBorder="1" applyAlignment="1" applyProtection="1">
      <alignment horizontal="right" vertical="center" shrinkToFit="1"/>
      <protection locked="0"/>
    </xf>
    <xf numFmtId="183" fontId="29"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1"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xf numFmtId="0" fontId="9" fillId="0" borderId="0" xfId="9" applyFont="1" applyAlignment="1">
      <alignment horizontal="left" vertical="center" wrapText="1"/>
    </xf>
    <xf numFmtId="0" fontId="9" fillId="0" borderId="58" xfId="9" applyFont="1" applyBorder="1" applyAlignment="1">
      <alignment horizontal="left" vertical="center" wrapText="1"/>
    </xf>
    <xf numFmtId="180" fontId="2" fillId="0" borderId="8"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0" fontId="2" fillId="0" borderId="58" xfId="9" applyNumberFormat="1" applyFont="1" applyBorder="1" applyAlignment="1">
      <alignment horizontal="right" vertical="center" shrinkToFit="1"/>
    </xf>
    <xf numFmtId="0" fontId="10" fillId="0" borderId="7" xfId="2" applyFont="1" applyBorder="1" applyAlignment="1">
      <alignment horizontal="center" vertical="center" wrapText="1"/>
    </xf>
    <xf numFmtId="0" fontId="10" fillId="0" borderId="19"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0" xfId="2" applyFont="1" applyAlignment="1">
      <alignment horizontal="center" vertical="center" wrapText="1"/>
    </xf>
    <xf numFmtId="0" fontId="10" fillId="0" borderId="5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20"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30" xfId="9" applyFont="1" applyBorder="1" applyAlignment="1">
      <alignment horizontal="center" vertical="center"/>
    </xf>
    <xf numFmtId="0" fontId="2" fillId="0" borderId="23" xfId="9" applyFont="1" applyBorder="1" applyAlignment="1">
      <alignment horizontal="center" vertical="center"/>
    </xf>
    <xf numFmtId="0" fontId="2" fillId="0" borderId="16" xfId="9" applyFont="1" applyBorder="1" applyAlignment="1">
      <alignment horizontal="center" vertical="center"/>
    </xf>
    <xf numFmtId="0" fontId="2" fillId="0" borderId="31" xfId="9" applyFont="1" applyBorder="1" applyAlignment="1">
      <alignment horizontal="center" vertical="center"/>
    </xf>
    <xf numFmtId="0" fontId="2" fillId="0" borderId="34" xfId="9" applyFont="1" applyBorder="1" applyAlignment="1">
      <alignment horizontal="center" vertical="center"/>
    </xf>
    <xf numFmtId="0" fontId="2" fillId="0" borderId="15" xfId="9" applyFont="1" applyBorder="1" applyAlignment="1">
      <alignment horizontal="center" vertical="center"/>
    </xf>
    <xf numFmtId="0" fontId="9" fillId="0" borderId="30" xfId="9" applyFont="1" applyBorder="1" applyAlignment="1">
      <alignment horizontal="center" vertical="center" wrapText="1"/>
    </xf>
    <xf numFmtId="0" fontId="9" fillId="0" borderId="23" xfId="9" applyFont="1" applyBorder="1" applyAlignment="1">
      <alignment horizontal="center" vertical="center" wrapText="1"/>
    </xf>
    <xf numFmtId="0" fontId="9" fillId="0" borderId="16" xfId="9" applyFont="1" applyBorder="1" applyAlignment="1">
      <alignment horizontal="center" vertical="center" wrapText="1"/>
    </xf>
    <xf numFmtId="0" fontId="9" fillId="0" borderId="31" xfId="9" applyFont="1" applyBorder="1" applyAlignment="1">
      <alignment horizontal="center" vertical="center" wrapText="1"/>
    </xf>
    <xf numFmtId="0" fontId="9" fillId="0" borderId="34"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30"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31"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5" xfId="9" applyFont="1" applyBorder="1" applyAlignment="1">
      <alignment horizontal="center" vertical="center" wrapText="1"/>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2" fillId="0" borderId="30" xfId="9" applyFont="1" applyBorder="1" applyAlignment="1">
      <alignment horizontal="center" vertical="center" textRotation="255"/>
    </xf>
    <xf numFmtId="0" fontId="2" fillId="0" borderId="23" xfId="9" applyFont="1" applyBorder="1" applyAlignment="1">
      <alignment horizontal="center" vertical="center" textRotation="255"/>
    </xf>
    <xf numFmtId="0" fontId="2" fillId="0" borderId="16"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0" xfId="9" applyFont="1" applyAlignment="1">
      <alignment horizontal="center" vertical="center" textRotation="255"/>
    </xf>
    <xf numFmtId="0" fontId="2" fillId="0" borderId="14"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34" xfId="9" applyFont="1" applyBorder="1" applyAlignment="1">
      <alignment horizontal="center" vertical="center" textRotation="255"/>
    </xf>
    <xf numFmtId="0" fontId="2" fillId="0" borderId="15" xfId="9" applyFont="1" applyBorder="1" applyAlignment="1">
      <alignment horizontal="center" vertical="center" textRotation="255"/>
    </xf>
    <xf numFmtId="0" fontId="2" fillId="0" borderId="0" xfId="9" applyFont="1">
      <alignment vertical="center"/>
    </xf>
    <xf numFmtId="0" fontId="2" fillId="0" borderId="1" xfId="9" applyFont="1" applyBorder="1" applyAlignment="1">
      <alignment horizontal="center" vertical="center"/>
    </xf>
    <xf numFmtId="0" fontId="2" fillId="0" borderId="13" xfId="9" applyFont="1" applyBorder="1" applyAlignment="1">
      <alignment horizontal="center" vertical="center"/>
    </xf>
    <xf numFmtId="0" fontId="2" fillId="0" borderId="24" xfId="9" applyFont="1" applyBorder="1" applyAlignment="1">
      <alignment horizontal="center" vertical="center"/>
    </xf>
    <xf numFmtId="0" fontId="2" fillId="0" borderId="2" xfId="9" applyFont="1" applyBorder="1" applyAlignment="1">
      <alignment horizontal="center" vertical="center"/>
    </xf>
    <xf numFmtId="0" fontId="2" fillId="0" borderId="14" xfId="9" applyFont="1" applyBorder="1" applyAlignment="1">
      <alignment horizontal="center" vertical="center"/>
    </xf>
    <xf numFmtId="0" fontId="2" fillId="0" borderId="25" xfId="9" applyFont="1" applyBorder="1" applyAlignment="1">
      <alignment horizontal="center" vertical="center"/>
    </xf>
    <xf numFmtId="0" fontId="2" fillId="0" borderId="3" xfId="9" applyFont="1" applyBorder="1" applyAlignment="1">
      <alignment horizontal="center" vertical="center"/>
    </xf>
    <xf numFmtId="0" fontId="2" fillId="0" borderId="26" xfId="9" applyFont="1" applyBorder="1" applyAlignment="1">
      <alignment horizontal="center" vertical="center"/>
    </xf>
    <xf numFmtId="0" fontId="2" fillId="0" borderId="40" xfId="9" applyFont="1" applyBorder="1" applyAlignment="1">
      <alignment horizontal="center" vertical="center"/>
    </xf>
    <xf numFmtId="0" fontId="2" fillId="0" borderId="45" xfId="9" applyFont="1" applyBorder="1" applyAlignment="1">
      <alignment horizontal="center" vertical="center"/>
    </xf>
    <xf numFmtId="0" fontId="2" fillId="0" borderId="42"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7" xfId="9" applyFont="1" applyBorder="1" applyAlignment="1">
      <alignment horizontal="center" vertical="center"/>
    </xf>
    <xf numFmtId="0" fontId="2" fillId="0" borderId="19" xfId="9" applyFont="1" applyBorder="1" applyAlignment="1">
      <alignment horizontal="center" vertical="center"/>
    </xf>
    <xf numFmtId="0" fontId="2" fillId="0" borderId="8" xfId="9" applyFont="1" applyBorder="1" applyAlignment="1">
      <alignment horizontal="center" vertical="center"/>
    </xf>
    <xf numFmtId="0" fontId="2" fillId="0" borderId="0" xfId="9" applyFont="1" applyAlignment="1">
      <alignment horizontal="center" vertical="center"/>
    </xf>
    <xf numFmtId="0" fontId="2" fillId="0" borderId="56" xfId="9" applyFont="1" applyBorder="1" applyAlignment="1">
      <alignment horizontal="center" vertical="center"/>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0" fontId="2" fillId="0" borderId="4" xfId="9" applyFont="1" applyBorder="1" applyAlignment="1">
      <alignment horizontal="center" vertical="center"/>
    </xf>
    <xf numFmtId="0" fontId="2" fillId="0" borderId="27" xfId="9" applyFont="1" applyBorder="1" applyAlignment="1">
      <alignment horizontal="center" vertical="center"/>
    </xf>
    <xf numFmtId="0" fontId="2" fillId="0" borderId="5" xfId="9" applyFont="1" applyBorder="1" applyAlignment="1">
      <alignment horizontal="center" vertical="center"/>
    </xf>
    <xf numFmtId="0" fontId="2" fillId="0" borderId="17" xfId="9" applyFont="1" applyBorder="1" applyAlignment="1">
      <alignment horizontal="center" vertical="center"/>
    </xf>
    <xf numFmtId="0" fontId="2" fillId="0" borderId="28" xfId="9" applyFont="1" applyBorder="1" applyAlignment="1">
      <alignment horizontal="center" vertical="center"/>
    </xf>
    <xf numFmtId="0" fontId="2" fillId="0" borderId="48" xfId="9" applyFont="1" applyBorder="1" applyAlignment="1">
      <alignment horizontal="center" vertical="center"/>
    </xf>
    <xf numFmtId="0" fontId="2" fillId="0" borderId="43" xfId="9" applyFont="1" applyBorder="1" applyAlignment="1">
      <alignment horizontal="center" vertical="center"/>
    </xf>
    <xf numFmtId="0" fontId="2" fillId="0" borderId="49"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20"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23" xfId="9" applyNumberFormat="1" applyFont="1" applyBorder="1" applyAlignment="1">
      <alignment horizontal="center" vertical="center"/>
    </xf>
    <xf numFmtId="49" fontId="2" fillId="0" borderId="54"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0" xfId="9" applyNumberFormat="1" applyFont="1" applyAlignment="1">
      <alignment horizontal="center" vertical="center"/>
    </xf>
    <xf numFmtId="49" fontId="2" fillId="0" borderId="58" xfId="9" applyNumberFormat="1" applyFont="1" applyBorder="1" applyAlignment="1">
      <alignment horizontal="center" vertical="center"/>
    </xf>
    <xf numFmtId="49" fontId="2" fillId="0" borderId="43" xfId="9" applyNumberFormat="1" applyFont="1" applyBorder="1" applyAlignment="1">
      <alignment horizontal="center" vertical="center"/>
    </xf>
    <xf numFmtId="49" fontId="2" fillId="0" borderId="20"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6" xfId="9" applyFont="1" applyBorder="1" applyAlignment="1">
      <alignment horizontal="center" vertical="center"/>
    </xf>
    <xf numFmtId="0" fontId="2" fillId="0" borderId="18" xfId="9" applyFont="1" applyBorder="1" applyAlignment="1">
      <alignment horizontal="center" vertical="center"/>
    </xf>
    <xf numFmtId="0" fontId="2" fillId="0" borderId="21" xfId="9" applyFont="1" applyBorder="1" applyAlignment="1">
      <alignment horizontal="center" vertical="center"/>
    </xf>
    <xf numFmtId="0" fontId="2" fillId="0" borderId="7" xfId="9" applyFont="1" applyBorder="1" applyAlignment="1">
      <alignment horizontal="center" vertical="center" wrapText="1"/>
    </xf>
    <xf numFmtId="0" fontId="2" fillId="0" borderId="19" xfId="9" applyFont="1" applyBorder="1" applyAlignment="1">
      <alignment horizontal="center" vertical="center" wrapText="1"/>
    </xf>
    <xf numFmtId="0" fontId="2" fillId="0" borderId="13" xfId="9" applyFont="1" applyBorder="1" applyAlignment="1">
      <alignment horizontal="center" vertical="center" wrapText="1"/>
    </xf>
    <xf numFmtId="0" fontId="2" fillId="0" borderId="8" xfId="9" applyFont="1" applyBorder="1" applyAlignment="1">
      <alignment horizontal="center" vertical="center" wrapText="1"/>
    </xf>
    <xf numFmtId="0" fontId="2" fillId="0" borderId="0" xfId="9" applyFont="1" applyAlignment="1">
      <alignment horizontal="center" vertical="center" wrapText="1"/>
    </xf>
    <xf numFmtId="0" fontId="2" fillId="0" borderId="14" xfId="9" applyFont="1" applyBorder="1" applyAlignment="1">
      <alignment horizontal="center" vertical="center" wrapText="1"/>
    </xf>
    <xf numFmtId="0" fontId="2" fillId="0" borderId="9" xfId="9" applyFont="1" applyBorder="1" applyAlignment="1">
      <alignment horizontal="center" vertical="center" wrapText="1"/>
    </xf>
    <xf numFmtId="0" fontId="2" fillId="0" borderId="20" xfId="9" applyFont="1" applyBorder="1" applyAlignment="1">
      <alignment horizontal="center" vertical="center" wrapText="1"/>
    </xf>
    <xf numFmtId="0" fontId="2" fillId="0" borderId="17" xfId="9" applyFont="1" applyBorder="1" applyAlignment="1">
      <alignment horizontal="center" vertical="center" wrapText="1"/>
    </xf>
    <xf numFmtId="0" fontId="9" fillId="0" borderId="0" xfId="9" applyFont="1" applyAlignment="1" applyProtection="1">
      <alignment horizontal="left" vertical="center" wrapText="1"/>
      <protection hidden="1"/>
    </xf>
    <xf numFmtId="176" fontId="2" fillId="0" borderId="0" xfId="9" applyNumberFormat="1" applyFont="1" applyAlignment="1" applyProtection="1">
      <alignment horizontal="center" vertical="center" shrinkToFit="1"/>
      <protection hidden="1"/>
    </xf>
    <xf numFmtId="0" fontId="2" fillId="0" borderId="0" xfId="9" applyFont="1" applyAlignment="1" applyProtection="1">
      <alignment horizontal="center" vertical="center" shrinkToFit="1"/>
      <protection hidden="1"/>
    </xf>
    <xf numFmtId="0" fontId="2" fillId="0" borderId="0" xfId="9" applyFont="1" applyAlignment="1">
      <alignment horizontal="center" vertical="center" shrinkToFit="1"/>
    </xf>
    <xf numFmtId="0" fontId="2" fillId="0" borderId="0" xfId="9" applyFont="1" applyAlignment="1">
      <alignment horizontal="left" vertical="center"/>
    </xf>
    <xf numFmtId="0" fontId="2" fillId="0" borderId="33" xfId="9" applyFont="1" applyBorder="1">
      <alignment vertical="center"/>
    </xf>
    <xf numFmtId="0" fontId="2" fillId="0" borderId="36" xfId="9" applyFont="1" applyBorder="1">
      <alignment vertical="center"/>
    </xf>
    <xf numFmtId="0" fontId="2" fillId="0" borderId="38" xfId="9" applyFont="1" applyBorder="1">
      <alignment vertical="center"/>
    </xf>
    <xf numFmtId="178" fontId="2" fillId="0" borderId="33" xfId="9" applyNumberFormat="1" applyFont="1" applyBorder="1" applyAlignment="1">
      <alignment horizontal="right" vertical="center"/>
    </xf>
    <xf numFmtId="178" fontId="2" fillId="0" borderId="36" xfId="9" applyNumberFormat="1" applyFont="1" applyBorder="1" applyAlignment="1">
      <alignment horizontal="right" vertical="center"/>
    </xf>
    <xf numFmtId="178" fontId="2" fillId="0" borderId="38" xfId="9" applyNumberFormat="1" applyFont="1" applyBorder="1" applyAlignment="1">
      <alignment horizontal="right" vertical="center"/>
    </xf>
    <xf numFmtId="0" fontId="2" fillId="0" borderId="43" xfId="9" applyFont="1" applyBorder="1" applyAlignment="1">
      <alignment horizontal="center" vertical="center" shrinkToFit="1"/>
    </xf>
    <xf numFmtId="0" fontId="2" fillId="0" borderId="20" xfId="9" applyFont="1" applyBorder="1" applyAlignment="1">
      <alignment horizontal="center" vertical="center" shrinkToFit="1"/>
    </xf>
    <xf numFmtId="0" fontId="2" fillId="0" borderId="17" xfId="9" applyFont="1" applyBorder="1" applyAlignment="1">
      <alignment horizontal="center" vertical="center" shrinkToFit="1"/>
    </xf>
    <xf numFmtId="180" fontId="2" fillId="0" borderId="33"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0" fontId="10" fillId="0" borderId="9" xfId="2" applyFont="1" applyBorder="1" applyAlignment="1">
      <alignment horizontal="left" vertical="center"/>
    </xf>
    <xf numFmtId="0" fontId="10" fillId="0" borderId="20" xfId="2" applyFont="1" applyBorder="1" applyAlignment="1">
      <alignment horizontal="left" vertical="center"/>
    </xf>
    <xf numFmtId="0" fontId="10" fillId="0" borderId="60" xfId="2" applyFont="1" applyBorder="1" applyAlignment="1">
      <alignment horizontal="left" vertical="center"/>
    </xf>
    <xf numFmtId="178" fontId="2" fillId="0" borderId="9" xfId="9" applyNumberFormat="1" applyFont="1" applyBorder="1" applyAlignment="1">
      <alignment horizontal="right" vertical="center" shrinkToFit="1"/>
    </xf>
    <xf numFmtId="178" fontId="2" fillId="0" borderId="20"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49" fontId="2" fillId="0" borderId="0" xfId="9" applyNumberFormat="1" applyFont="1" applyAlignment="1">
      <alignment horizontal="left"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20" xfId="9" applyFont="1" applyBorder="1" applyAlignment="1">
      <alignment horizontal="center" vertical="center" textRotation="255"/>
    </xf>
    <xf numFmtId="0" fontId="2" fillId="0" borderId="17" xfId="9" applyFont="1" applyBorder="1" applyAlignment="1">
      <alignment horizontal="center" vertical="center" textRotation="255"/>
    </xf>
    <xf numFmtId="178" fontId="2" fillId="0" borderId="7"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0" fontId="2" fillId="0" borderId="32" xfId="9" applyFont="1" applyBorder="1">
      <alignment vertical="center"/>
    </xf>
    <xf numFmtId="0" fontId="2" fillId="0" borderId="35" xfId="9" applyFont="1" applyBorder="1">
      <alignment vertical="center"/>
    </xf>
    <xf numFmtId="0" fontId="2" fillId="0" borderId="37" xfId="9" applyFont="1" applyBorder="1">
      <alignment vertical="center"/>
    </xf>
    <xf numFmtId="178" fontId="2" fillId="0" borderId="32" xfId="9" applyNumberFormat="1" applyFont="1" applyBorder="1" applyAlignment="1">
      <alignment horizontal="right" vertical="center" shrinkToFit="1"/>
    </xf>
    <xf numFmtId="178" fontId="2" fillId="0" borderId="35" xfId="9" applyNumberFormat="1" applyFont="1" applyBorder="1" applyAlignment="1">
      <alignment horizontal="right" vertical="center" shrinkToFit="1"/>
    </xf>
    <xf numFmtId="178" fontId="2" fillId="0" borderId="37"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0" fontId="10" fillId="0" borderId="8" xfId="2" applyFont="1" applyBorder="1" applyAlignment="1">
      <alignment horizontal="left" vertical="center"/>
    </xf>
    <xf numFmtId="0" fontId="10" fillId="0" borderId="0" xfId="2" applyFont="1" applyAlignment="1">
      <alignment horizontal="left" vertical="center"/>
    </xf>
    <xf numFmtId="0" fontId="10" fillId="0" borderId="58" xfId="2" applyFont="1" applyBorder="1" applyAlignment="1">
      <alignment horizontal="left" vertical="center"/>
    </xf>
    <xf numFmtId="178" fontId="2" fillId="0" borderId="8"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58" xfId="9" applyNumberFormat="1" applyFont="1" applyBorder="1" applyAlignment="1">
      <alignment horizontal="right" vertical="center" shrinkToFit="1"/>
    </xf>
    <xf numFmtId="0" fontId="10" fillId="0" borderId="7" xfId="2" applyFont="1" applyBorder="1" applyAlignment="1">
      <alignment horizontal="left" vertical="center"/>
    </xf>
    <xf numFmtId="0" fontId="10" fillId="0" borderId="19" xfId="2" applyFont="1" applyBorder="1" applyAlignment="1">
      <alignment horizontal="left" vertical="center"/>
    </xf>
    <xf numFmtId="0" fontId="10" fillId="0" borderId="53" xfId="2" applyFont="1" applyBorder="1" applyAlignment="1">
      <alignment horizontal="left" vertical="center"/>
    </xf>
    <xf numFmtId="0" fontId="2" fillId="0" borderId="9" xfId="9" applyFont="1" applyBorder="1" applyAlignment="1">
      <alignment horizontal="left" vertical="center"/>
    </xf>
    <xf numFmtId="0" fontId="2" fillId="0" borderId="20" xfId="9" applyFont="1" applyBorder="1" applyAlignment="1">
      <alignment horizontal="left" vertical="center"/>
    </xf>
    <xf numFmtId="0" fontId="2" fillId="0" borderId="60" xfId="9" applyFont="1" applyBorder="1" applyAlignment="1">
      <alignment horizontal="left" vertical="center"/>
    </xf>
    <xf numFmtId="0" fontId="11" fillId="0" borderId="35" xfId="9" applyFont="1" applyBorder="1">
      <alignment vertical="center"/>
    </xf>
    <xf numFmtId="0" fontId="11" fillId="0" borderId="37" xfId="9" applyFont="1" applyBorder="1">
      <alignment vertical="center"/>
    </xf>
    <xf numFmtId="0" fontId="2" fillId="0" borderId="8" xfId="9" applyFont="1" applyBorder="1" applyAlignment="1">
      <alignment horizontal="left" vertical="center"/>
    </xf>
    <xf numFmtId="0" fontId="2" fillId="0" borderId="58" xfId="9" applyFont="1" applyBorder="1" applyAlignment="1">
      <alignment horizontal="left" vertical="center"/>
    </xf>
    <xf numFmtId="0" fontId="2" fillId="0" borderId="11" xfId="9" applyFont="1" applyBorder="1" applyAlignment="1">
      <alignment horizontal="center" vertical="center"/>
    </xf>
    <xf numFmtId="0" fontId="2" fillId="0" borderId="22" xfId="9" applyFont="1" applyBorder="1" applyAlignment="1">
      <alignment horizontal="center" vertical="center"/>
    </xf>
    <xf numFmtId="0" fontId="2" fillId="0" borderId="50" xfId="9" applyFont="1" applyBorder="1" applyAlignment="1">
      <alignment horizontal="center" vertical="center"/>
    </xf>
    <xf numFmtId="0" fontId="2" fillId="0" borderId="10" xfId="9" applyFont="1" applyBorder="1" applyAlignment="1">
      <alignment horizontal="center" vertical="center"/>
    </xf>
    <xf numFmtId="0" fontId="2" fillId="0" borderId="29" xfId="9" applyFont="1" applyBorder="1" applyAlignment="1">
      <alignment horizontal="center" vertical="center"/>
    </xf>
    <xf numFmtId="178" fontId="2" fillId="0" borderId="29"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180" fontId="2" fillId="0" borderId="20"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61" xfId="9" applyFont="1" applyBorder="1">
      <alignment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178" fontId="2" fillId="0" borderId="19" xfId="9" applyNumberFormat="1" applyFont="1" applyBorder="1" applyAlignment="1">
      <alignment horizontal="right" vertical="center"/>
    </xf>
    <xf numFmtId="178" fontId="2" fillId="0" borderId="53" xfId="9" applyNumberFormat="1" applyFont="1" applyBorder="1" applyAlignment="1">
      <alignment horizontal="right" vertical="center"/>
    </xf>
    <xf numFmtId="0" fontId="2" fillId="0" borderId="57" xfId="9" applyFont="1" applyBorder="1">
      <alignment vertical="center"/>
    </xf>
    <xf numFmtId="0" fontId="2" fillId="0" borderId="32" xfId="9" applyFont="1" applyBorder="1" applyAlignment="1">
      <alignment horizontal="center" vertical="center"/>
    </xf>
    <xf numFmtId="0" fontId="2" fillId="0" borderId="35" xfId="9" applyFont="1" applyBorder="1" applyAlignment="1">
      <alignment horizontal="center" vertical="center"/>
    </xf>
    <xf numFmtId="177" fontId="2" fillId="0" borderId="29"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0" fillId="0" borderId="33" xfId="10" applyFont="1" applyBorder="1" applyAlignment="1">
      <alignment horizontal="center" vertical="center" shrinkToFit="1"/>
    </xf>
    <xf numFmtId="0" fontId="10" fillId="0" borderId="36" xfId="10" applyFont="1" applyBorder="1" applyAlignment="1">
      <alignment horizontal="center" vertical="center" shrinkToFit="1"/>
    </xf>
    <xf numFmtId="0" fontId="10" fillId="0" borderId="38" xfId="10" applyFont="1" applyBorder="1" applyAlignment="1">
      <alignment horizontal="center" vertical="center" shrinkToFit="1"/>
    </xf>
    <xf numFmtId="179" fontId="10" fillId="0" borderId="30"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0" fontId="10" fillId="0" borderId="30" xfId="9" applyFont="1" applyBorder="1">
      <alignment vertical="center"/>
    </xf>
    <xf numFmtId="0" fontId="10" fillId="0" borderId="23" xfId="9" applyFont="1" applyBorder="1">
      <alignment vertical="center"/>
    </xf>
    <xf numFmtId="0" fontId="10" fillId="0" borderId="16" xfId="9" applyFont="1" applyBorder="1">
      <alignment vertical="center"/>
    </xf>
    <xf numFmtId="180" fontId="2" fillId="0" borderId="32" xfId="9" applyNumberFormat="1" applyFont="1" applyBorder="1" applyAlignment="1">
      <alignment horizontal="right" vertical="center" shrinkToFit="1"/>
    </xf>
    <xf numFmtId="180" fontId="2" fillId="0" borderId="35" xfId="9" applyNumberFormat="1" applyFont="1" applyBorder="1" applyAlignment="1">
      <alignment horizontal="right" vertical="center" shrinkToFit="1"/>
    </xf>
    <xf numFmtId="180" fontId="2" fillId="0" borderId="37" xfId="9" applyNumberFormat="1" applyFont="1" applyBorder="1" applyAlignment="1">
      <alignment horizontal="right" vertical="center" shrinkToFit="1"/>
    </xf>
    <xf numFmtId="180" fontId="2" fillId="0" borderId="51"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0" fontId="10" fillId="0" borderId="30" xfId="10" applyFont="1" applyBorder="1" applyAlignment="1">
      <alignment horizontal="center" vertical="center" shrinkToFit="1"/>
    </xf>
    <xf numFmtId="0" fontId="10" fillId="0" borderId="23" xfId="10" applyFont="1" applyBorder="1" applyAlignment="1">
      <alignment horizontal="center" vertical="center" shrinkToFit="1"/>
    </xf>
    <xf numFmtId="0" fontId="10" fillId="0" borderId="16" xfId="10" applyFont="1" applyBorder="1" applyAlignment="1">
      <alignment horizontal="center" vertical="center" shrinkToFit="1"/>
    </xf>
    <xf numFmtId="178" fontId="10" fillId="0" borderId="32"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2" fillId="0" borderId="53" xfId="9" applyFont="1" applyBorder="1" applyAlignment="1">
      <alignment horizontal="left" vertical="center"/>
    </xf>
    <xf numFmtId="0" fontId="10" fillId="0" borderId="35" xfId="9" applyFont="1" applyBorder="1">
      <alignment vertical="center"/>
    </xf>
    <xf numFmtId="0" fontId="10" fillId="0" borderId="37" xfId="9" applyFont="1" applyBorder="1">
      <alignment vertical="center"/>
    </xf>
    <xf numFmtId="177" fontId="2" fillId="0" borderId="8" xfId="9" applyNumberFormat="1" applyFont="1" applyBorder="1" applyAlignment="1">
      <alignment horizontal="right" vertical="center" shrinkToFit="1"/>
    </xf>
    <xf numFmtId="177" fontId="2" fillId="0" borderId="0" xfId="9" applyNumberFormat="1" applyFont="1" applyAlignment="1">
      <alignment horizontal="right" vertical="center" shrinkToFit="1"/>
    </xf>
    <xf numFmtId="177" fontId="2" fillId="0" borderId="58" xfId="9" applyNumberFormat="1" applyFont="1" applyBorder="1" applyAlignment="1">
      <alignment horizontal="right" vertical="center" shrinkToFit="1"/>
    </xf>
    <xf numFmtId="0" fontId="10" fillId="0" borderId="40" xfId="9" applyFont="1" applyBorder="1">
      <alignment vertical="center"/>
    </xf>
    <xf numFmtId="0" fontId="10" fillId="0" borderId="22" xfId="9" applyFont="1" applyBorder="1">
      <alignment vertical="center"/>
    </xf>
    <xf numFmtId="0" fontId="10" fillId="0" borderId="41" xfId="9" applyFont="1" applyBorder="1">
      <alignment vertical="center"/>
    </xf>
    <xf numFmtId="178" fontId="10" fillId="0" borderId="40"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0" fontId="2" fillId="0" borderId="57" xfId="9" applyFont="1" applyBorder="1" applyAlignment="1">
      <alignment horizontal="center" vertical="center"/>
    </xf>
    <xf numFmtId="0" fontId="2" fillId="0" borderId="37" xfId="9" applyFont="1" applyBorder="1" applyAlignment="1">
      <alignment horizontal="center" vertical="center"/>
    </xf>
    <xf numFmtId="0" fontId="2" fillId="0" borderId="32" xfId="9" applyFont="1" applyBorder="1" applyAlignment="1">
      <alignment horizontal="center" vertical="center" shrinkToFit="1"/>
    </xf>
    <xf numFmtId="0" fontId="2" fillId="0" borderId="35" xfId="9" applyFont="1" applyBorder="1" applyAlignment="1">
      <alignment horizontal="center" vertical="center" shrinkToFit="1"/>
    </xf>
    <xf numFmtId="0" fontId="2" fillId="0" borderId="37" xfId="9" applyFont="1" applyBorder="1" applyAlignment="1">
      <alignment horizontal="center" vertical="center" shrinkToFit="1"/>
    </xf>
    <xf numFmtId="0" fontId="2" fillId="0" borderId="51" xfId="9" applyFont="1" applyBorder="1" applyAlignment="1">
      <alignment horizontal="center" vertical="center" shrinkToFit="1"/>
    </xf>
    <xf numFmtId="179" fontId="2" fillId="0" borderId="33"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0" fontId="2" fillId="0" borderId="39" xfId="9" applyFont="1" applyBorder="1">
      <alignment vertical="center"/>
    </xf>
    <xf numFmtId="0" fontId="2" fillId="0" borderId="22" xfId="9" applyFont="1" applyBorder="1">
      <alignment vertical="center"/>
    </xf>
    <xf numFmtId="0" fontId="2" fillId="0" borderId="41" xfId="9" applyFont="1" applyBorder="1">
      <alignment vertical="center"/>
    </xf>
    <xf numFmtId="178" fontId="2" fillId="0" borderId="39" xfId="9" applyNumberFormat="1" applyFont="1" applyBorder="1" applyAlignment="1">
      <alignment horizontal="right" vertical="center" shrinkToFit="1"/>
    </xf>
    <xf numFmtId="178" fontId="2" fillId="0" borderId="22" xfId="9" applyNumberFormat="1" applyFont="1" applyBorder="1" applyAlignment="1">
      <alignment horizontal="right" vertical="center" shrinkToFit="1"/>
    </xf>
    <xf numFmtId="178" fontId="2" fillId="0" borderId="50"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81" fontId="2" fillId="0" borderId="0" xfId="9" applyNumberFormat="1" applyFont="1" applyAlignment="1">
      <alignment horizontal="right" vertical="center" shrinkToFit="1"/>
    </xf>
    <xf numFmtId="181" fontId="2" fillId="0" borderId="58" xfId="9" applyNumberFormat="1" applyFont="1" applyBorder="1" applyAlignment="1">
      <alignment horizontal="right" vertical="center" shrinkToFit="1"/>
    </xf>
    <xf numFmtId="49" fontId="6" fillId="0" borderId="0" xfId="9" applyNumberFormat="1" applyFont="1" applyAlignment="1">
      <alignment horizontal="center" vertical="center"/>
    </xf>
    <xf numFmtId="0" fontId="2" fillId="0" borderId="64" xfId="9" applyFont="1" applyBorder="1" applyAlignment="1">
      <alignment horizontal="center" vertical="center"/>
    </xf>
    <xf numFmtId="180" fontId="2" fillId="0" borderId="7" xfId="9" applyNumberFormat="1" applyFont="1" applyBorder="1" applyAlignment="1">
      <alignment horizontal="right" vertical="center" shrinkToFit="1"/>
    </xf>
    <xf numFmtId="180" fontId="2" fillId="0" borderId="19" xfId="9" applyNumberFormat="1" applyFont="1" applyBorder="1" applyAlignment="1">
      <alignment horizontal="right" vertical="center" shrinkToFit="1"/>
    </xf>
    <xf numFmtId="180" fontId="2" fillId="0" borderId="53" xfId="9" applyNumberFormat="1" applyFont="1" applyBorder="1" applyAlignment="1">
      <alignment horizontal="right" vertical="center" shrinkToFit="1"/>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78" fontId="2" fillId="0" borderId="31" xfId="4" applyNumberFormat="1" applyFont="1" applyBorder="1" applyAlignment="1">
      <alignment horizontal="right" vertical="center" shrinkToFit="1"/>
    </xf>
    <xf numFmtId="0" fontId="3" fillId="0" borderId="34" xfId="4" applyBorder="1" applyAlignment="1">
      <alignment horizontal="right" vertical="center" shrinkToFit="1"/>
    </xf>
    <xf numFmtId="0" fontId="3" fillId="0" borderId="67" xfId="4" applyBorder="1" applyAlignment="1">
      <alignment horizontal="right" vertical="center" shrinkToFit="1"/>
    </xf>
    <xf numFmtId="180" fontId="2" fillId="0" borderId="73" xfId="4" applyNumberFormat="1" applyFont="1" applyBorder="1" applyAlignment="1">
      <alignment horizontal="right" vertical="center" shrinkToFit="1"/>
    </xf>
    <xf numFmtId="180" fontId="3" fillId="0" borderId="34"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3" xfId="4" applyNumberFormat="1" applyFont="1" applyBorder="1" applyAlignment="1">
      <alignment horizontal="right" vertical="center" shrinkToFit="1"/>
    </xf>
    <xf numFmtId="178" fontId="2" fillId="2" borderId="73" xfId="4" applyNumberFormat="1" applyFont="1" applyFill="1" applyBorder="1" applyAlignment="1">
      <alignment horizontal="right" vertical="center" shrinkToFit="1"/>
    </xf>
    <xf numFmtId="178" fontId="2" fillId="2" borderId="34"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42" xfId="4" applyFont="1" applyBorder="1">
      <alignment vertical="center"/>
    </xf>
    <xf numFmtId="0" fontId="2" fillId="0" borderId="14" xfId="4" applyFont="1" applyBorder="1">
      <alignment vertical="center"/>
    </xf>
    <xf numFmtId="178" fontId="2" fillId="0" borderId="42" xfId="4" applyNumberFormat="1" applyFont="1" applyBorder="1" applyAlignment="1">
      <alignment horizontal="right" vertical="center" shrinkToFit="1"/>
    </xf>
    <xf numFmtId="0" fontId="3" fillId="0" borderId="0" xfId="4" applyAlignment="1">
      <alignment horizontal="right" vertical="center" shrinkToFit="1"/>
    </xf>
    <xf numFmtId="0" fontId="3" fillId="0" borderId="66" xfId="4" applyBorder="1" applyAlignment="1">
      <alignment horizontal="right" vertical="center" shrinkToFit="1"/>
    </xf>
    <xf numFmtId="180" fontId="2" fillId="0" borderId="70" xfId="4" applyNumberFormat="1" applyFont="1" applyBorder="1" applyAlignment="1">
      <alignment horizontal="right" vertical="center" shrinkToFit="1"/>
    </xf>
    <xf numFmtId="180" fontId="3" fillId="0" borderId="0" xfId="4" applyNumberFormat="1" applyAlignment="1">
      <alignment horizontal="right" vertical="center" shrinkToFit="1"/>
    </xf>
    <xf numFmtId="180" fontId="3" fillId="0" borderId="66" xfId="4" applyNumberForma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2" borderId="70"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178"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Alignment="1">
      <alignment horizontal="right" vertical="center" shrinkToFit="1"/>
    </xf>
    <xf numFmtId="0" fontId="2" fillId="2" borderId="14" xfId="4" applyFont="1" applyFill="1" applyBorder="1" applyAlignment="1">
      <alignment horizontal="right" vertical="center" shrinkToFit="1"/>
    </xf>
    <xf numFmtId="178" fontId="2" fillId="0" borderId="66"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0" fontId="10" fillId="0" borderId="0" xfId="4" applyFont="1">
      <alignment vertical="center"/>
    </xf>
    <xf numFmtId="0" fontId="10" fillId="0" borderId="14" xfId="4" applyFont="1" applyBorder="1">
      <alignment vertical="center"/>
    </xf>
    <xf numFmtId="0" fontId="2" fillId="0" borderId="31" xfId="4" applyFont="1" applyBorder="1" applyAlignment="1">
      <alignment horizontal="left" vertical="center"/>
    </xf>
    <xf numFmtId="0" fontId="2" fillId="0" borderId="34" xfId="4" applyFont="1" applyBorder="1" applyAlignment="1">
      <alignment horizontal="left" vertical="center"/>
    </xf>
    <xf numFmtId="0" fontId="2" fillId="0" borderId="15" xfId="4" applyFont="1" applyBorder="1" applyAlignment="1">
      <alignment horizontal="left" vertical="center"/>
    </xf>
    <xf numFmtId="178" fontId="2" fillId="0" borderId="34" xfId="4" applyNumberFormat="1" applyFont="1" applyBorder="1" applyAlignment="1">
      <alignment horizontal="right" vertical="center" shrinkToFit="1"/>
    </xf>
    <xf numFmtId="0" fontId="3" fillId="0" borderId="15" xfId="4" applyBorder="1" applyAlignment="1">
      <alignment horizontal="right" vertical="center" shrinkToFit="1"/>
    </xf>
    <xf numFmtId="178" fontId="2" fillId="0" borderId="15"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42" xfId="4" applyFont="1" applyBorder="1" applyAlignment="1">
      <alignment horizontal="left" vertical="center"/>
    </xf>
    <xf numFmtId="0" fontId="2" fillId="0" borderId="14" xfId="4" applyFont="1" applyBorder="1" applyAlignment="1">
      <alignment horizontal="left" vertical="center"/>
    </xf>
    <xf numFmtId="0" fontId="3" fillId="0" borderId="14" xfId="4" applyBorder="1" applyAlignment="1">
      <alignment horizontal="right" vertical="center" shrinkToFit="1"/>
    </xf>
    <xf numFmtId="178" fontId="2" fillId="0" borderId="14" xfId="4" applyNumberFormat="1" applyFont="1" applyBorder="1" applyAlignment="1">
      <alignment horizontal="right" vertical="center" shrinkToFit="1"/>
    </xf>
    <xf numFmtId="180" fontId="3" fillId="0" borderId="14" xfId="4" applyNumberFormat="1" applyBorder="1" applyAlignment="1">
      <alignment horizontal="right" vertical="center" shrinkToFit="1"/>
    </xf>
    <xf numFmtId="180" fontId="2" fillId="0" borderId="69"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0" fontId="2" fillId="0" borderId="30" xfId="4" applyFont="1" applyBorder="1" applyAlignment="1">
      <alignment horizontal="left" vertical="center"/>
    </xf>
    <xf numFmtId="0" fontId="2" fillId="0" borderId="23" xfId="4" applyFont="1" applyBorder="1" applyAlignment="1">
      <alignment horizontal="left" vertical="center"/>
    </xf>
    <xf numFmtId="0" fontId="2" fillId="0" borderId="16" xfId="4" applyFont="1" applyBorder="1" applyAlignment="1">
      <alignment horizontal="left" vertical="center"/>
    </xf>
    <xf numFmtId="178" fontId="2" fillId="0" borderId="30"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16" xfId="4" applyNumberFormat="1" applyFont="1" applyBorder="1" applyAlignment="1">
      <alignment horizontal="right" vertical="center" shrinkToFit="1"/>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0" fontId="2" fillId="0" borderId="31"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0" fontId="3" fillId="0" borderId="23" xfId="4" applyBorder="1" applyAlignment="1">
      <alignment horizontal="right" vertical="center" shrinkToFit="1"/>
    </xf>
    <xf numFmtId="0" fontId="3" fillId="0" borderId="16" xfId="4" applyBorder="1" applyAlignment="1">
      <alignment horizontal="right" vertical="center" shrinkToFit="1"/>
    </xf>
    <xf numFmtId="180" fontId="2" fillId="0" borderId="42" xfId="4" applyNumberFormat="1" applyFont="1" applyBorder="1" applyAlignment="1">
      <alignment horizontal="right" vertical="center" shrinkToFit="1"/>
    </xf>
    <xf numFmtId="0" fontId="9" fillId="0" borderId="42" xfId="4" applyFont="1" applyBorder="1">
      <alignment vertical="center"/>
    </xf>
    <xf numFmtId="0" fontId="9" fillId="0" borderId="0" xfId="4" applyFont="1">
      <alignment vertical="center"/>
    </xf>
    <xf numFmtId="0" fontId="9" fillId="0" borderId="14" xfId="4" applyFont="1" applyBorder="1">
      <alignment vertical="center"/>
    </xf>
    <xf numFmtId="180" fontId="2" fillId="0" borderId="30"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37" xfId="4" applyBorder="1" applyAlignment="1">
      <alignment horizontal="center" vertical="center"/>
    </xf>
    <xf numFmtId="178" fontId="2" fillId="0" borderId="75" xfId="4" applyNumberFormat="1" applyFont="1" applyBorder="1" applyAlignment="1">
      <alignment horizontal="right" vertical="center" shrinkToFit="1"/>
    </xf>
    <xf numFmtId="0" fontId="1" fillId="0" borderId="0" xfId="1" applyAlignment="1">
      <alignment vertical="center"/>
    </xf>
    <xf numFmtId="0" fontId="1" fillId="0" borderId="14" xfId="1" applyBorder="1" applyAlignment="1">
      <alignment vertical="center"/>
    </xf>
    <xf numFmtId="0" fontId="9" fillId="0" borderId="32" xfId="4" applyFont="1" applyBorder="1" applyAlignment="1">
      <alignment horizontal="center" vertical="center"/>
    </xf>
    <xf numFmtId="0" fontId="9" fillId="0" borderId="35" xfId="4" applyFont="1" applyBorder="1" applyAlignment="1">
      <alignment horizontal="center" vertical="center"/>
    </xf>
    <xf numFmtId="0" fontId="9" fillId="0" borderId="37" xfId="4" applyFont="1" applyBorder="1" applyAlignment="1">
      <alignment horizontal="center" vertical="center"/>
    </xf>
    <xf numFmtId="178" fontId="2" fillId="0" borderId="65" xfId="4" applyNumberFormat="1" applyFont="1" applyBorder="1" applyAlignment="1">
      <alignment horizontal="right" vertical="center" shrinkToFit="1"/>
    </xf>
    <xf numFmtId="180" fontId="2" fillId="0" borderId="72" xfId="4" applyNumberFormat="1" applyFont="1" applyBorder="1" applyAlignment="1">
      <alignment horizontal="right" vertical="center" shrinkToFit="1"/>
    </xf>
    <xf numFmtId="180" fontId="2" fillId="0" borderId="65" xfId="4" applyNumberFormat="1" applyFont="1" applyBorder="1" applyAlignment="1">
      <alignment horizontal="right" vertical="center" shrinkToFit="1"/>
    </xf>
    <xf numFmtId="178" fontId="2" fillId="0" borderId="72"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180" fontId="2" fillId="0" borderId="69" xfId="4" applyNumberFormat="1" applyFont="1" applyBorder="1" applyAlignment="1">
      <alignment horizontal="right" vertical="center"/>
    </xf>
    <xf numFmtId="178" fontId="2" fillId="0" borderId="70" xfId="4" applyNumberFormat="1" applyFont="1" applyBorder="1" applyAlignment="1">
      <alignment horizontal="right" vertical="center"/>
    </xf>
    <xf numFmtId="178" fontId="2" fillId="0" borderId="14" xfId="4" applyNumberFormat="1" applyFont="1" applyBorder="1" applyAlignment="1">
      <alignment horizontal="right" vertical="center"/>
    </xf>
    <xf numFmtId="180" fontId="2" fillId="0" borderId="68"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49" fontId="8" fillId="0" borderId="64" xfId="4" applyNumberFormat="1" applyFont="1" applyBorder="1" applyAlignment="1">
      <alignment horizontal="center" vertical="center"/>
    </xf>
    <xf numFmtId="0" fontId="2" fillId="0" borderId="74" xfId="4" applyFont="1" applyBorder="1" applyAlignment="1">
      <alignment horizontal="center" vertical="center"/>
    </xf>
    <xf numFmtId="0" fontId="17" fillId="4" borderId="40" xfId="12" applyFont="1" applyFill="1" applyBorder="1" applyAlignment="1" applyProtection="1">
      <alignment horizontal="center" vertical="center" wrapText="1"/>
      <protection locked="0"/>
    </xf>
    <xf numFmtId="0" fontId="17" fillId="4" borderId="19" xfId="12" applyFont="1" applyFill="1" applyBorder="1" applyAlignment="1" applyProtection="1">
      <alignment horizontal="center" vertical="center" wrapText="1"/>
      <protection locked="0"/>
    </xf>
    <xf numFmtId="0" fontId="17" fillId="4" borderId="13"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0" fontId="17" fillId="4" borderId="7" xfId="12" applyFont="1" applyFill="1" applyBorder="1" applyAlignment="1" applyProtection="1">
      <alignment horizontal="center" vertical="center"/>
      <protection locked="0"/>
    </xf>
    <xf numFmtId="0" fontId="17" fillId="4" borderId="19" xfId="12" applyFont="1" applyFill="1" applyBorder="1" applyAlignment="1" applyProtection="1">
      <alignment horizontal="center" vertical="center"/>
      <protection locked="0"/>
    </xf>
    <xf numFmtId="0" fontId="17" fillId="4" borderId="13"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4" borderId="7" xfId="12" applyFont="1" applyFill="1" applyBorder="1" applyAlignment="1" applyProtection="1">
      <alignment horizontal="center" vertical="center" wrapText="1" shrinkToFit="1"/>
      <protection locked="0"/>
    </xf>
    <xf numFmtId="0" fontId="17" fillId="4" borderId="19"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76"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13"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0" fontId="17" fillId="4" borderId="93" xfId="12" applyFont="1" applyFill="1" applyBorder="1" applyAlignment="1" applyProtection="1">
      <alignment horizontal="center" vertical="center"/>
      <protection locked="0"/>
    </xf>
    <xf numFmtId="0" fontId="17" fillId="3" borderId="23" xfId="12" applyFont="1" applyFill="1" applyBorder="1" applyAlignment="1">
      <alignment horizontal="center" vertical="center"/>
    </xf>
    <xf numFmtId="0" fontId="17" fillId="3" borderId="16" xfId="12" applyFont="1" applyFill="1" applyBorder="1" applyAlignment="1">
      <alignment horizontal="center" vertical="center"/>
    </xf>
    <xf numFmtId="184" fontId="17" fillId="3" borderId="32"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0" fontId="17" fillId="3" borderId="20" xfId="12" applyFont="1" applyFill="1" applyBorder="1" applyAlignment="1">
      <alignment horizontal="center" vertical="center"/>
    </xf>
    <xf numFmtId="0" fontId="17" fillId="3" borderId="17" xfId="12" applyFont="1" applyFill="1" applyBorder="1" applyAlignment="1">
      <alignment horizontal="center" vertical="center"/>
    </xf>
    <xf numFmtId="184" fontId="17" fillId="3" borderId="108"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0" fontId="17" fillId="3" borderId="12"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2" xfId="12" applyFont="1" applyFill="1" applyBorder="1" applyAlignment="1">
      <alignment horizontal="left" vertical="center" wrapText="1"/>
    </xf>
    <xf numFmtId="0" fontId="17" fillId="3" borderId="23"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3" borderId="12" xfId="12" applyFont="1" applyFill="1" applyBorder="1" applyAlignment="1">
      <alignment horizontal="center" vertical="center" textRotation="255" wrapText="1"/>
    </xf>
    <xf numFmtId="0" fontId="17" fillId="3" borderId="16"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8" xfId="12" applyFont="1" applyFill="1" applyBorder="1" applyAlignment="1">
      <alignment horizontal="left" vertical="center"/>
    </xf>
    <xf numFmtId="0" fontId="17" fillId="3" borderId="0" xfId="12" applyFont="1" applyFill="1" applyAlignment="1">
      <alignment horizontal="left" vertical="center"/>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14" xfId="12" applyFont="1" applyFill="1" applyBorder="1" applyAlignment="1">
      <alignment horizontal="right" vertical="center"/>
    </xf>
    <xf numFmtId="183" fontId="17" fillId="3" borderId="42" xfId="15" applyNumberFormat="1" applyFont="1" applyFill="1" applyBorder="1" applyAlignment="1">
      <alignment horizontal="right" vertical="center" shrinkToFit="1"/>
    </xf>
    <xf numFmtId="183" fontId="17" fillId="3" borderId="0" xfId="12" applyNumberFormat="1" applyFont="1" applyFill="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0" fontId="17" fillId="3" borderId="8" xfId="12" applyFont="1" applyFill="1" applyBorder="1">
      <alignment vertical="center"/>
    </xf>
    <xf numFmtId="0" fontId="17" fillId="3" borderId="0" xfId="12" applyFont="1" applyFill="1">
      <alignment vertical="center"/>
    </xf>
    <xf numFmtId="0" fontId="17" fillId="3" borderId="14" xfId="12" applyFont="1" applyFill="1" applyBorder="1">
      <alignment vertical="center"/>
    </xf>
    <xf numFmtId="186" fontId="17" fillId="3" borderId="42"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0" fontId="18" fillId="3" borderId="56"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34" xfId="12" applyFont="1" applyFill="1" applyBorder="1" applyAlignment="1">
      <alignment horizontal="right" vertical="center" wrapText="1"/>
    </xf>
    <xf numFmtId="0" fontId="17" fillId="3" borderId="34" xfId="12" applyFont="1" applyFill="1" applyBorder="1" applyAlignment="1">
      <alignment horizontal="right" vertical="center"/>
    </xf>
    <xf numFmtId="0" fontId="17" fillId="3" borderId="15" xfId="12" applyFont="1" applyFill="1" applyBorder="1" applyAlignment="1">
      <alignment horizontal="right" vertical="center"/>
    </xf>
    <xf numFmtId="183" fontId="17" fillId="3" borderId="31"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0" fontId="17" fillId="3" borderId="9" xfId="12" applyFont="1" applyFill="1" applyBorder="1">
      <alignment vertical="center"/>
    </xf>
    <xf numFmtId="0" fontId="17" fillId="3" borderId="20" xfId="12" applyFont="1" applyFill="1" applyBorder="1">
      <alignment vertical="center"/>
    </xf>
    <xf numFmtId="0" fontId="17" fillId="3" borderId="17" xfId="12" applyFont="1" applyFill="1" applyBorder="1">
      <alignment vertical="center"/>
    </xf>
    <xf numFmtId="186" fontId="17" fillId="3" borderId="43" xfId="16" applyNumberFormat="1" applyFont="1" applyFill="1" applyBorder="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12" xfId="12" applyFont="1" applyFill="1" applyBorder="1" applyAlignment="1">
      <alignment horizontal="left" vertical="center"/>
    </xf>
    <xf numFmtId="0" fontId="17" fillId="3" borderId="23" xfId="12" applyFont="1" applyFill="1" applyBorder="1" applyAlignment="1">
      <alignment horizontal="left" vertical="center"/>
    </xf>
    <xf numFmtId="0" fontId="17" fillId="3" borderId="23" xfId="12" applyFont="1" applyFill="1" applyBorder="1" applyAlignment="1">
      <alignment horizontal="right" vertical="center"/>
    </xf>
    <xf numFmtId="0" fontId="17" fillId="3" borderId="16" xfId="12" applyFont="1" applyFill="1" applyBorder="1" applyAlignment="1">
      <alignment horizontal="right" vertical="center"/>
    </xf>
    <xf numFmtId="183" fontId="17" fillId="3" borderId="30"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65" xfId="16" applyNumberFormat="1" applyFont="1" applyFill="1" applyBorder="1" applyAlignment="1">
      <alignment horizontal="right" vertical="center" shrinkToFit="1"/>
    </xf>
    <xf numFmtId="183" fontId="17" fillId="3" borderId="72"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0" fontId="17" fillId="3" borderId="12" xfId="12" applyFont="1" applyFill="1" applyBorder="1">
      <alignment vertical="center"/>
    </xf>
    <xf numFmtId="0" fontId="17" fillId="3" borderId="23" xfId="12" applyFont="1" applyFill="1" applyBorder="1">
      <alignment vertical="center"/>
    </xf>
    <xf numFmtId="0" fontId="17" fillId="3" borderId="16" xfId="12" applyFont="1" applyFill="1" applyBorder="1">
      <alignment vertical="center"/>
    </xf>
    <xf numFmtId="185" fontId="17" fillId="3" borderId="30"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16" xfId="16" applyNumberFormat="1" applyFont="1" applyFill="1" applyBorder="1" applyAlignment="1">
      <alignment horizontal="right" vertical="center" shrinkToFit="1"/>
    </xf>
    <xf numFmtId="185" fontId="17" fillId="3" borderId="54" xfId="16" applyNumberFormat="1" applyFont="1" applyFill="1" applyBorder="1" applyAlignment="1">
      <alignment horizontal="right" vertical="center" shrinkToFit="1"/>
    </xf>
    <xf numFmtId="0" fontId="17" fillId="3" borderId="43" xfId="12" applyFont="1" applyFill="1" applyBorder="1">
      <alignment vertical="center"/>
    </xf>
    <xf numFmtId="183" fontId="17" fillId="3" borderId="165" xfId="16" applyNumberFormat="1" applyFont="1" applyFill="1" applyBorder="1" applyAlignment="1">
      <alignment horizontal="right" vertical="center" shrinkToFit="1"/>
    </xf>
    <xf numFmtId="183" fontId="17" fillId="3" borderId="166"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5" fontId="17" fillId="3" borderId="1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0" fontId="17" fillId="3" borderId="12" xfId="12" applyFont="1" applyFill="1" applyBorder="1" applyAlignment="1">
      <alignment horizontal="center" vertical="center" wrapText="1"/>
    </xf>
    <xf numFmtId="0" fontId="17" fillId="3" borderId="23"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14" xfId="12" applyFont="1" applyFill="1" applyBorder="1" applyAlignment="1">
      <alignment horizontal="center" vertical="center" wrapText="1"/>
    </xf>
    <xf numFmtId="0" fontId="17" fillId="3" borderId="9" xfId="12" applyFont="1" applyFill="1" applyBorder="1" applyAlignment="1">
      <alignment horizontal="center" vertical="center" wrapText="1"/>
    </xf>
    <xf numFmtId="0" fontId="17" fillId="3" borderId="20"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42" xfId="12" applyFont="1" applyFill="1" applyBorder="1">
      <alignment vertical="center"/>
    </xf>
    <xf numFmtId="184" fontId="17" fillId="3" borderId="70" xfId="15"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0" fontId="17" fillId="3" borderId="31" xfId="12" applyFont="1" applyFill="1" applyBorder="1">
      <alignment vertical="center"/>
    </xf>
    <xf numFmtId="0" fontId="17" fillId="3" borderId="34" xfId="12" applyFont="1" applyFill="1" applyBorder="1">
      <alignment vertical="center"/>
    </xf>
    <xf numFmtId="0" fontId="17" fillId="3" borderId="15" xfId="12" applyFont="1" applyFill="1" applyBorder="1">
      <alignment vertical="center"/>
    </xf>
    <xf numFmtId="0" fontId="17" fillId="3" borderId="11" xfId="12" applyFont="1" applyFill="1" applyBorder="1" applyAlignment="1">
      <alignment horizontal="center" vertical="center"/>
    </xf>
    <xf numFmtId="0" fontId="17" fillId="3" borderId="22" xfId="12" applyFont="1" applyFill="1" applyBorder="1" applyAlignment="1">
      <alignment horizontal="center" vertical="center"/>
    </xf>
    <xf numFmtId="0" fontId="17" fillId="3" borderId="41" xfId="12" applyFont="1" applyFill="1" applyBorder="1" applyAlignment="1">
      <alignment horizontal="center" vertical="center"/>
    </xf>
    <xf numFmtId="0" fontId="17" fillId="3" borderId="39" xfId="12" applyFont="1" applyFill="1" applyBorder="1" applyAlignment="1">
      <alignment horizontal="center" vertical="center"/>
    </xf>
    <xf numFmtId="0" fontId="17" fillId="3" borderId="50" xfId="12" applyFont="1" applyFill="1" applyBorder="1" applyAlignment="1">
      <alignment horizontal="center" vertical="center"/>
    </xf>
    <xf numFmtId="0" fontId="17" fillId="3" borderId="61" xfId="12" applyFont="1" applyFill="1" applyBorder="1" applyAlignment="1">
      <alignment horizontal="left" vertical="center" wrapText="1"/>
    </xf>
    <xf numFmtId="0" fontId="17" fillId="3" borderId="36" xfId="12" applyFont="1" applyFill="1" applyBorder="1" applyAlignment="1">
      <alignment horizontal="left" vertical="center"/>
    </xf>
    <xf numFmtId="0" fontId="17" fillId="3" borderId="38" xfId="12" applyFont="1" applyFill="1" applyBorder="1" applyAlignment="1">
      <alignment horizontal="left" vertical="center"/>
    </xf>
    <xf numFmtId="184" fontId="17" fillId="3" borderId="97"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42" xfId="16" applyFont="1" applyFill="1" applyBorder="1" applyAlignment="1">
      <alignment horizontal="left" vertical="center" shrinkToFit="1"/>
    </xf>
    <xf numFmtId="0" fontId="17" fillId="3" borderId="0" xfId="12" applyFont="1" applyFill="1" applyAlignment="1">
      <alignment horizontal="left" vertical="center" shrinkToFit="1"/>
    </xf>
    <xf numFmtId="0" fontId="17" fillId="3" borderId="14" xfId="16" applyFont="1" applyFill="1" applyBorder="1" applyAlignment="1">
      <alignment horizontal="left" vertical="center" shrinkToFit="1"/>
    </xf>
    <xf numFmtId="184" fontId="17" fillId="3" borderId="73"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0" fontId="17" fillId="3" borderId="30" xfId="12" applyFont="1" applyFill="1" applyBorder="1">
      <alignment vertical="center"/>
    </xf>
    <xf numFmtId="183" fontId="17" fillId="3" borderId="148" xfId="16" applyNumberFormat="1" applyFont="1" applyFill="1" applyBorder="1" applyAlignment="1">
      <alignment horizontal="right" vertical="center" shrinkToFit="1"/>
    </xf>
    <xf numFmtId="183" fontId="17" fillId="3" borderId="68" xfId="16" applyNumberFormat="1" applyFont="1" applyFill="1" applyBorder="1" applyAlignment="1">
      <alignment horizontal="right" vertical="center" shrinkToFit="1"/>
    </xf>
    <xf numFmtId="184" fontId="17" fillId="3" borderId="68" xfId="16" applyNumberFormat="1" applyFont="1" applyFill="1" applyBorder="1" applyAlignment="1">
      <alignment horizontal="right" vertical="center" shrinkToFit="1"/>
    </xf>
    <xf numFmtId="184" fontId="17" fillId="3" borderId="168" xfId="16" applyNumberFormat="1" applyFont="1" applyFill="1" applyBorder="1" applyAlignment="1">
      <alignment horizontal="right" vertical="center" shrinkToFi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183" fontId="17" fillId="3" borderId="150"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0" fontId="17" fillId="3" borderId="35" xfId="12" applyFont="1" applyFill="1" applyBorder="1" applyAlignment="1">
      <alignment horizontal="center" vertical="center" wrapText="1"/>
    </xf>
    <xf numFmtId="0" fontId="18" fillId="3" borderId="37" xfId="12" applyFont="1" applyFill="1" applyBorder="1" applyAlignment="1">
      <alignment horizontal="center" vertical="center"/>
    </xf>
    <xf numFmtId="183" fontId="17" fillId="3" borderId="15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62" xfId="16" applyNumberFormat="1" applyFont="1" applyFill="1" applyBorder="1" applyAlignment="1">
      <alignment horizontal="right" vertical="center" shrinkToFit="1"/>
    </xf>
    <xf numFmtId="0" fontId="17" fillId="3" borderId="12" xfId="12" applyFont="1" applyFill="1" applyBorder="1" applyAlignment="1">
      <alignment horizontal="center" vertical="top" wrapText="1"/>
    </xf>
    <xf numFmtId="0" fontId="17" fillId="3" borderId="23" xfId="12" applyFont="1" applyFill="1" applyBorder="1" applyAlignment="1">
      <alignment horizontal="center" vertical="top" wrapText="1"/>
    </xf>
    <xf numFmtId="0" fontId="17" fillId="3" borderId="16"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14"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34" xfId="12" applyFont="1" applyFill="1" applyBorder="1" applyAlignment="1">
      <alignment horizontal="center" vertical="top" wrapText="1"/>
    </xf>
    <xf numFmtId="184" fontId="17" fillId="3" borderId="158" xfId="16" applyNumberFormat="1" applyFont="1" applyFill="1" applyBorder="1" applyAlignment="1">
      <alignment horizontal="right" vertical="center" shrinkToFit="1"/>
    </xf>
    <xf numFmtId="184" fontId="17" fillId="3" borderId="27" xfId="16" applyNumberFormat="1" applyFont="1" applyFill="1" applyBorder="1" applyAlignment="1">
      <alignment horizontal="right" vertical="center" shrinkToFit="1"/>
    </xf>
    <xf numFmtId="0" fontId="17" fillId="3" borderId="30" xfId="16" applyFont="1" applyFill="1" applyBorder="1" applyAlignment="1">
      <alignment horizontal="left" vertical="center" shrinkToFit="1"/>
    </xf>
    <xf numFmtId="0" fontId="17" fillId="3" borderId="23" xfId="16" applyFont="1" applyFill="1" applyBorder="1" applyAlignment="1">
      <alignment horizontal="left" vertical="center" shrinkToFit="1"/>
    </xf>
    <xf numFmtId="0" fontId="17" fillId="3" borderId="16" xfId="16" applyFont="1" applyFill="1" applyBorder="1" applyAlignment="1">
      <alignment horizontal="left" vertical="center" shrinkToFit="1"/>
    </xf>
    <xf numFmtId="0" fontId="17" fillId="3" borderId="42" xfId="12" applyFont="1" applyFill="1" applyBorder="1" applyAlignment="1">
      <alignment vertical="center" shrinkToFit="1"/>
    </xf>
    <xf numFmtId="0" fontId="17" fillId="3" borderId="0" xfId="12" applyFont="1" applyFill="1" applyAlignment="1">
      <alignment vertical="center" shrinkToFit="1"/>
    </xf>
    <xf numFmtId="0" fontId="17" fillId="3" borderId="14" xfId="12" applyFont="1" applyFill="1" applyBorder="1" applyAlignment="1">
      <alignment vertical="center" shrinkToFit="1"/>
    </xf>
    <xf numFmtId="184" fontId="17" fillId="3" borderId="75"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0" fontId="17" fillId="3" borderId="57"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37" xfId="12" applyFont="1" applyFill="1" applyBorder="1" applyAlignment="1">
      <alignment horizontal="center" vertical="center"/>
    </xf>
    <xf numFmtId="0" fontId="17" fillId="3" borderId="32"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72"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54" xfId="16" applyNumberFormat="1" applyFont="1" applyFill="1" applyBorder="1" applyAlignment="1">
      <alignment horizontal="right" vertical="center" shrinkToFit="1"/>
    </xf>
    <xf numFmtId="0" fontId="17" fillId="3" borderId="12" xfId="12" applyFont="1" applyFill="1" applyBorder="1" applyAlignment="1">
      <alignment horizontal="center" vertical="top"/>
    </xf>
    <xf numFmtId="0" fontId="17" fillId="3" borderId="23" xfId="12" applyFont="1" applyFill="1" applyBorder="1" applyAlignment="1">
      <alignment horizontal="center" vertical="top"/>
    </xf>
    <xf numFmtId="0" fontId="17" fillId="3" borderId="8" xfId="12" applyFont="1" applyFill="1" applyBorder="1" applyAlignment="1">
      <alignment horizontal="center" vertical="top"/>
    </xf>
    <xf numFmtId="0" fontId="17" fillId="3" borderId="0" xfId="12" applyFont="1" applyFill="1" applyAlignment="1">
      <alignment horizontal="center" vertical="top"/>
    </xf>
    <xf numFmtId="0" fontId="17" fillId="3" borderId="56" xfId="12" applyFont="1" applyFill="1" applyBorder="1" applyAlignment="1">
      <alignment horizontal="center" vertical="top"/>
    </xf>
    <xf numFmtId="0" fontId="17" fillId="3" borderId="34" xfId="12" applyFont="1" applyFill="1" applyBorder="1" applyAlignment="1">
      <alignment horizontal="center" vertical="top"/>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3" fillId="3" borderId="42" xfId="12" applyFont="1" applyFill="1" applyBorder="1" applyAlignment="1">
      <alignment vertical="center" shrinkToFit="1"/>
    </xf>
    <xf numFmtId="0" fontId="3" fillId="3" borderId="0" xfId="12" applyFont="1" applyFill="1" applyAlignment="1">
      <alignment vertical="center" shrinkToFit="1"/>
    </xf>
    <xf numFmtId="0" fontId="3" fillId="3" borderId="14" xfId="12" applyFont="1" applyFill="1" applyBorder="1" applyAlignment="1">
      <alignment vertical="center" shrinkToFit="1"/>
    </xf>
    <xf numFmtId="183" fontId="17" fillId="3" borderId="32"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3" fontId="17" fillId="3" borderId="135" xfId="16"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0" fontId="17" fillId="3" borderId="14" xfId="12" applyFont="1" applyFill="1" applyBorder="1" applyAlignment="1">
      <alignment horizontal="left" vertical="center"/>
    </xf>
    <xf numFmtId="0" fontId="17" fillId="3" borderId="19" xfId="12" applyFont="1" applyFill="1" applyBorder="1" applyAlignment="1">
      <alignment horizontal="left" vertical="center" wrapText="1"/>
    </xf>
    <xf numFmtId="0" fontId="17" fillId="3" borderId="56"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59" xfId="12" applyFont="1" applyFill="1" applyBorder="1" applyAlignment="1">
      <alignment horizontal="center" vertical="center"/>
    </xf>
    <xf numFmtId="0" fontId="17" fillId="3" borderId="74" xfId="12" applyFont="1" applyFill="1" applyBorder="1" applyAlignment="1">
      <alignment horizontal="center" vertical="center"/>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0" fontId="17" fillId="3" borderId="91" xfId="12" applyFont="1" applyFill="1" applyBorder="1" applyAlignment="1" applyProtection="1">
      <alignment horizontal="lef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183" fontId="17" fillId="5" borderId="33" xfId="12" applyNumberFormat="1" applyFont="1" applyFill="1" applyBorder="1" applyAlignment="1" applyProtection="1">
      <alignment horizontal="right" vertical="center" shrinkToFit="1"/>
      <protection locked="0"/>
    </xf>
    <xf numFmtId="183" fontId="17" fillId="5" borderId="36" xfId="11"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5" borderId="52" xfId="12" applyFont="1" applyFill="1" applyBorder="1" applyAlignment="1" applyProtection="1">
      <alignment horizontal="lef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0" fontId="17" fillId="5" borderId="103" xfId="11" applyFont="1" applyFill="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0" fontId="17" fillId="0" borderId="101"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0" borderId="83" xfId="16" applyFont="1" applyBorder="1" applyAlignment="1" applyProtection="1">
      <alignment horizontal="left" vertical="center" shrinkToFit="1"/>
      <protection locked="0"/>
    </xf>
    <xf numFmtId="0" fontId="17" fillId="0" borderId="86" xfId="16" applyFont="1" applyBorder="1" applyAlignment="1" applyProtection="1">
      <alignment horizontal="left" vertical="center" shrinkToFit="1"/>
      <protection locked="0"/>
    </xf>
    <xf numFmtId="0" fontId="17" fillId="0" borderId="90" xfId="16" applyFont="1" applyBorder="1" applyAlignment="1" applyProtection="1">
      <alignment horizontal="left" vertical="center" shrinkToFit="1"/>
      <protection locked="0"/>
    </xf>
    <xf numFmtId="183" fontId="17" fillId="0" borderId="94" xfId="16" applyNumberFormat="1" applyFont="1" applyBorder="1" applyAlignment="1" applyProtection="1">
      <alignment horizontal="right" vertical="center" shrinkToFit="1"/>
      <protection locked="0"/>
    </xf>
    <xf numFmtId="183" fontId="17" fillId="0" borderId="100" xfId="16" applyNumberFormat="1" applyFont="1" applyBorder="1" applyAlignment="1" applyProtection="1">
      <alignment horizontal="right" vertical="center" shrinkToFit="1"/>
      <protection locked="0"/>
    </xf>
    <xf numFmtId="0" fontId="17" fillId="0" borderId="100" xfId="11" applyFont="1" applyBorder="1" applyAlignment="1" applyProtection="1">
      <alignment horizontal="left" vertical="center" shrinkToFit="1"/>
      <protection locked="0"/>
    </xf>
    <xf numFmtId="0" fontId="17" fillId="0" borderId="145" xfId="11" applyFont="1" applyBorder="1" applyAlignment="1" applyProtection="1">
      <alignment horizontal="left" vertical="center" shrinkToFit="1"/>
      <protection locked="0"/>
    </xf>
    <xf numFmtId="183" fontId="17" fillId="0" borderId="91" xfId="11" applyNumberFormat="1" applyFont="1" applyBorder="1" applyAlignment="1" applyProtection="1">
      <alignment horizontal="right" vertical="center" shrinkToFit="1"/>
      <protection locked="0"/>
    </xf>
    <xf numFmtId="0" fontId="17" fillId="0" borderId="123" xfId="11" applyFont="1" applyBorder="1" applyAlignment="1" applyProtection="1">
      <alignment horizontal="lef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183" fontId="17" fillId="5" borderId="61" xfId="11" applyNumberFormat="1" applyFont="1" applyFill="1" applyBorder="1" applyAlignment="1" applyProtection="1">
      <alignment horizontal="right" vertical="center" shrinkToFit="1"/>
      <protection locked="0"/>
    </xf>
    <xf numFmtId="183" fontId="17" fillId="5" borderId="52" xfId="11" applyNumberFormat="1" applyFont="1" applyFill="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0" fontId="17" fillId="0" borderId="11" xfId="12" applyFont="1" applyBorder="1" applyAlignment="1" applyProtection="1">
      <alignment horizontal="center" vertical="center" shrinkToFit="1"/>
      <protection locked="0"/>
    </xf>
    <xf numFmtId="0" fontId="17" fillId="0" borderId="22" xfId="12" applyFont="1" applyBorder="1" applyAlignment="1" applyProtection="1">
      <alignment horizontal="center" vertical="center"/>
      <protection locked="0"/>
    </xf>
    <xf numFmtId="0" fontId="17" fillId="0" borderId="50" xfId="12" applyFont="1" applyBorder="1" applyAlignment="1" applyProtection="1">
      <alignment horizontal="center" vertical="center"/>
      <protection locked="0"/>
    </xf>
    <xf numFmtId="184" fontId="17" fillId="0" borderId="101" xfId="12" applyNumberFormat="1" applyFont="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0" borderId="118" xfId="16" applyNumberFormat="1" applyFont="1" applyBorder="1" applyAlignment="1" applyProtection="1">
      <alignment horizontal="right" vertical="center" shrinkToFit="1"/>
      <protection locked="0"/>
    </xf>
    <xf numFmtId="183" fontId="17" fillId="0" borderId="125" xfId="16" applyNumberFormat="1" applyFont="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0" fontId="17" fillId="0" borderId="104" xfId="12" applyFont="1" applyBorder="1" applyAlignment="1" applyProtection="1">
      <alignment horizontal="left" vertical="center" shrinkToFit="1"/>
      <protection locked="0"/>
    </xf>
    <xf numFmtId="0" fontId="17" fillId="0" borderId="125" xfId="12" applyFont="1" applyBorder="1" applyAlignment="1" applyProtection="1">
      <alignment horizontal="left" vertical="center" shrinkToFit="1"/>
      <protection locked="0"/>
    </xf>
    <xf numFmtId="0" fontId="17" fillId="3" borderId="19" xfId="12" applyFont="1" applyFill="1" applyBorder="1" applyAlignment="1">
      <alignment horizontal="left" vertical="center"/>
    </xf>
    <xf numFmtId="0" fontId="17" fillId="3" borderId="20" xfId="12" applyFont="1" applyFill="1" applyBorder="1" applyAlignment="1">
      <alignment horizontal="left" vertical="center"/>
    </xf>
    <xf numFmtId="183" fontId="17" fillId="5" borderId="97" xfId="11" applyNumberFormat="1" applyFont="1" applyFill="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0" fontId="17" fillId="0" borderId="102"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6" fillId="3" borderId="0" xfId="12" applyFont="1" applyFill="1">
      <alignment vertical="center"/>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20" fillId="3" borderId="64" xfId="12" applyFont="1" applyFill="1" applyBorder="1" applyAlignment="1">
      <alignment horizontal="center" vertical="center"/>
    </xf>
    <xf numFmtId="183" fontId="17" fillId="0" borderId="109" xfId="16" applyNumberFormat="1" applyFont="1" applyBorder="1" applyAlignment="1" applyProtection="1">
      <alignment horizontal="right" vertical="center" shrinkToFit="1"/>
      <protection locked="0"/>
    </xf>
    <xf numFmtId="183" fontId="17" fillId="0" borderId="115" xfId="16" applyNumberFormat="1" applyFont="1" applyBorder="1" applyAlignment="1" applyProtection="1">
      <alignment horizontal="right" vertical="center" shrinkToFit="1"/>
      <protection locked="0"/>
    </xf>
    <xf numFmtId="183" fontId="17" fillId="0" borderId="120" xfId="16" applyNumberFormat="1" applyFont="1" applyBorder="1" applyAlignment="1" applyProtection="1">
      <alignment horizontal="right" vertical="center" shrinkToFit="1"/>
      <protection locked="0"/>
    </xf>
    <xf numFmtId="183" fontId="17" fillId="0" borderId="122" xfId="16" applyNumberFormat="1" applyFont="1" applyBorder="1" applyAlignment="1" applyProtection="1">
      <alignment horizontal="right"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83" xfId="11" applyNumberFormat="1" applyFont="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0" borderId="90" xfId="11" applyNumberFormat="1" applyFont="1" applyBorder="1" applyAlignment="1" applyProtection="1">
      <alignment horizontal="right" vertical="center" shrinkToFit="1"/>
      <protection locked="0"/>
    </xf>
    <xf numFmtId="0" fontId="17" fillId="0" borderId="167" xfId="11" applyFont="1" applyBorder="1" applyAlignment="1" applyProtection="1">
      <alignment horizontal="left" vertical="center" shrinkToFit="1"/>
      <protection locked="0"/>
    </xf>
    <xf numFmtId="0" fontId="3" fillId="4" borderId="40" xfId="12" applyFill="1" applyBorder="1" applyAlignment="1" applyProtection="1">
      <alignment horizontal="center" vertical="center" wrapText="1"/>
      <protection locked="0"/>
    </xf>
    <xf numFmtId="0" fontId="3" fillId="4" borderId="19" xfId="12" applyFill="1" applyBorder="1" applyAlignment="1" applyProtection="1">
      <alignment horizontal="center" vertical="center" wrapText="1"/>
      <protection locked="0"/>
    </xf>
    <xf numFmtId="0" fontId="3" fillId="4" borderId="13"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14" fillId="3" borderId="32" xfId="19" applyFont="1" applyFill="1" applyBorder="1" applyAlignment="1">
      <alignment vertical="center"/>
    </xf>
    <xf numFmtId="0" fontId="14" fillId="3" borderId="35" xfId="19" applyFont="1" applyFill="1" applyBorder="1" applyAlignment="1">
      <alignment vertical="center"/>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5" xfId="13" applyNumberFormat="1" applyFont="1" applyBorder="1" applyAlignment="1">
      <alignment horizontal="center" vertical="center"/>
    </xf>
    <xf numFmtId="178" fontId="21" fillId="0" borderId="37" xfId="13" applyNumberFormat="1" applyFont="1" applyBorder="1" applyAlignment="1">
      <alignment horizontal="center" vertical="center"/>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78" fontId="14" fillId="3" borderId="32" xfId="19" applyNumberFormat="1" applyFont="1" applyFill="1" applyBorder="1" applyAlignment="1">
      <alignment vertical="center" wrapText="1"/>
    </xf>
    <xf numFmtId="178" fontId="14" fillId="3" borderId="35" xfId="19" applyNumberFormat="1" applyFont="1" applyFill="1" applyBorder="1" applyAlignment="1">
      <alignment vertical="center" wrapText="1"/>
    </xf>
    <xf numFmtId="178" fontId="14" fillId="3" borderId="37"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178" fontId="14" fillId="0" borderId="23" xfId="19" applyNumberFormat="1" applyFont="1" applyFill="1" applyBorder="1">
      <alignment vertical="center"/>
    </xf>
    <xf numFmtId="187" fontId="14" fillId="3" borderId="32" xfId="18" applyNumberFormat="1" applyFont="1" applyFill="1" applyBorder="1" applyAlignment="1">
      <alignment horizontal="left" vertical="center" wrapText="1"/>
    </xf>
    <xf numFmtId="187" fontId="14" fillId="3" borderId="35" xfId="18" applyNumberFormat="1" applyFont="1" applyFill="1" applyBorder="1" applyAlignment="1">
      <alignment horizontal="left" vertical="center" wrapText="1"/>
    </xf>
    <xf numFmtId="187" fontId="14" fillId="3" borderId="37"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0" fontId="14" fillId="3" borderId="35" xfId="18" applyFont="1" applyFill="1" applyBorder="1" applyAlignment="1">
      <alignment horizontal="left" vertical="center"/>
    </xf>
    <xf numFmtId="0" fontId="14" fillId="3" borderId="37" xfId="18" applyFont="1" applyFill="1" applyBorder="1" applyAlignment="1">
      <alignment horizontal="left" vertical="center"/>
    </xf>
    <xf numFmtId="178" fontId="21" fillId="0" borderId="32" xfId="19" applyNumberFormat="1" applyFont="1" applyBorder="1">
      <alignment vertical="center"/>
    </xf>
    <xf numFmtId="178" fontId="21" fillId="0" borderId="35" xfId="19" applyNumberFormat="1" applyFont="1" applyBorder="1">
      <alignment vertical="center"/>
    </xf>
    <xf numFmtId="178" fontId="21" fillId="0" borderId="37" xfId="19" applyNumberFormat="1" applyFont="1" applyBorder="1">
      <alignment vertical="center"/>
    </xf>
    <xf numFmtId="0" fontId="22" fillId="0" borderId="19" xfId="6" applyFont="1" applyFill="1" applyBorder="1" applyAlignment="1" applyProtection="1">
      <alignment horizontal="left" vertical="center" wrapText="1"/>
    </xf>
    <xf numFmtId="0" fontId="22" fillId="0" borderId="53"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54"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4" fillId="0" borderId="35"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36" xfId="17" applyFont="1" applyFill="1" applyBorder="1" applyAlignment="1">
      <alignment horizontal="left" vertical="center" wrapText="1"/>
    </xf>
    <xf numFmtId="0" fontId="24" fillId="0" borderId="52" xfId="17" applyFont="1" applyBorder="1" applyAlignment="1">
      <alignment horizontal="left" vertical="center" wrapText="1"/>
    </xf>
    <xf numFmtId="0" fontId="24" fillId="0" borderId="22" xfId="17" applyFont="1" applyFill="1" applyBorder="1" applyAlignment="1">
      <alignment horizontal="left" vertical="center" wrapText="1"/>
    </xf>
    <xf numFmtId="0" fontId="24" fillId="0" borderId="50" xfId="17" applyFont="1" applyFill="1" applyBorder="1" applyAlignment="1">
      <alignment horizontal="left" vertical="center" wrapText="1"/>
    </xf>
    <xf numFmtId="0" fontId="0" fillId="0" borderId="39" xfId="8" applyFont="1" applyBorder="1">
      <alignment vertical="center"/>
    </xf>
    <xf numFmtId="0" fontId="0" fillId="0" borderId="22" xfId="8" applyFont="1" applyBorder="1">
      <alignment vertical="center"/>
    </xf>
    <xf numFmtId="0" fontId="0" fillId="0" borderId="41" xfId="8" applyFont="1" applyBorder="1">
      <alignment vertical="center"/>
    </xf>
    <xf numFmtId="0" fontId="25" fillId="0" borderId="32" xfId="8" applyFont="1" applyBorder="1">
      <alignment vertical="center"/>
    </xf>
    <xf numFmtId="0" fontId="25" fillId="0" borderId="35" xfId="8" applyFont="1" applyBorder="1">
      <alignment vertical="center"/>
    </xf>
    <xf numFmtId="0" fontId="25" fillId="0" borderId="51" xfId="8" applyFont="1" applyBorder="1">
      <alignment vertical="center"/>
    </xf>
    <xf numFmtId="0" fontId="25" fillId="0" borderId="33" xfId="8" applyFont="1" applyBorder="1">
      <alignment vertical="center"/>
    </xf>
    <xf numFmtId="0" fontId="25" fillId="0" borderId="36" xfId="8" applyFont="1" applyBorder="1">
      <alignment vertical="center"/>
    </xf>
    <xf numFmtId="0" fontId="25" fillId="0" borderId="38" xfId="8" applyFont="1" applyBorder="1">
      <alignment vertical="center"/>
    </xf>
    <xf numFmtId="0" fontId="25" fillId="0" borderId="183" xfId="8" applyFont="1" applyBorder="1" applyAlignment="1">
      <alignment horizontal="center" vertical="center" wrapText="1"/>
    </xf>
    <xf numFmtId="0" fontId="25" fillId="0" borderId="185"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79"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7" xfId="8" applyFont="1" applyFill="1" applyBorder="1" applyAlignment="1">
      <alignment vertical="center" wrapText="1"/>
    </xf>
    <xf numFmtId="0" fontId="24" fillId="0" borderId="13" xfId="8" applyFont="1" applyFill="1" applyBorder="1" applyAlignment="1">
      <alignment vertical="center" wrapText="1"/>
    </xf>
    <xf numFmtId="0" fontId="24" fillId="0" borderId="8" xfId="8" applyFont="1" applyFill="1" applyBorder="1" applyAlignment="1">
      <alignment vertical="center" wrapText="1"/>
    </xf>
    <xf numFmtId="0" fontId="24" fillId="0" borderId="14" xfId="8" applyFont="1" applyFill="1" applyBorder="1" applyAlignment="1">
      <alignment vertical="center" wrapText="1"/>
    </xf>
    <xf numFmtId="0" fontId="24" fillId="0" borderId="56" xfId="8" applyFont="1" applyFill="1" applyBorder="1" applyAlignment="1">
      <alignment vertical="center" wrapText="1"/>
    </xf>
    <xf numFmtId="0" fontId="24" fillId="0" borderId="15" xfId="8" applyFont="1" applyFill="1" applyBorder="1" applyAlignment="1">
      <alignment vertical="center" wrapText="1"/>
    </xf>
    <xf numFmtId="0" fontId="24" fillId="0" borderId="35" xfId="8" applyFont="1" applyFill="1" applyBorder="1" applyAlignment="1">
      <alignment vertical="center"/>
    </xf>
    <xf numFmtId="0" fontId="24" fillId="0" borderId="51" xfId="8" applyFont="1" applyFill="1" applyBorder="1" applyAlignment="1">
      <alignment vertical="center"/>
    </xf>
    <xf numFmtId="0" fontId="24" fillId="0" borderId="57" xfId="8" applyFont="1" applyFill="1" applyBorder="1" applyAlignment="1">
      <alignment vertical="center" wrapText="1"/>
    </xf>
    <xf numFmtId="0" fontId="24" fillId="0" borderId="37" xfId="8" applyFont="1" applyFill="1" applyBorder="1" applyAlignment="1">
      <alignment vertical="center" wrapText="1"/>
    </xf>
    <xf numFmtId="0" fontId="24" fillId="0" borderId="61" xfId="8" applyFont="1" applyFill="1" applyBorder="1" applyAlignment="1">
      <alignment vertical="center"/>
    </xf>
    <xf numFmtId="0" fontId="24" fillId="0" borderId="38" xfId="8" applyFont="1" applyFill="1" applyBorder="1" applyAlignment="1">
      <alignment vertical="center"/>
    </xf>
    <xf numFmtId="0" fontId="24" fillId="0" borderId="36" xfId="8" applyFont="1" applyFill="1" applyBorder="1" applyAlignment="1">
      <alignment vertical="center"/>
    </xf>
    <xf numFmtId="0" fontId="24" fillId="0" borderId="52" xfId="8" applyFont="1" applyFill="1" applyBorder="1" applyAlignment="1">
      <alignment vertical="center"/>
    </xf>
    <xf numFmtId="0" fontId="24" fillId="0" borderId="22" xfId="8" applyFont="1" applyFill="1" applyBorder="1" applyAlignment="1">
      <alignment vertical="center"/>
    </xf>
    <xf numFmtId="0" fontId="24" fillId="0" borderId="50" xfId="8" applyFont="1" applyFill="1" applyBorder="1" applyAlignment="1">
      <alignment vertical="center"/>
    </xf>
    <xf numFmtId="0" fontId="24" fillId="0" borderId="35"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36" xfId="7" applyFont="1" applyFill="1" applyBorder="1" applyAlignment="1">
      <alignment horizontal="left" vertical="center"/>
    </xf>
    <xf numFmtId="0" fontId="24" fillId="0" borderId="52" xfId="7" applyFont="1" applyFill="1" applyBorder="1" applyAlignment="1">
      <alignment horizontal="left" vertical="center"/>
    </xf>
    <xf numFmtId="0" fontId="24" fillId="0" borderId="12" xfId="7" applyFont="1" applyFill="1" applyBorder="1" applyAlignment="1">
      <alignment vertical="center" wrapText="1"/>
    </xf>
    <xf numFmtId="0" fontId="24" fillId="0" borderId="16" xfId="7" applyFont="1" applyFill="1" applyBorder="1" applyAlignment="1">
      <alignment vertical="center" wrapText="1"/>
    </xf>
    <xf numFmtId="0" fontId="24" fillId="0" borderId="32" xfId="7" applyFont="1" applyFill="1" applyBorder="1" applyAlignment="1">
      <alignment horizontal="center" vertical="center" shrinkToFit="1"/>
    </xf>
    <xf numFmtId="0" fontId="24" fillId="0" borderId="35" xfId="7" applyFont="1" applyFill="1" applyBorder="1" applyAlignment="1">
      <alignment horizontal="center" vertical="center" shrinkToFit="1"/>
    </xf>
    <xf numFmtId="0" fontId="24" fillId="0" borderId="51" xfId="7" applyFont="1" applyFill="1" applyBorder="1" applyAlignment="1">
      <alignment horizontal="center" vertical="center" shrinkToFit="1"/>
    </xf>
    <xf numFmtId="0" fontId="24" fillId="0" borderId="22" xfId="7" applyFont="1" applyFill="1" applyBorder="1" applyAlignment="1">
      <alignment horizontal="left" vertical="center"/>
    </xf>
    <xf numFmtId="0" fontId="24" fillId="0" borderId="50" xfId="7" applyFont="1" applyFill="1" applyBorder="1" applyAlignment="1">
      <alignment horizontal="left" vertical="center"/>
    </xf>
    <xf numFmtId="0" fontId="29" fillId="0" borderId="32" xfId="6" applyFont="1" applyFill="1" applyBorder="1" applyAlignment="1" applyProtection="1">
      <alignment horizontal="left" vertical="center" wrapText="1"/>
      <protection locked="0"/>
    </xf>
    <xf numFmtId="0" fontId="29" fillId="0" borderId="35" xfId="6" applyFont="1" applyFill="1" applyBorder="1" applyAlignment="1" applyProtection="1">
      <alignment horizontal="left" vertical="center" wrapText="1"/>
      <protection locked="0"/>
    </xf>
    <xf numFmtId="0" fontId="29" fillId="0" borderId="51" xfId="6" applyFont="1" applyFill="1" applyBorder="1" applyAlignment="1" applyProtection="1">
      <alignment horizontal="left" vertical="center" wrapText="1"/>
      <protection locked="0"/>
    </xf>
    <xf numFmtId="0" fontId="29" fillId="0" borderId="33" xfId="6" applyFont="1" applyFill="1" applyBorder="1" applyAlignment="1" applyProtection="1">
      <alignment horizontal="left" vertical="center" wrapText="1"/>
      <protection locked="0"/>
    </xf>
    <xf numFmtId="0" fontId="29" fillId="0" borderId="36" xfId="6" applyFont="1" applyFill="1" applyBorder="1" applyAlignment="1" applyProtection="1">
      <alignment horizontal="left" vertical="center" wrapText="1"/>
      <protection locked="0"/>
    </xf>
    <xf numFmtId="0" fontId="29" fillId="0" borderId="52" xfId="6" applyFont="1" applyFill="1" applyBorder="1" applyAlignment="1" applyProtection="1">
      <alignment horizontal="left" vertical="center" wrapText="1"/>
      <protection locked="0"/>
    </xf>
    <xf numFmtId="0" fontId="29" fillId="0" borderId="18" xfId="6" applyFont="1" applyFill="1" applyBorder="1" applyAlignment="1" applyProtection="1">
      <alignment horizontal="left" vertical="center"/>
    </xf>
    <xf numFmtId="0" fontId="29" fillId="0" borderId="64" xfId="6" applyFont="1" applyFill="1" applyBorder="1" applyAlignment="1" applyProtection="1">
      <alignment horizontal="left" vertical="center"/>
    </xf>
    <xf numFmtId="0" fontId="29" fillId="0" borderId="19" xfId="6" applyFont="1" applyFill="1" applyBorder="1" applyAlignment="1" applyProtection="1">
      <alignment horizontal="left" vertical="center" wrapText="1"/>
    </xf>
    <xf numFmtId="0" fontId="29" fillId="0" borderId="53" xfId="6" applyFont="1" applyFill="1" applyBorder="1" applyAlignment="1" applyProtection="1">
      <alignment horizontal="left" vertical="center" wrapText="1"/>
    </xf>
    <xf numFmtId="0" fontId="29" fillId="0" borderId="23" xfId="6" applyFont="1" applyFill="1" applyBorder="1" applyAlignment="1" applyProtection="1">
      <alignment horizontal="left" vertical="center"/>
    </xf>
    <xf numFmtId="0" fontId="29" fillId="0" borderId="54" xfId="6" applyFont="1" applyFill="1" applyBorder="1" applyAlignment="1" applyProtection="1">
      <alignment horizontal="left" vertical="center"/>
    </xf>
    <xf numFmtId="0" fontId="29" fillId="0" borderId="35" xfId="6" applyFont="1" applyFill="1" applyBorder="1" applyAlignment="1" applyProtection="1">
      <alignment horizontal="left" vertical="center"/>
    </xf>
    <xf numFmtId="0" fontId="29" fillId="0" borderId="51" xfId="6" applyFont="1" applyFill="1" applyBorder="1" applyAlignment="1" applyProtection="1">
      <alignment horizontal="left" vertical="center"/>
    </xf>
    <xf numFmtId="0" fontId="0" fillId="3" borderId="0" xfId="1" applyFont="1" applyFill="1" applyAlignment="1">
      <alignment vertical="center"/>
    </xf>
    <xf numFmtId="0" fontId="1" fillId="3" borderId="0" xfId="1" applyFill="1" applyAlignment="1" applyProtection="1">
      <alignment vertical="center"/>
      <protection hidden="1"/>
    </xf>
    <xf numFmtId="0" fontId="3" fillId="0" borderId="0" xfId="19" applyFont="1">
      <alignment vertical="center"/>
    </xf>
    <xf numFmtId="0" fontId="1" fillId="3" borderId="0" xfId="1" applyFill="1" applyAlignment="1">
      <alignment vertical="center"/>
    </xf>
    <xf numFmtId="0" fontId="3" fillId="0" borderId="30" xfId="19" applyFont="1" applyBorder="1">
      <alignment vertical="center"/>
    </xf>
    <xf numFmtId="0" fontId="3" fillId="0" borderId="23" xfId="19" applyFont="1" applyBorder="1">
      <alignment vertical="center"/>
    </xf>
    <xf numFmtId="189" fontId="3" fillId="0" borderId="23" xfId="19" applyNumberFormat="1" applyFont="1" applyBorder="1">
      <alignment vertical="center"/>
    </xf>
    <xf numFmtId="0" fontId="3" fillId="0" borderId="16" xfId="19" applyFont="1" applyBorder="1">
      <alignment vertical="center"/>
    </xf>
    <xf numFmtId="0" fontId="3" fillId="0" borderId="42" xfId="19" applyFont="1" applyBorder="1">
      <alignment vertical="center"/>
    </xf>
    <xf numFmtId="0" fontId="3" fillId="0" borderId="14" xfId="19" applyFont="1" applyBorder="1">
      <alignment vertical="center"/>
    </xf>
    <xf numFmtId="0" fontId="3" fillId="0" borderId="31" xfId="19" applyFont="1" applyBorder="1">
      <alignment vertical="center"/>
    </xf>
    <xf numFmtId="0" fontId="3" fillId="0" borderId="34" xfId="19" applyFont="1" applyBorder="1">
      <alignment vertical="center"/>
    </xf>
    <xf numFmtId="0" fontId="3" fillId="0" borderId="15" xfId="19" applyFont="1" applyBorder="1">
      <alignment vertical="center"/>
    </xf>
    <xf numFmtId="0" fontId="3" fillId="0" borderId="35" xfId="19" applyFont="1" applyBorder="1">
      <alignment vertical="center"/>
    </xf>
    <xf numFmtId="0" fontId="17" fillId="0" borderId="30" xfId="19" applyFont="1" applyBorder="1">
      <alignment vertical="center"/>
    </xf>
    <xf numFmtId="178" fontId="0" fillId="0" borderId="0" xfId="19" applyNumberFormat="1" applyFont="1">
      <alignment vertical="center"/>
    </xf>
    <xf numFmtId="178" fontId="3" fillId="0" borderId="0" xfId="19" applyNumberFormat="1" applyFont="1">
      <alignment vertical="center"/>
    </xf>
    <xf numFmtId="0" fontId="3" fillId="0" borderId="30" xfId="19" applyFont="1" applyBorder="1" applyAlignment="1" applyProtection="1">
      <alignment horizontal="left" vertical="top" wrapText="1"/>
      <protection locked="0"/>
    </xf>
    <xf numFmtId="0" fontId="3" fillId="0" borderId="23" xfId="19" applyFont="1" applyBorder="1" applyAlignment="1" applyProtection="1">
      <alignment horizontal="left" vertical="top" wrapText="1"/>
      <protection locked="0"/>
    </xf>
    <xf numFmtId="0" fontId="3" fillId="0" borderId="16" xfId="19" applyFont="1" applyBorder="1" applyAlignment="1" applyProtection="1">
      <alignment horizontal="left" vertical="top" wrapText="1"/>
      <protection locked="0"/>
    </xf>
    <xf numFmtId="0" fontId="3" fillId="0" borderId="42" xfId="19" applyFont="1" applyBorder="1" applyAlignment="1" applyProtection="1">
      <alignment horizontal="left" vertical="top" wrapText="1"/>
      <protection locked="0"/>
    </xf>
    <xf numFmtId="0" fontId="3" fillId="0" borderId="0" xfId="19" applyFont="1" applyAlignment="1" applyProtection="1">
      <alignment horizontal="left" vertical="top" wrapText="1"/>
      <protection locked="0"/>
    </xf>
    <xf numFmtId="0" fontId="3" fillId="0" borderId="14" xfId="19" applyFont="1" applyBorder="1" applyAlignment="1" applyProtection="1">
      <alignment horizontal="left" vertical="top" wrapText="1"/>
      <protection locked="0"/>
    </xf>
    <xf numFmtId="0" fontId="3" fillId="0" borderId="31" xfId="19" applyFont="1" applyBorder="1" applyAlignment="1" applyProtection="1">
      <alignment horizontal="left" vertical="top" wrapText="1"/>
      <protection locked="0"/>
    </xf>
    <xf numFmtId="0" fontId="3" fillId="0" borderId="34" xfId="19" applyFont="1" applyBorder="1" applyAlignment="1" applyProtection="1">
      <alignment horizontal="left" vertical="top" wrapText="1"/>
      <protection locked="0"/>
    </xf>
    <xf numFmtId="0" fontId="3" fillId="0" borderId="15" xfId="19" applyFont="1" applyBorder="1" applyAlignment="1" applyProtection="1">
      <alignment horizontal="left" vertical="top" wrapText="1"/>
      <protection locked="0"/>
    </xf>
    <xf numFmtId="187" fontId="3" fillId="3" borderId="0" xfId="18" applyNumberFormat="1" applyFont="1" applyFill="1" applyAlignment="1">
      <alignment vertical="center" wrapText="1"/>
    </xf>
    <xf numFmtId="0" fontId="3" fillId="0" borderId="0" xfId="19" applyFont="1" applyAlignment="1">
      <alignment horizontal="center" vertical="center"/>
    </xf>
    <xf numFmtId="49" fontId="3" fillId="3" borderId="0" xfId="18" applyNumberFormat="1" applyFont="1" applyFill="1" applyAlignment="1">
      <alignment horizontal="center" vertical="center" wrapText="1"/>
    </xf>
    <xf numFmtId="49" fontId="3" fillId="3" borderId="0" xfId="18" applyNumberFormat="1" applyFont="1" applyFill="1" applyAlignment="1">
      <alignment horizontal="center" vertical="center"/>
    </xf>
    <xf numFmtId="0" fontId="3" fillId="0" borderId="32" xfId="19" applyFont="1" applyBorder="1" applyAlignment="1">
      <alignment horizontal="center" vertical="center"/>
    </xf>
    <xf numFmtId="0" fontId="3" fillId="0" borderId="35" xfId="19" applyFont="1" applyBorder="1" applyAlignment="1">
      <alignment horizontal="center" vertical="center"/>
    </xf>
    <xf numFmtId="0" fontId="3" fillId="0" borderId="37" xfId="19" applyFont="1" applyBorder="1" applyAlignment="1">
      <alignment horizontal="center" vertical="center"/>
    </xf>
    <xf numFmtId="0" fontId="3" fillId="0" borderId="74" xfId="19" applyFont="1" applyBorder="1" applyAlignment="1">
      <alignment horizontal="center" vertical="center"/>
    </xf>
    <xf numFmtId="187" fontId="3" fillId="3" borderId="0" xfId="18" applyNumberFormat="1" applyFont="1" applyFill="1" applyAlignment="1">
      <alignment horizontal="center" vertical="center" wrapText="1"/>
    </xf>
    <xf numFmtId="187" fontId="3" fillId="0" borderId="0" xfId="18" applyNumberFormat="1" applyFont="1" applyAlignment="1">
      <alignment horizontal="center" vertical="center" wrapText="1"/>
    </xf>
    <xf numFmtId="184" fontId="3" fillId="3" borderId="0" xfId="18" applyNumberFormat="1" applyFont="1" applyFill="1" applyAlignment="1">
      <alignment horizontal="center" vertical="center"/>
    </xf>
    <xf numFmtId="187" fontId="3" fillId="3" borderId="74" xfId="18" applyNumberFormat="1" applyFont="1" applyFill="1" applyBorder="1" applyAlignment="1">
      <alignment horizontal="center" vertical="center" wrapText="1"/>
    </xf>
    <xf numFmtId="184" fontId="3" fillId="3" borderId="74" xfId="18" applyNumberFormat="1" applyFont="1" applyFill="1" applyBorder="1" applyAlignment="1">
      <alignment horizontal="center" vertical="center"/>
    </xf>
    <xf numFmtId="178" fontId="3" fillId="0" borderId="42" xfId="19" applyNumberFormat="1" applyFont="1" applyBorder="1">
      <alignment vertical="center"/>
    </xf>
    <xf numFmtId="178" fontId="1" fillId="0" borderId="0" xfId="19" applyNumberFormat="1" applyAlignment="1">
      <alignment horizontal="center" vertical="center"/>
    </xf>
    <xf numFmtId="178" fontId="3" fillId="0" borderId="14" xfId="19" applyNumberFormat="1" applyFont="1" applyBorder="1">
      <alignment vertical="center"/>
    </xf>
    <xf numFmtId="191" fontId="3" fillId="0" borderId="0" xfId="19" applyNumberFormat="1" applyFont="1">
      <alignment vertical="center"/>
    </xf>
    <xf numFmtId="178" fontId="3" fillId="0" borderId="31" xfId="19" applyNumberFormat="1" applyFont="1" applyBorder="1">
      <alignment vertical="center"/>
    </xf>
    <xf numFmtId="178" fontId="3" fillId="0" borderId="34" xfId="19" applyNumberFormat="1" applyFont="1" applyBorder="1">
      <alignment vertical="center"/>
    </xf>
    <xf numFmtId="189" fontId="3" fillId="0" borderId="34" xfId="19" applyNumberFormat="1" applyFont="1" applyBorder="1">
      <alignment vertical="center"/>
    </xf>
    <xf numFmtId="178" fontId="3" fillId="0" borderId="15" xfId="19" applyNumberFormat="1" applyFont="1" applyBorder="1">
      <alignment vertical="center"/>
    </xf>
    <xf numFmtId="0" fontId="17" fillId="0" borderId="42" xfId="19" applyFont="1" applyBorder="1">
      <alignment vertical="center"/>
    </xf>
    <xf numFmtId="189" fontId="3" fillId="0" borderId="0" xfId="18" applyNumberFormat="1" applyFont="1">
      <alignment vertical="center"/>
    </xf>
    <xf numFmtId="178" fontId="1" fillId="0" borderId="0" xfId="13" applyNumberFormat="1" applyAlignment="1">
      <alignment vertical="center"/>
    </xf>
    <xf numFmtId="183" fontId="1" fillId="0" borderId="0" xfId="14" applyNumberFormat="1" applyAlignment="1">
      <alignment horizontal="right" vertical="center"/>
    </xf>
    <xf numFmtId="184" fontId="1" fillId="0" borderId="0" xfId="14" applyNumberFormat="1" applyAlignment="1">
      <alignment horizontal="right" vertical="center"/>
    </xf>
    <xf numFmtId="178" fontId="3" fillId="3" borderId="0" xfId="19" applyNumberFormat="1" applyFont="1" applyFill="1" applyAlignment="1">
      <alignment vertical="center" wrapText="1"/>
    </xf>
    <xf numFmtId="178" fontId="1" fillId="0" borderId="0" xfId="19" applyNumberFormat="1" applyAlignment="1">
      <alignment horizontal="center" vertical="center"/>
    </xf>
    <xf numFmtId="184" fontId="3" fillId="3" borderId="0" xfId="18" applyNumberFormat="1" applyFont="1" applyFill="1" applyAlignment="1">
      <alignment horizontal="center" vertical="center" wrapText="1"/>
    </xf>
    <xf numFmtId="184" fontId="3" fillId="0" borderId="0" xfId="19" applyNumberFormat="1" applyFont="1" applyAlignment="1">
      <alignment horizontal="center" vertical="center"/>
    </xf>
    <xf numFmtId="0" fontId="45" fillId="0" borderId="0" xfId="20" applyFont="1">
      <alignment vertical="center"/>
    </xf>
  </cellXfs>
  <cellStyles count="21">
    <cellStyle name="標準" xfId="0" builtinId="0"/>
    <cellStyle name="標準 2" xfId="1" xr:uid="{00000000-0005-0000-0000-000001000000}"/>
    <cellStyle name="標準 2 2" xfId="2" xr:uid="{00000000-0005-0000-0000-000002000000}"/>
    <cellStyle name="標準 2 3" xfId="3" xr:uid="{00000000-0005-0000-0000-000003000000}"/>
    <cellStyle name="標準 3" xfId="4" xr:uid="{00000000-0005-0000-0000-000004000000}"/>
    <cellStyle name="標準 4" xfId="5" xr:uid="{00000000-0005-0000-0000-000005000000}"/>
    <cellStyle name="標準 4_APAHO401600" xfId="6" xr:uid="{00000000-0005-0000-0000-000006000000}"/>
    <cellStyle name="標準 4_APAHO4019001" xfId="7" xr:uid="{00000000-0005-0000-0000-000007000000}"/>
    <cellStyle name="標準 4_ZJ08_022012_青森市_2010" xfId="8" xr:uid="{00000000-0005-0000-0000-000008000000}"/>
    <cellStyle name="標準 6" xfId="9" xr:uid="{00000000-0005-0000-0000-000009000000}"/>
    <cellStyle name="標準 6_APAHO401000" xfId="10" xr:uid="{00000000-0005-0000-0000-00000A000000}"/>
    <cellStyle name="標準 6_APAHO401200_O-JJ1016-001-3_財政状況資料集(決算状況カード(各会計・関係団体))(Rev2)2" xfId="11" xr:uid="{00000000-0005-0000-0000-00000B000000}"/>
    <cellStyle name="標準 6_APAHO402200_O-JJ1016-001-3_財政状況資料集(決算状況カード(各会計・関係団体))(Rev2)2" xfId="12" xr:uid="{00000000-0005-0000-0000-00000C000000}"/>
    <cellStyle name="標準 7" xfId="20" xr:uid="{049910A0-0B78-45F4-8A3E-2CDF975D009A}"/>
    <cellStyle name="標準_【レイアウト】（県）資料３（Ｐ２）　歳出比較分析表" xfId="19" xr:uid="{00000000-0005-0000-0000-000013000000}"/>
    <cellStyle name="標準_【レイアウト】（市）資料３（Ｐ２）　歳出比較分析表" xfId="18" xr:uid="{00000000-0005-0000-0000-000012000000}"/>
    <cellStyle name="標準_APAHO251300" xfId="13" xr:uid="{00000000-0005-0000-0000-00000D000000}"/>
    <cellStyle name="標準_APAHO252300" xfId="14" xr:uid="{00000000-0005-0000-0000-00000E000000}"/>
    <cellStyle name="標準_Book1" xfId="15" xr:uid="{00000000-0005-0000-0000-00000F000000}"/>
    <cellStyle name="標準_O-JJ0722-001-3_決算状況カード(各会計・関係団体)_O-JJ1016-001-3_財政状況資料集(決算状況カード(各会計・関係団体))(Rev2)2" xfId="16" xr:uid="{00000000-0005-0000-0000-000010000000}"/>
    <cellStyle name="標準_O-JJ0722-001-8_連結実質赤字比率に係る赤字・黒字の構成分析" xfId="17" xr:uid="{00000000-0005-0000-0000-000011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59119</c:v>
                </c:pt>
                <c:pt idx="1">
                  <c:v>53895</c:v>
                </c:pt>
                <c:pt idx="2">
                  <c:v>56181</c:v>
                </c:pt>
                <c:pt idx="3">
                  <c:v>47730</c:v>
                </c:pt>
                <c:pt idx="4">
                  <c:v>61921</c:v>
                </c:pt>
              </c:numCache>
            </c:numRef>
          </c:val>
          <c:smooth val="0"/>
          <c:extLst>
            <c:ext xmlns:c16="http://schemas.microsoft.com/office/drawing/2014/chart" uri="{C3380CC4-5D6E-409C-BE32-E72D297353CC}">
              <c16:uniqueId val="{00000000-EB62-4198-A41A-2BC0C8A92D8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16200</c:v>
                </c:pt>
                <c:pt idx="1">
                  <c:v>17395</c:v>
                </c:pt>
                <c:pt idx="2">
                  <c:v>18930</c:v>
                </c:pt>
                <c:pt idx="3">
                  <c:v>53945</c:v>
                </c:pt>
                <c:pt idx="4">
                  <c:v>32704</c:v>
                </c:pt>
              </c:numCache>
            </c:numRef>
          </c:val>
          <c:smooth val="0"/>
          <c:extLst>
            <c:ext xmlns:c16="http://schemas.microsoft.com/office/drawing/2014/chart" uri="{C3380CC4-5D6E-409C-BE32-E72D297353CC}">
              <c16:uniqueId val="{00000001-EB62-4198-A41A-2BC0C8A92D89}"/>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8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618524035851E-2"/>
              <c:y val="7.516312888073456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5.24</c:v>
                </c:pt>
                <c:pt idx="1">
                  <c:v>7.82</c:v>
                </c:pt>
                <c:pt idx="2">
                  <c:v>9.4600000000000009</c:v>
                </c:pt>
                <c:pt idx="3">
                  <c:v>8.94</c:v>
                </c:pt>
                <c:pt idx="4">
                  <c:v>4.63</c:v>
                </c:pt>
              </c:numCache>
            </c:numRef>
          </c:val>
          <c:extLst>
            <c:ext xmlns:c16="http://schemas.microsoft.com/office/drawing/2014/chart" uri="{C3380CC4-5D6E-409C-BE32-E72D297353CC}">
              <c16:uniqueId val="{00000000-9C52-4EBA-AE90-E56B1C7CE25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57.81</c:v>
                </c:pt>
                <c:pt idx="1">
                  <c:v>54.41</c:v>
                </c:pt>
                <c:pt idx="2">
                  <c:v>53.86</c:v>
                </c:pt>
                <c:pt idx="3">
                  <c:v>46.18</c:v>
                </c:pt>
                <c:pt idx="4">
                  <c:v>44.03</c:v>
                </c:pt>
              </c:numCache>
            </c:numRef>
          </c:val>
          <c:extLst>
            <c:ext xmlns:c16="http://schemas.microsoft.com/office/drawing/2014/chart" uri="{C3380CC4-5D6E-409C-BE32-E72D297353CC}">
              <c16:uniqueId val="{00000001-9C52-4EBA-AE90-E56B1C7CE25D}"/>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-4.3899999999999997</c:v>
                </c:pt>
                <c:pt idx="1">
                  <c:v>-5.81</c:v>
                </c:pt>
                <c:pt idx="2">
                  <c:v>4.2699999999999996</c:v>
                </c:pt>
                <c:pt idx="3">
                  <c:v>-9.7899999999999991</c:v>
                </c:pt>
                <c:pt idx="4">
                  <c:v>-5.3</c:v>
                </c:pt>
              </c:numCache>
            </c:numRef>
          </c:val>
          <c:smooth val="0"/>
          <c:extLst>
            <c:ext xmlns:c16="http://schemas.microsoft.com/office/drawing/2014/chart" uri="{C3380CC4-5D6E-409C-BE32-E72D297353CC}">
              <c16:uniqueId val="{00000002-9C52-4EBA-AE90-E56B1C7CE25D}"/>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0.36</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7A1-4CF0-ADFA-F7375A90728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7A1-4CF0-ADFA-F7375A907288}"/>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7A1-4CF0-ADFA-F7375A907288}"/>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47A1-4CF0-ADFA-F7375A907288}"/>
            </c:ext>
          </c:extLst>
        </c:ser>
        <c:ser>
          <c:idx val="4"/>
          <c:order val="4"/>
          <c:tx>
            <c:strRef>
              <c:f>データシート!$A$31</c:f>
              <c:strCache>
                <c:ptCount val="1"/>
                <c:pt idx="0">
                  <c:v>公園墓地事業特別会計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0.03</c:v>
                </c:pt>
                <c:pt idx="2">
                  <c:v>#N/A</c:v>
                </c:pt>
                <c:pt idx="3">
                  <c:v>0.04</c:v>
                </c:pt>
                <c:pt idx="4">
                  <c:v>#N/A</c:v>
                </c:pt>
                <c:pt idx="5">
                  <c:v>0.03</c:v>
                </c:pt>
                <c:pt idx="6">
                  <c:v>#N/A</c:v>
                </c:pt>
                <c:pt idx="7">
                  <c:v>0.01</c:v>
                </c:pt>
                <c:pt idx="8">
                  <c:v>#N/A</c:v>
                </c:pt>
                <c:pt idx="9">
                  <c:v>0</c:v>
                </c:pt>
              </c:numCache>
            </c:numRef>
          </c:val>
          <c:extLst>
            <c:ext xmlns:c16="http://schemas.microsoft.com/office/drawing/2014/chart" uri="{C3380CC4-5D6E-409C-BE32-E72D297353CC}">
              <c16:uniqueId val="{00000004-47A1-4CF0-ADFA-F7375A907288}"/>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0.02</c:v>
                </c:pt>
                <c:pt idx="2">
                  <c:v>#N/A</c:v>
                </c:pt>
                <c:pt idx="3">
                  <c:v>0</c:v>
                </c:pt>
                <c:pt idx="4">
                  <c:v>#N/A</c:v>
                </c:pt>
                <c:pt idx="5">
                  <c:v>0.05</c:v>
                </c:pt>
                <c:pt idx="6">
                  <c:v>#N/A</c:v>
                </c:pt>
                <c:pt idx="7">
                  <c:v>0.03</c:v>
                </c:pt>
                <c:pt idx="8">
                  <c:v>#N/A</c:v>
                </c:pt>
                <c:pt idx="9">
                  <c:v>0.04</c:v>
                </c:pt>
              </c:numCache>
            </c:numRef>
          </c:val>
          <c:extLst>
            <c:ext xmlns:c16="http://schemas.microsoft.com/office/drawing/2014/chart" uri="{C3380CC4-5D6E-409C-BE32-E72D297353CC}">
              <c16:uniqueId val="{00000005-47A1-4CF0-ADFA-F7375A907288}"/>
            </c:ext>
          </c:extLst>
        </c:ser>
        <c:ser>
          <c:idx val="6"/>
          <c:order val="6"/>
          <c:tx>
            <c:strRef>
              <c:f>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0.02</c:v>
                </c:pt>
                <c:pt idx="2">
                  <c:v>#N/A</c:v>
                </c:pt>
                <c:pt idx="3">
                  <c:v>0.02</c:v>
                </c:pt>
                <c:pt idx="4">
                  <c:v>#N/A</c:v>
                </c:pt>
                <c:pt idx="5">
                  <c:v>0.02</c:v>
                </c:pt>
                <c:pt idx="6">
                  <c:v>#N/A</c:v>
                </c:pt>
                <c:pt idx="7">
                  <c:v>0.03</c:v>
                </c:pt>
                <c:pt idx="8">
                  <c:v>#N/A</c:v>
                </c:pt>
                <c:pt idx="9">
                  <c:v>0.04</c:v>
                </c:pt>
              </c:numCache>
            </c:numRef>
          </c:val>
          <c:extLst>
            <c:ext xmlns:c16="http://schemas.microsoft.com/office/drawing/2014/chart" uri="{C3380CC4-5D6E-409C-BE32-E72D297353CC}">
              <c16:uniqueId val="{00000006-47A1-4CF0-ADFA-F7375A907288}"/>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0.59</c:v>
                </c:pt>
                <c:pt idx="2">
                  <c:v>#N/A</c:v>
                </c:pt>
                <c:pt idx="3">
                  <c:v>1.04</c:v>
                </c:pt>
                <c:pt idx="4">
                  <c:v>#N/A</c:v>
                </c:pt>
                <c:pt idx="5">
                  <c:v>0.56999999999999995</c:v>
                </c:pt>
                <c:pt idx="6">
                  <c:v>#N/A</c:v>
                </c:pt>
                <c:pt idx="7">
                  <c:v>1.25</c:v>
                </c:pt>
                <c:pt idx="8">
                  <c:v>#N/A</c:v>
                </c:pt>
                <c:pt idx="9">
                  <c:v>0.56999999999999995</c:v>
                </c:pt>
              </c:numCache>
            </c:numRef>
          </c:val>
          <c:extLst>
            <c:ext xmlns:c16="http://schemas.microsoft.com/office/drawing/2014/chart" uri="{C3380CC4-5D6E-409C-BE32-E72D297353CC}">
              <c16:uniqueId val="{00000007-47A1-4CF0-ADFA-F7375A907288}"/>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0</c:v>
                </c:pt>
                <c:pt idx="1">
                  <c:v>0</c:v>
                </c:pt>
                <c:pt idx="2">
                  <c:v>#N/A</c:v>
                </c:pt>
                <c:pt idx="3">
                  <c:v>0.96</c:v>
                </c:pt>
                <c:pt idx="4">
                  <c:v>#N/A</c:v>
                </c:pt>
                <c:pt idx="5">
                  <c:v>1.56</c:v>
                </c:pt>
                <c:pt idx="6">
                  <c:v>#N/A</c:v>
                </c:pt>
                <c:pt idx="7">
                  <c:v>1.98</c:v>
                </c:pt>
                <c:pt idx="8">
                  <c:v>#N/A</c:v>
                </c:pt>
                <c:pt idx="9">
                  <c:v>2.7</c:v>
                </c:pt>
              </c:numCache>
            </c:numRef>
          </c:val>
          <c:extLst>
            <c:ext xmlns:c16="http://schemas.microsoft.com/office/drawing/2014/chart" uri="{C3380CC4-5D6E-409C-BE32-E72D297353CC}">
              <c16:uniqueId val="{00000008-47A1-4CF0-ADFA-F7375A907288}"/>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5.21</c:v>
                </c:pt>
                <c:pt idx="2">
                  <c:v>#N/A</c:v>
                </c:pt>
                <c:pt idx="3">
                  <c:v>7.77</c:v>
                </c:pt>
                <c:pt idx="4">
                  <c:v>#N/A</c:v>
                </c:pt>
                <c:pt idx="5">
                  <c:v>9.42</c:v>
                </c:pt>
                <c:pt idx="6">
                  <c:v>#N/A</c:v>
                </c:pt>
                <c:pt idx="7">
                  <c:v>8.92</c:v>
                </c:pt>
                <c:pt idx="8">
                  <c:v>#N/A</c:v>
                </c:pt>
                <c:pt idx="9">
                  <c:v>4.62</c:v>
                </c:pt>
              </c:numCache>
            </c:numRef>
          </c:val>
          <c:extLst>
            <c:ext xmlns:c16="http://schemas.microsoft.com/office/drawing/2014/chart" uri="{C3380CC4-5D6E-409C-BE32-E72D297353CC}">
              <c16:uniqueId val="{00000009-47A1-4CF0-ADFA-F7375A907288}"/>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990</c:v>
                </c:pt>
                <c:pt idx="5">
                  <c:v>916</c:v>
                </c:pt>
                <c:pt idx="8">
                  <c:v>898</c:v>
                </c:pt>
                <c:pt idx="11">
                  <c:v>870</c:v>
                </c:pt>
                <c:pt idx="14">
                  <c:v>890</c:v>
                </c:pt>
              </c:numCache>
            </c:numRef>
          </c:val>
          <c:extLst>
            <c:ext xmlns:c16="http://schemas.microsoft.com/office/drawing/2014/chart" uri="{C3380CC4-5D6E-409C-BE32-E72D297353CC}">
              <c16:uniqueId val="{00000000-742E-45C9-992D-C7D9A3232AF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42E-45C9-992D-C7D9A3232AF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23</c:v>
                </c:pt>
                <c:pt idx="3">
                  <c:v>31</c:v>
                </c:pt>
                <c:pt idx="6">
                  <c:v>0</c:v>
                </c:pt>
                <c:pt idx="9">
                  <c:v>0</c:v>
                </c:pt>
                <c:pt idx="12">
                  <c:v>0</c:v>
                </c:pt>
              </c:numCache>
            </c:numRef>
          </c:val>
          <c:extLst>
            <c:ext xmlns:c16="http://schemas.microsoft.com/office/drawing/2014/chart" uri="{C3380CC4-5D6E-409C-BE32-E72D297353CC}">
              <c16:uniqueId val="{00000002-742E-45C9-992D-C7D9A3232AF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9</c:v>
                </c:pt>
                <c:pt idx="3">
                  <c:v>8</c:v>
                </c:pt>
                <c:pt idx="6">
                  <c:v>108</c:v>
                </c:pt>
                <c:pt idx="9">
                  <c:v>122</c:v>
                </c:pt>
                <c:pt idx="12">
                  <c:v>141</c:v>
                </c:pt>
              </c:numCache>
            </c:numRef>
          </c:val>
          <c:extLst>
            <c:ext xmlns:c16="http://schemas.microsoft.com/office/drawing/2014/chart" uri="{C3380CC4-5D6E-409C-BE32-E72D297353CC}">
              <c16:uniqueId val="{00000003-742E-45C9-992D-C7D9A3232AF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317</c:v>
                </c:pt>
                <c:pt idx="3">
                  <c:v>286</c:v>
                </c:pt>
                <c:pt idx="6">
                  <c:v>297</c:v>
                </c:pt>
                <c:pt idx="9">
                  <c:v>272</c:v>
                </c:pt>
                <c:pt idx="12">
                  <c:v>268</c:v>
                </c:pt>
              </c:numCache>
            </c:numRef>
          </c:val>
          <c:extLst>
            <c:ext xmlns:c16="http://schemas.microsoft.com/office/drawing/2014/chart" uri="{C3380CC4-5D6E-409C-BE32-E72D297353CC}">
              <c16:uniqueId val="{00000004-742E-45C9-992D-C7D9A3232AF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42E-45C9-992D-C7D9A3232AF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42E-45C9-992D-C7D9A3232AF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1010</c:v>
                </c:pt>
                <c:pt idx="3">
                  <c:v>875</c:v>
                </c:pt>
                <c:pt idx="6">
                  <c:v>820</c:v>
                </c:pt>
                <c:pt idx="9">
                  <c:v>814</c:v>
                </c:pt>
                <c:pt idx="12">
                  <c:v>816</c:v>
                </c:pt>
              </c:numCache>
            </c:numRef>
          </c:val>
          <c:extLst>
            <c:ext xmlns:c16="http://schemas.microsoft.com/office/drawing/2014/chart" uri="{C3380CC4-5D6E-409C-BE32-E72D297353CC}">
              <c16:uniqueId val="{00000007-742E-45C9-992D-C7D9A3232AFC}"/>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369</c:v>
                </c:pt>
                <c:pt idx="2">
                  <c:v>#N/A</c:v>
                </c:pt>
                <c:pt idx="3">
                  <c:v>#N/A</c:v>
                </c:pt>
                <c:pt idx="4">
                  <c:v>284</c:v>
                </c:pt>
                <c:pt idx="5">
                  <c:v>#N/A</c:v>
                </c:pt>
                <c:pt idx="6">
                  <c:v>#N/A</c:v>
                </c:pt>
                <c:pt idx="7">
                  <c:v>327</c:v>
                </c:pt>
                <c:pt idx="8">
                  <c:v>#N/A</c:v>
                </c:pt>
                <c:pt idx="9">
                  <c:v>#N/A</c:v>
                </c:pt>
                <c:pt idx="10">
                  <c:v>338</c:v>
                </c:pt>
                <c:pt idx="11">
                  <c:v>#N/A</c:v>
                </c:pt>
                <c:pt idx="12">
                  <c:v>#N/A</c:v>
                </c:pt>
                <c:pt idx="13">
                  <c:v>335</c:v>
                </c:pt>
                <c:pt idx="14">
                  <c:v>#N/A</c:v>
                </c:pt>
              </c:numCache>
            </c:numRef>
          </c:val>
          <c:smooth val="0"/>
          <c:extLst>
            <c:ext xmlns:c16="http://schemas.microsoft.com/office/drawing/2014/chart" uri="{C3380CC4-5D6E-409C-BE32-E72D297353CC}">
              <c16:uniqueId val="{00000008-742E-45C9-992D-C7D9A3232AFC}"/>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6637</c:v>
                </c:pt>
                <c:pt idx="5">
                  <c:v>6629</c:v>
                </c:pt>
                <c:pt idx="8">
                  <c:v>6621</c:v>
                </c:pt>
                <c:pt idx="11">
                  <c:v>6664</c:v>
                </c:pt>
                <c:pt idx="14">
                  <c:v>6451</c:v>
                </c:pt>
              </c:numCache>
            </c:numRef>
          </c:val>
          <c:extLst>
            <c:ext xmlns:c16="http://schemas.microsoft.com/office/drawing/2014/chart" uri="{C3380CC4-5D6E-409C-BE32-E72D297353CC}">
              <c16:uniqueId val="{00000000-EEC2-4430-BF92-50F907D9355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3364</c:v>
                </c:pt>
                <c:pt idx="5">
                  <c:v>2967</c:v>
                </c:pt>
                <c:pt idx="8">
                  <c:v>2675</c:v>
                </c:pt>
                <c:pt idx="11">
                  <c:v>2378</c:v>
                </c:pt>
                <c:pt idx="14">
                  <c:v>2396</c:v>
                </c:pt>
              </c:numCache>
            </c:numRef>
          </c:val>
          <c:extLst>
            <c:ext xmlns:c16="http://schemas.microsoft.com/office/drawing/2014/chart" uri="{C3380CC4-5D6E-409C-BE32-E72D297353CC}">
              <c16:uniqueId val="{00000001-EEC2-4430-BF92-50F907D9355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8273</c:v>
                </c:pt>
                <c:pt idx="5">
                  <c:v>7738</c:v>
                </c:pt>
                <c:pt idx="8">
                  <c:v>8156</c:v>
                </c:pt>
                <c:pt idx="11">
                  <c:v>7621</c:v>
                </c:pt>
                <c:pt idx="14">
                  <c:v>7557</c:v>
                </c:pt>
              </c:numCache>
            </c:numRef>
          </c:val>
          <c:extLst>
            <c:ext xmlns:c16="http://schemas.microsoft.com/office/drawing/2014/chart" uri="{C3380CC4-5D6E-409C-BE32-E72D297353CC}">
              <c16:uniqueId val="{00000002-EEC2-4430-BF92-50F907D9355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EC2-4430-BF92-50F907D9355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EC2-4430-BF92-50F907D9355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11</c:v>
                </c:pt>
                <c:pt idx="6">
                  <c:v>0</c:v>
                </c:pt>
                <c:pt idx="9">
                  <c:v>4</c:v>
                </c:pt>
                <c:pt idx="12">
                  <c:v>6</c:v>
                </c:pt>
              </c:numCache>
            </c:numRef>
          </c:val>
          <c:extLst>
            <c:ext xmlns:c16="http://schemas.microsoft.com/office/drawing/2014/chart" uri="{C3380CC4-5D6E-409C-BE32-E72D297353CC}">
              <c16:uniqueId val="{00000005-EEC2-4430-BF92-50F907D9355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2007</c:v>
                </c:pt>
                <c:pt idx="3">
                  <c:v>1981</c:v>
                </c:pt>
                <c:pt idx="6">
                  <c:v>1929</c:v>
                </c:pt>
                <c:pt idx="9">
                  <c:v>1871</c:v>
                </c:pt>
                <c:pt idx="12">
                  <c:v>1579</c:v>
                </c:pt>
              </c:numCache>
            </c:numRef>
          </c:val>
          <c:extLst>
            <c:ext xmlns:c16="http://schemas.microsoft.com/office/drawing/2014/chart" uri="{C3380CC4-5D6E-409C-BE32-E72D297353CC}">
              <c16:uniqueId val="{00000006-EEC2-4430-BF92-50F907D9355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497</c:v>
                </c:pt>
                <c:pt idx="3">
                  <c:v>2466</c:v>
                </c:pt>
                <c:pt idx="6">
                  <c:v>2390</c:v>
                </c:pt>
                <c:pt idx="9">
                  <c:v>2230</c:v>
                </c:pt>
                <c:pt idx="12">
                  <c:v>2137</c:v>
                </c:pt>
              </c:numCache>
            </c:numRef>
          </c:val>
          <c:extLst>
            <c:ext xmlns:c16="http://schemas.microsoft.com/office/drawing/2014/chart" uri="{C3380CC4-5D6E-409C-BE32-E72D297353CC}">
              <c16:uniqueId val="{00000007-EEC2-4430-BF92-50F907D9355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3348</c:v>
                </c:pt>
                <c:pt idx="3">
                  <c:v>3113</c:v>
                </c:pt>
                <c:pt idx="6">
                  <c:v>2895</c:v>
                </c:pt>
                <c:pt idx="9">
                  <c:v>2680</c:v>
                </c:pt>
                <c:pt idx="12">
                  <c:v>2639</c:v>
                </c:pt>
              </c:numCache>
            </c:numRef>
          </c:val>
          <c:extLst>
            <c:ext xmlns:c16="http://schemas.microsoft.com/office/drawing/2014/chart" uri="{C3380CC4-5D6E-409C-BE32-E72D297353CC}">
              <c16:uniqueId val="{00000008-EEC2-4430-BF92-50F907D9355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EEC2-4430-BF92-50F907D9355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6677</c:v>
                </c:pt>
                <c:pt idx="3">
                  <c:v>6451</c:v>
                </c:pt>
                <c:pt idx="6">
                  <c:v>6497</c:v>
                </c:pt>
                <c:pt idx="9">
                  <c:v>6594</c:v>
                </c:pt>
                <c:pt idx="12">
                  <c:v>6476</c:v>
                </c:pt>
              </c:numCache>
            </c:numRef>
          </c:val>
          <c:extLst>
            <c:ext xmlns:c16="http://schemas.microsoft.com/office/drawing/2014/chart" uri="{C3380CC4-5D6E-409C-BE32-E72D297353CC}">
              <c16:uniqueId val="{0000000A-EEC2-4430-BF92-50F907D93554}"/>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EC2-4430-BF92-50F907D93554}"/>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4439</c:v>
                </c:pt>
                <c:pt idx="1">
                  <c:v>3713</c:v>
                </c:pt>
                <c:pt idx="2">
                  <c:v>3616</c:v>
                </c:pt>
              </c:numCache>
            </c:numRef>
          </c:val>
          <c:extLst>
            <c:ext xmlns:c16="http://schemas.microsoft.com/office/drawing/2014/chart" uri="{C3380CC4-5D6E-409C-BE32-E72D297353CC}">
              <c16:uniqueId val="{00000000-4E62-45EC-924A-74169DE30B8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201</c:v>
                </c:pt>
                <c:pt idx="1">
                  <c:v>241</c:v>
                </c:pt>
                <c:pt idx="2">
                  <c:v>261</c:v>
                </c:pt>
              </c:numCache>
            </c:numRef>
          </c:val>
          <c:extLst>
            <c:ext xmlns:c16="http://schemas.microsoft.com/office/drawing/2014/chart" uri="{C3380CC4-5D6E-409C-BE32-E72D297353CC}">
              <c16:uniqueId val="{00000001-4E62-45EC-924A-74169DE30B8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2872</c:v>
                </c:pt>
                <c:pt idx="1">
                  <c:v>3022</c:v>
                </c:pt>
                <c:pt idx="2">
                  <c:v>3096</c:v>
                </c:pt>
              </c:numCache>
            </c:numRef>
          </c:val>
          <c:extLst>
            <c:ext xmlns:c16="http://schemas.microsoft.com/office/drawing/2014/chart" uri="{C3380CC4-5D6E-409C-BE32-E72D297353CC}">
              <c16:uniqueId val="{00000002-4E62-45EC-924A-74169DE30B8F}"/>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974F-4A86-86EE-B6BC4C7F3356}"/>
              </c:ext>
            </c:extLst>
          </c:dPt>
          <c:dPt>
            <c:idx val="1"/>
            <c:bubble3D val="0"/>
            <c:extLst>
              <c:ext xmlns:c16="http://schemas.microsoft.com/office/drawing/2014/chart" uri="{C3380CC4-5D6E-409C-BE32-E72D297353CC}">
                <c16:uniqueId val="{00000001-974F-4A86-86EE-B6BC4C7F3356}"/>
              </c:ext>
            </c:extLst>
          </c:dPt>
          <c:dPt>
            <c:idx val="2"/>
            <c:bubble3D val="0"/>
            <c:extLst>
              <c:ext xmlns:c16="http://schemas.microsoft.com/office/drawing/2014/chart" uri="{C3380CC4-5D6E-409C-BE32-E72D297353CC}">
                <c16:uniqueId val="{00000002-974F-4A86-86EE-B6BC4C7F3356}"/>
              </c:ext>
            </c:extLst>
          </c:dPt>
          <c:dPt>
            <c:idx val="3"/>
            <c:bubble3D val="0"/>
            <c:extLst>
              <c:ext xmlns:c16="http://schemas.microsoft.com/office/drawing/2014/chart" uri="{C3380CC4-5D6E-409C-BE32-E72D297353CC}">
                <c16:uniqueId val="{00000003-974F-4A86-86EE-B6BC4C7F3356}"/>
              </c:ext>
            </c:extLst>
          </c:dPt>
          <c:dPt>
            <c:idx val="4"/>
            <c:bubble3D val="0"/>
            <c:extLst>
              <c:ext xmlns:c16="http://schemas.microsoft.com/office/drawing/2014/chart" uri="{C3380CC4-5D6E-409C-BE32-E72D297353CC}">
                <c16:uniqueId val="{00000004-974F-4A86-86EE-B6BC4C7F3356}"/>
              </c:ext>
            </c:extLst>
          </c:dPt>
          <c:dPt>
            <c:idx val="8"/>
            <c:bubble3D val="0"/>
            <c:extLst>
              <c:ext xmlns:c16="http://schemas.microsoft.com/office/drawing/2014/chart" uri="{C3380CC4-5D6E-409C-BE32-E72D297353CC}">
                <c16:uniqueId val="{00000005-974F-4A86-86EE-B6BC4C7F3356}"/>
              </c:ext>
            </c:extLst>
          </c:dPt>
          <c:dPt>
            <c:idx val="16"/>
            <c:bubble3D val="0"/>
            <c:extLst>
              <c:ext xmlns:c16="http://schemas.microsoft.com/office/drawing/2014/chart" uri="{C3380CC4-5D6E-409C-BE32-E72D297353CC}">
                <c16:uniqueId val="{00000006-974F-4A86-86EE-B6BC4C7F3356}"/>
              </c:ext>
            </c:extLst>
          </c:dPt>
          <c:dPt>
            <c:idx val="24"/>
            <c:bubble3D val="0"/>
            <c:extLst>
              <c:ext xmlns:c16="http://schemas.microsoft.com/office/drawing/2014/chart" uri="{C3380CC4-5D6E-409C-BE32-E72D297353CC}">
                <c16:uniqueId val="{00000007-974F-4A86-86EE-B6BC4C7F3356}"/>
              </c:ext>
            </c:extLst>
          </c:dPt>
          <c:dPt>
            <c:idx val="32"/>
            <c:bubble3D val="0"/>
            <c:extLst>
              <c:ext xmlns:c16="http://schemas.microsoft.com/office/drawing/2014/chart" uri="{C3380CC4-5D6E-409C-BE32-E72D297353CC}">
                <c16:uniqueId val="{00000008-974F-4A86-86EE-B6BC4C7F3356}"/>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974F-4A86-86EE-B6BC4C7F3356}"/>
                </c:ext>
              </c:extLst>
            </c:dLbl>
            <c:dLbl>
              <c:idx val="1"/>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1-974F-4A86-86EE-B6BC4C7F3356}"/>
                </c:ext>
              </c:extLst>
            </c:dLbl>
            <c:dLbl>
              <c:idx val="2"/>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2-974F-4A86-86EE-B6BC4C7F3356}"/>
                </c:ext>
              </c:extLst>
            </c:dLbl>
            <c:dLbl>
              <c:idx val="3"/>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3-974F-4A86-86EE-B6BC4C7F3356}"/>
                </c:ext>
              </c:extLst>
            </c:dLbl>
            <c:dLbl>
              <c:idx val="4"/>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6="http://schemas.microsoft.com/office/drawing/2014/chart" uri="{C3380CC4-5D6E-409C-BE32-E72D297353CC}">
                  <c16:uniqueId val="{00000004-974F-4A86-86EE-B6BC4C7F3356}"/>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974F-4A86-86EE-B6BC4C7F3356}"/>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974F-4A86-86EE-B6BC4C7F3356}"/>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974F-4A86-86EE-B6BC4C7F3356}"/>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974F-4A86-86EE-B6BC4C7F3356}"/>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66.400000000000006</c:v>
                </c:pt>
                <c:pt idx="8">
                  <c:v>68.2</c:v>
                </c:pt>
                <c:pt idx="16">
                  <c:v>70.3</c:v>
                </c:pt>
                <c:pt idx="24">
                  <c:v>70.599999999999994</c:v>
                </c:pt>
                <c:pt idx="32">
                  <c:v>56.9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974F-4A86-86EE-B6BC4C7F335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974F-4A86-86EE-B6BC4C7F3356}"/>
              </c:ext>
            </c:extLst>
          </c:dPt>
          <c:dPt>
            <c:idx val="1"/>
            <c:bubble3D val="0"/>
            <c:extLst>
              <c:ext xmlns:c16="http://schemas.microsoft.com/office/drawing/2014/chart" uri="{C3380CC4-5D6E-409C-BE32-E72D297353CC}">
                <c16:uniqueId val="{0000000B-974F-4A86-86EE-B6BC4C7F3356}"/>
              </c:ext>
            </c:extLst>
          </c:dPt>
          <c:dPt>
            <c:idx val="2"/>
            <c:bubble3D val="0"/>
            <c:extLst>
              <c:ext xmlns:c16="http://schemas.microsoft.com/office/drawing/2014/chart" uri="{C3380CC4-5D6E-409C-BE32-E72D297353CC}">
                <c16:uniqueId val="{0000000C-974F-4A86-86EE-B6BC4C7F3356}"/>
              </c:ext>
            </c:extLst>
          </c:dPt>
          <c:dPt>
            <c:idx val="3"/>
            <c:bubble3D val="0"/>
            <c:extLst>
              <c:ext xmlns:c16="http://schemas.microsoft.com/office/drawing/2014/chart" uri="{C3380CC4-5D6E-409C-BE32-E72D297353CC}">
                <c16:uniqueId val="{0000000D-974F-4A86-86EE-B6BC4C7F3356}"/>
              </c:ext>
            </c:extLst>
          </c:dPt>
          <c:dPt>
            <c:idx val="4"/>
            <c:bubble3D val="0"/>
            <c:extLst>
              <c:ext xmlns:c16="http://schemas.microsoft.com/office/drawing/2014/chart" uri="{C3380CC4-5D6E-409C-BE32-E72D297353CC}">
                <c16:uniqueId val="{0000000E-974F-4A86-86EE-B6BC4C7F3356}"/>
              </c:ext>
            </c:extLst>
          </c:dPt>
          <c:dPt>
            <c:idx val="8"/>
            <c:bubble3D val="0"/>
            <c:extLst>
              <c:ext xmlns:c16="http://schemas.microsoft.com/office/drawing/2014/chart" uri="{C3380CC4-5D6E-409C-BE32-E72D297353CC}">
                <c16:uniqueId val="{0000000F-974F-4A86-86EE-B6BC4C7F3356}"/>
              </c:ext>
            </c:extLst>
          </c:dPt>
          <c:dPt>
            <c:idx val="16"/>
            <c:bubble3D val="0"/>
            <c:extLst>
              <c:ext xmlns:c16="http://schemas.microsoft.com/office/drawing/2014/chart" uri="{C3380CC4-5D6E-409C-BE32-E72D297353CC}">
                <c16:uniqueId val="{00000010-974F-4A86-86EE-B6BC4C7F3356}"/>
              </c:ext>
            </c:extLst>
          </c:dPt>
          <c:dPt>
            <c:idx val="24"/>
            <c:bubble3D val="0"/>
            <c:extLst>
              <c:ext xmlns:c16="http://schemas.microsoft.com/office/drawing/2014/chart" uri="{C3380CC4-5D6E-409C-BE32-E72D297353CC}">
                <c16:uniqueId val="{00000011-974F-4A86-86EE-B6BC4C7F3356}"/>
              </c:ext>
            </c:extLst>
          </c:dPt>
          <c:dPt>
            <c:idx val="32"/>
            <c:bubble3D val="0"/>
            <c:extLst>
              <c:ext xmlns:c16="http://schemas.microsoft.com/office/drawing/2014/chart" uri="{C3380CC4-5D6E-409C-BE32-E72D297353CC}">
                <c16:uniqueId val="{00000012-974F-4A86-86EE-B6BC4C7F3356}"/>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974F-4A86-86EE-B6BC4C7F3356}"/>
                </c:ext>
              </c:extLst>
            </c:dLbl>
            <c:dLbl>
              <c:idx val="1"/>
              <c:delete val="1"/>
              <c:extLst>
                <c:ext xmlns:c15="http://schemas.microsoft.com/office/drawing/2012/chart" uri="{CE6537A1-D6FC-4f65-9D91-7224C49458BB}"/>
                <c:ext xmlns:c16="http://schemas.microsoft.com/office/drawing/2014/chart" uri="{C3380CC4-5D6E-409C-BE32-E72D297353CC}">
                  <c16:uniqueId val="{0000000B-974F-4A86-86EE-B6BC4C7F3356}"/>
                </c:ext>
              </c:extLst>
            </c:dLbl>
            <c:dLbl>
              <c:idx val="2"/>
              <c:delete val="1"/>
              <c:extLst>
                <c:ext xmlns:c15="http://schemas.microsoft.com/office/drawing/2012/chart" uri="{CE6537A1-D6FC-4f65-9D91-7224C49458BB}"/>
                <c:ext xmlns:c16="http://schemas.microsoft.com/office/drawing/2014/chart" uri="{C3380CC4-5D6E-409C-BE32-E72D297353CC}">
                  <c16:uniqueId val="{0000000C-974F-4A86-86EE-B6BC4C7F3356}"/>
                </c:ext>
              </c:extLst>
            </c:dLbl>
            <c:dLbl>
              <c:idx val="3"/>
              <c:delete val="1"/>
              <c:extLst>
                <c:ext xmlns:c15="http://schemas.microsoft.com/office/drawing/2012/chart" uri="{CE6537A1-D6FC-4f65-9D91-7224C49458BB}"/>
                <c:ext xmlns:c16="http://schemas.microsoft.com/office/drawing/2014/chart" uri="{C3380CC4-5D6E-409C-BE32-E72D297353CC}">
                  <c16:uniqueId val="{0000000D-974F-4A86-86EE-B6BC4C7F3356}"/>
                </c:ext>
              </c:extLst>
            </c:dLbl>
            <c:dLbl>
              <c:idx val="4"/>
              <c:delete val="1"/>
              <c:extLst>
                <c:ext xmlns:c15="http://schemas.microsoft.com/office/drawing/2012/chart" uri="{CE6537A1-D6FC-4f65-9D91-7224C49458BB}"/>
                <c:ext xmlns:c16="http://schemas.microsoft.com/office/drawing/2014/chart" uri="{C3380CC4-5D6E-409C-BE32-E72D297353CC}">
                  <c16:uniqueId val="{0000000E-974F-4A86-86EE-B6BC4C7F3356}"/>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974F-4A86-86EE-B6BC4C7F3356}"/>
                </c:ext>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974F-4A86-86EE-B6BC4C7F3356}"/>
                </c:ext>
              </c:extLst>
            </c:dLbl>
            <c:dLbl>
              <c:idx val="24"/>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974F-4A86-86EE-B6BC4C7F3356}"/>
                </c:ext>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974F-4A86-86EE-B6BC4C7F3356}"/>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61.3</c:v>
                </c:pt>
                <c:pt idx="8">
                  <c:v>62.2</c:v>
                </c:pt>
                <c:pt idx="16">
                  <c:v>63.6</c:v>
                </c:pt>
                <c:pt idx="24">
                  <c:v>64.7</c:v>
                </c:pt>
                <c:pt idx="32">
                  <c:v>66.3</c:v>
                </c:pt>
              </c:numCache>
            </c:numRef>
          </c:xVal>
          <c:yVal>
            <c:numRef>
              <c:f>公会計指標分析・財政指標組合せ分析表!$BP$55:$DC$55</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974F-4A86-86EE-B6BC4C7F3356}"/>
            </c:ext>
          </c:extLst>
        </c:ser>
        <c:dLbls>
          <c:showLegendKey val="0"/>
          <c:showVal val="1"/>
          <c:showCatName val="0"/>
          <c:showSerName val="0"/>
          <c:showPercent val="0"/>
          <c:showBubbleSize val="0"/>
        </c:dLbls>
        <c:axId val="3"/>
        <c:axId val="2"/>
      </c:scatterChart>
      <c:valAx>
        <c:axId val="3"/>
        <c:scaling>
          <c:orientation val="maxMin"/>
          <c:max val="67"/>
          <c:min val="6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31337708998"/>
              <c:y val="0.90792941539746974"/>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crossBetween val="midCat"/>
      </c:valAx>
      <c:valAx>
        <c:axId val="2"/>
        <c:scaling>
          <c:orientation val="maxMin"/>
          <c:max val="2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460930247798E-2"/>
              <c:y val="0.25088085442606872"/>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ltLang="en-US"/>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DB46-4A6F-8A6F-E3A3E9CF0900}"/>
              </c:ext>
            </c:extLst>
          </c:dPt>
          <c:dPt>
            <c:idx val="1"/>
            <c:bubble3D val="0"/>
            <c:extLst>
              <c:ext xmlns:c16="http://schemas.microsoft.com/office/drawing/2014/chart" uri="{C3380CC4-5D6E-409C-BE32-E72D297353CC}">
                <c16:uniqueId val="{00000001-DB46-4A6F-8A6F-E3A3E9CF0900}"/>
              </c:ext>
            </c:extLst>
          </c:dPt>
          <c:dPt>
            <c:idx val="2"/>
            <c:bubble3D val="0"/>
            <c:extLst>
              <c:ext xmlns:c16="http://schemas.microsoft.com/office/drawing/2014/chart" uri="{C3380CC4-5D6E-409C-BE32-E72D297353CC}">
                <c16:uniqueId val="{00000002-DB46-4A6F-8A6F-E3A3E9CF0900}"/>
              </c:ext>
            </c:extLst>
          </c:dPt>
          <c:dPt>
            <c:idx val="3"/>
            <c:bubble3D val="0"/>
            <c:extLst>
              <c:ext xmlns:c16="http://schemas.microsoft.com/office/drawing/2014/chart" uri="{C3380CC4-5D6E-409C-BE32-E72D297353CC}">
                <c16:uniqueId val="{00000003-DB46-4A6F-8A6F-E3A3E9CF0900}"/>
              </c:ext>
            </c:extLst>
          </c:dPt>
          <c:dPt>
            <c:idx val="4"/>
            <c:bubble3D val="0"/>
            <c:extLst>
              <c:ext xmlns:c16="http://schemas.microsoft.com/office/drawing/2014/chart" uri="{C3380CC4-5D6E-409C-BE32-E72D297353CC}">
                <c16:uniqueId val="{00000004-DB46-4A6F-8A6F-E3A3E9CF0900}"/>
              </c:ext>
            </c:extLst>
          </c:dPt>
          <c:dPt>
            <c:idx val="8"/>
            <c:bubble3D val="0"/>
            <c:extLst>
              <c:ext xmlns:c16="http://schemas.microsoft.com/office/drawing/2014/chart" uri="{C3380CC4-5D6E-409C-BE32-E72D297353CC}">
                <c16:uniqueId val="{00000005-DB46-4A6F-8A6F-E3A3E9CF0900}"/>
              </c:ext>
            </c:extLst>
          </c:dPt>
          <c:dPt>
            <c:idx val="16"/>
            <c:bubble3D val="0"/>
            <c:extLst>
              <c:ext xmlns:c16="http://schemas.microsoft.com/office/drawing/2014/chart" uri="{C3380CC4-5D6E-409C-BE32-E72D297353CC}">
                <c16:uniqueId val="{00000006-DB46-4A6F-8A6F-E3A3E9CF0900}"/>
              </c:ext>
            </c:extLst>
          </c:dPt>
          <c:dPt>
            <c:idx val="24"/>
            <c:bubble3D val="0"/>
            <c:extLst>
              <c:ext xmlns:c16="http://schemas.microsoft.com/office/drawing/2014/chart" uri="{C3380CC4-5D6E-409C-BE32-E72D297353CC}">
                <c16:uniqueId val="{00000007-DB46-4A6F-8A6F-E3A3E9CF0900}"/>
              </c:ext>
            </c:extLst>
          </c:dPt>
          <c:dPt>
            <c:idx val="32"/>
            <c:bubble3D val="0"/>
            <c:extLst>
              <c:ext xmlns:c16="http://schemas.microsoft.com/office/drawing/2014/chart" uri="{C3380CC4-5D6E-409C-BE32-E72D297353CC}">
                <c16:uniqueId val="{00000008-DB46-4A6F-8A6F-E3A3E9CF0900}"/>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DB46-4A6F-8A6F-E3A3E9CF0900}"/>
                </c:ext>
              </c:extLst>
            </c:dLbl>
            <c:dLbl>
              <c:idx val="1"/>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DB46-4A6F-8A6F-E3A3E9CF0900}"/>
                </c:ext>
              </c:extLst>
            </c:dLbl>
            <c:dLbl>
              <c:idx val="2"/>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DB46-4A6F-8A6F-E3A3E9CF0900}"/>
                </c:ext>
              </c:extLst>
            </c:dLbl>
            <c:dLbl>
              <c:idx val="3"/>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DB46-4A6F-8A6F-E3A3E9CF0900}"/>
                </c:ext>
              </c:extLst>
            </c:dLbl>
            <c:dLbl>
              <c:idx val="4"/>
              <c:spPr>
                <a:noFill/>
                <a:ln>
                  <a:noFill/>
                </a:ln>
                <a:effectLst/>
              </c:spPr>
              <c:txPr>
                <a:bodyPr/>
                <a:lstStyle/>
                <a:p>
                  <a:pPr>
                    <a:defRPr sz="90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DB46-4A6F-8A6F-E3A3E9CF0900}"/>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DB46-4A6F-8A6F-E3A3E9CF0900}"/>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DB46-4A6F-8A6F-E3A3E9CF0900}"/>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DB46-4A6F-8A6F-E3A3E9CF0900}"/>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DB46-4A6F-8A6F-E3A3E9CF0900}"/>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ltLang="en-US"/>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3.2</c:v>
                </c:pt>
                <c:pt idx="8">
                  <c:v>3.9</c:v>
                </c:pt>
                <c:pt idx="16">
                  <c:v>4.3</c:v>
                </c:pt>
                <c:pt idx="24">
                  <c:v>4.2</c:v>
                </c:pt>
                <c:pt idx="32">
                  <c:v>4.4000000000000004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DB46-4A6F-8A6F-E3A3E9CF0900}"/>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DB46-4A6F-8A6F-E3A3E9CF0900}"/>
              </c:ext>
            </c:extLst>
          </c:dPt>
          <c:dPt>
            <c:idx val="1"/>
            <c:bubble3D val="0"/>
            <c:extLst>
              <c:ext xmlns:c16="http://schemas.microsoft.com/office/drawing/2014/chart" uri="{C3380CC4-5D6E-409C-BE32-E72D297353CC}">
                <c16:uniqueId val="{0000000B-DB46-4A6F-8A6F-E3A3E9CF0900}"/>
              </c:ext>
            </c:extLst>
          </c:dPt>
          <c:dPt>
            <c:idx val="2"/>
            <c:bubble3D val="0"/>
            <c:extLst>
              <c:ext xmlns:c16="http://schemas.microsoft.com/office/drawing/2014/chart" uri="{C3380CC4-5D6E-409C-BE32-E72D297353CC}">
                <c16:uniqueId val="{0000000C-DB46-4A6F-8A6F-E3A3E9CF0900}"/>
              </c:ext>
            </c:extLst>
          </c:dPt>
          <c:dPt>
            <c:idx val="3"/>
            <c:bubble3D val="0"/>
            <c:extLst>
              <c:ext xmlns:c16="http://schemas.microsoft.com/office/drawing/2014/chart" uri="{C3380CC4-5D6E-409C-BE32-E72D297353CC}">
                <c16:uniqueId val="{0000000D-DB46-4A6F-8A6F-E3A3E9CF0900}"/>
              </c:ext>
            </c:extLst>
          </c:dPt>
          <c:dPt>
            <c:idx val="4"/>
            <c:bubble3D val="0"/>
            <c:extLst>
              <c:ext xmlns:c16="http://schemas.microsoft.com/office/drawing/2014/chart" uri="{C3380CC4-5D6E-409C-BE32-E72D297353CC}">
                <c16:uniqueId val="{0000000E-DB46-4A6F-8A6F-E3A3E9CF0900}"/>
              </c:ext>
            </c:extLst>
          </c:dPt>
          <c:dPt>
            <c:idx val="8"/>
            <c:bubble3D val="0"/>
            <c:extLst>
              <c:ext xmlns:c16="http://schemas.microsoft.com/office/drawing/2014/chart" uri="{C3380CC4-5D6E-409C-BE32-E72D297353CC}">
                <c16:uniqueId val="{0000000F-DB46-4A6F-8A6F-E3A3E9CF0900}"/>
              </c:ext>
            </c:extLst>
          </c:dPt>
          <c:dPt>
            <c:idx val="16"/>
            <c:bubble3D val="0"/>
            <c:extLst>
              <c:ext xmlns:c16="http://schemas.microsoft.com/office/drawing/2014/chart" uri="{C3380CC4-5D6E-409C-BE32-E72D297353CC}">
                <c16:uniqueId val="{00000010-DB46-4A6F-8A6F-E3A3E9CF0900}"/>
              </c:ext>
            </c:extLst>
          </c:dPt>
          <c:dPt>
            <c:idx val="24"/>
            <c:bubble3D val="0"/>
            <c:extLst>
              <c:ext xmlns:c16="http://schemas.microsoft.com/office/drawing/2014/chart" uri="{C3380CC4-5D6E-409C-BE32-E72D297353CC}">
                <c16:uniqueId val="{00000011-DB46-4A6F-8A6F-E3A3E9CF0900}"/>
              </c:ext>
            </c:extLst>
          </c:dPt>
          <c:dPt>
            <c:idx val="32"/>
            <c:bubble3D val="0"/>
            <c:extLst>
              <c:ext xmlns:c16="http://schemas.microsoft.com/office/drawing/2014/chart" uri="{C3380CC4-5D6E-409C-BE32-E72D297353CC}">
                <c16:uniqueId val="{00000012-DB46-4A6F-8A6F-E3A3E9CF0900}"/>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DB46-4A6F-8A6F-E3A3E9CF0900}"/>
                </c:ext>
              </c:extLst>
            </c:dLbl>
            <c:dLbl>
              <c:idx val="1"/>
              <c:delete val="1"/>
              <c:extLst>
                <c:ext xmlns:c15="http://schemas.microsoft.com/office/drawing/2012/chart" uri="{CE6537A1-D6FC-4f65-9D91-7224C49458BB}"/>
                <c:ext xmlns:c16="http://schemas.microsoft.com/office/drawing/2014/chart" uri="{C3380CC4-5D6E-409C-BE32-E72D297353CC}">
                  <c16:uniqueId val="{0000000B-DB46-4A6F-8A6F-E3A3E9CF0900}"/>
                </c:ext>
              </c:extLst>
            </c:dLbl>
            <c:dLbl>
              <c:idx val="2"/>
              <c:delete val="1"/>
              <c:extLst>
                <c:ext xmlns:c15="http://schemas.microsoft.com/office/drawing/2012/chart" uri="{CE6537A1-D6FC-4f65-9D91-7224C49458BB}"/>
                <c:ext xmlns:c16="http://schemas.microsoft.com/office/drawing/2014/chart" uri="{C3380CC4-5D6E-409C-BE32-E72D297353CC}">
                  <c16:uniqueId val="{0000000C-DB46-4A6F-8A6F-E3A3E9CF0900}"/>
                </c:ext>
              </c:extLst>
            </c:dLbl>
            <c:dLbl>
              <c:idx val="3"/>
              <c:delete val="1"/>
              <c:extLst>
                <c:ext xmlns:c15="http://schemas.microsoft.com/office/drawing/2012/chart" uri="{CE6537A1-D6FC-4f65-9D91-7224C49458BB}"/>
                <c:ext xmlns:c16="http://schemas.microsoft.com/office/drawing/2014/chart" uri="{C3380CC4-5D6E-409C-BE32-E72D297353CC}">
                  <c16:uniqueId val="{0000000D-DB46-4A6F-8A6F-E3A3E9CF0900}"/>
                </c:ext>
              </c:extLst>
            </c:dLbl>
            <c:dLbl>
              <c:idx val="4"/>
              <c:delete val="1"/>
              <c:extLst>
                <c:ext xmlns:c15="http://schemas.microsoft.com/office/drawing/2012/chart" uri="{CE6537A1-D6FC-4f65-9D91-7224C49458BB}"/>
                <c:ext xmlns:c16="http://schemas.microsoft.com/office/drawing/2014/chart" uri="{C3380CC4-5D6E-409C-BE32-E72D297353CC}">
                  <c16:uniqueId val="{0000000E-DB46-4A6F-8A6F-E3A3E9CF0900}"/>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DB46-4A6F-8A6F-E3A3E9CF0900}"/>
                </c:ext>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DB46-4A6F-8A6F-E3A3E9CF0900}"/>
                </c:ext>
              </c:extLst>
            </c:dLbl>
            <c:dLbl>
              <c:idx val="24"/>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DB46-4A6F-8A6F-E3A3E9CF0900}"/>
                </c:ext>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DB46-4A6F-8A6F-E3A3E9CF0900}"/>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lt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5.9</c:v>
                </c:pt>
                <c:pt idx="16">
                  <c:v>5.9</c:v>
                </c:pt>
                <c:pt idx="24">
                  <c:v>6.1</c:v>
                </c:pt>
                <c:pt idx="32">
                  <c:v>6.5</c:v>
                </c:pt>
              </c:numCache>
            </c:numRef>
          </c:xVal>
          <c:yVal>
            <c:numRef>
              <c:f>公会計指標分析・財政指標組合せ分析表!$BP$77:$DC$77</c:f>
              <c:numCache>
                <c:formatCode>#,##0.0;"▲ "#,##0.0</c:formatCode>
                <c:ptCount val="40"/>
                <c:pt idx="0">
                  <c:v>10.4</c:v>
                </c:pt>
                <c:pt idx="8">
                  <c:v>10.9</c:v>
                </c:pt>
                <c:pt idx="16">
                  <c:v>6.5</c:v>
                </c:pt>
                <c:pt idx="24">
                  <c:v>0</c:v>
                </c:pt>
                <c:pt idx="32">
                  <c:v>0</c:v>
                </c:pt>
              </c:numCache>
            </c:numRef>
          </c:yVal>
          <c:smooth val="0"/>
          <c:extLst>
            <c:ext xmlns:c16="http://schemas.microsoft.com/office/drawing/2014/chart" uri="{C3380CC4-5D6E-409C-BE32-E72D297353CC}">
              <c16:uniqueId val="{00000013-DB46-4A6F-8A6F-E3A3E9CF0900}"/>
            </c:ext>
          </c:extLst>
        </c:ser>
        <c:dLbls>
          <c:showLegendKey val="0"/>
          <c:showVal val="1"/>
          <c:showCatName val="0"/>
          <c:showSerName val="0"/>
          <c:showPercent val="0"/>
          <c:showBubbleSize val="0"/>
        </c:dLbls>
        <c:axId val="3"/>
        <c:axId val="2"/>
      </c:scatterChart>
      <c:valAx>
        <c:axId val="3"/>
        <c:scaling>
          <c:orientation val="maxMin"/>
          <c:max val="6.7"/>
          <c:min val="5.7"/>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4740616442"/>
              <c:y val="0.89956906549472015"/>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ltLang="en-US"/>
          </a:p>
        </c:txPr>
        <c:crossAx val="2"/>
        <c:crosses val="autoZero"/>
        <c:crossBetween val="midCat"/>
      </c:valAx>
      <c:valAx>
        <c:axId val="2"/>
        <c:scaling>
          <c:orientation val="maxMin"/>
          <c:max val="2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74896375657E-2"/>
              <c:y val="0.25115546603186228"/>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ltLang="en-US"/>
          </a:p>
        </c:txPr>
        <c:crossAx val="3"/>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ltLang="en-US"/>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15</xdr:col>
      <xdr:colOff>762635</xdr:colOff>
      <xdr:row>1</xdr:row>
      <xdr:rowOff>19050</xdr:rowOff>
    </xdr:from>
    <xdr:to>
      <xdr:col>20</xdr:col>
      <xdr:colOff>189865</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群馬県大泉町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200660</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275590</xdr:colOff>
      <xdr:row>43</xdr:row>
      <xdr:rowOff>342900</xdr:rowOff>
    </xdr:from>
    <xdr:to>
      <xdr:col>20</xdr:col>
      <xdr:colOff>57150</xdr:colOff>
      <xdr:row>52</xdr:row>
      <xdr:rowOff>227965</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令和元年度をピークに元利償還金は減少傾向にあるが、令和３年度から新ごみ焼却施設の償還財源として、太田市外三町広域清掃組合に支出した負担金が増加したことから元利償還金等は増加しており、単年度の実質公債費比率の分子は増加している。</a:t>
          </a:r>
        </a:p>
        <a:p>
          <a:r>
            <a:rPr kumimoji="1" lang="ja-JP" altLang="en-US" sz="1400">
              <a:latin typeface="ＭＳ ゴシック"/>
              <a:ea typeface="ＭＳ ゴシック"/>
            </a:rPr>
            <a:t>今後も世代間負担の均衡が保たれるよう適正な町債発行を行い、公債費比率の抑制に努める。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226695</xdr:colOff>
      <xdr:row>59</xdr:row>
      <xdr:rowOff>382905</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219710</xdr:rowOff>
    </xdr:from>
    <xdr:to>
      <xdr:col>20</xdr:col>
      <xdr:colOff>125095</xdr:colOff>
      <xdr:row>59</xdr:row>
      <xdr:rowOff>334010</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満期一括償還地方債の償還の財源として積み立てていない</a:t>
          </a:r>
        </a:p>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841375</xdr:colOff>
      <xdr:row>40</xdr:row>
      <xdr:rowOff>333375</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628015</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群馬県大泉町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一般会計等に係る地方債の現在高は1億1,800万円減少した。これは小学校校舎改修に係る借入額が減少した事が主な要因で、将来負担額も減少となった。</a:t>
          </a:r>
          <a:endParaRPr kumimoji="1" lang="en-US" altLang="ja-JP" sz="1400">
            <a:latin typeface="ＭＳ ゴシック"/>
            <a:ea typeface="ＭＳ ゴシック"/>
          </a:endParaRPr>
        </a:p>
        <a:p>
          <a:r>
            <a:rPr kumimoji="1" lang="ja-JP" altLang="en-US" sz="1400">
              <a:latin typeface="ＭＳ ゴシック"/>
              <a:ea typeface="ＭＳ ゴシック"/>
            </a:rPr>
            <a:t>引き続き将来負担比率は算定されない結果となっているが、新庁舎の建設や産業団地の造成などで起債残高の増加が見込まれている。今後も借入額・償還額の状況を踏まえながら健全な財政運営に努める。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a:extLst>
            <a:ext uri="{FF2B5EF4-FFF2-40B4-BE49-F238E27FC236}">
              <a16:creationId xmlns:a16="http://schemas.microsoft.com/office/drawing/2014/main" id="{00000000-0008-0000-0C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群馬県大泉町</a:t>
          </a:r>
        </a:p>
      </xdr:txBody>
    </xdr:sp>
    <xdr:clientData/>
  </xdr:twoCellAnchor>
  <xdr:twoCellAnchor>
    <xdr:from>
      <xdr:col>0</xdr:col>
      <xdr:colOff>533400</xdr:colOff>
      <xdr:row>4</xdr:row>
      <xdr:rowOff>119380</xdr:rowOff>
    </xdr:from>
    <xdr:to>
      <xdr:col>2</xdr:col>
      <xdr:colOff>1009015</xdr:colOff>
      <xdr:row>6</xdr:row>
      <xdr:rowOff>185420</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基金残高の総計は3百万円減の6,973百万円となり、微減となった。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公共施設等整備基金で約100百万円、減債基金で約20百万円の増加となったが、財政調整基金が約97百万円、公園墓地整備基金で約42百万円の減少となったため、基金全体では減少した。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災害への不測事態への対応、新庁舎の建設や新産業団地の開発に伴う普通建設事業費や公債費の増加に備えるため、将来の財政推計を把握し、適切な基金管理を行っていく。</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・公共施設等整備基金：公用又は公共用の施設の整備に要する経費の財源に充てる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・福祉基金：町民の保健福祉の増進を図る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・国際交流振興基金：町の国際性を高揚するとともに、町民の国際感覚醸成に資する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・都市緑化基金：都市緑化事業の推進を図り、緑あふれる潤いのある街づくりに資する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・図書館図書購入基金：大泉町立図書館の図書の充実に要する経費の財源に充てる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公共施設等整備基金について、今後の新庁舎建設に伴う普通建設事業費の増加に備え約1億円を積み立てたため、基金残高は増加した。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令和7年度の新庁舎建設等に伴い、公共施設等整備基金の大幅な取り崩しが予測される。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今後も公共施設等総合管理計画に基づく計画的な維持管理に対応できるよう、計画的な基金額の管理を行っていく。</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歳入歳出の差額を補填するために約97百万円の減額となった。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平成30年度より、町税の減収等による財源不足分を財政調整基金の取崩しにより対応してきたため、基金残高は減少している。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本町の財源は法人町民税に依存するところが大きく、景気の動向や社会情勢の影響により年度間の収入に差が生ずる傾向にある。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また、新庁舎の建設や新産業団地の開発に伴う歳出増加により、財政調整基金の残高は減少することが見込まれており。</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財政調整基金は年度間の財源不均衡の調整や震災などの災害が発生した際の緊急的な財政出動のために一定額を確保しておく必要があり、今後も適正に基金運営を行っていく。</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令和4年度普通交付税追加交付分（臨時財政対策債償還分）の一部を積み立てたことにより、約2千万円の増加となった。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今後、地方債償還額の増加が見込まれるため、償還額の推計を行いながら基金の積立及び取崩を適切に行っていく。</a:t>
          </a:r>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a:extLst>
            <a:ext uri="{FF2B5EF4-FFF2-40B4-BE49-F238E27FC236}">
              <a16:creationId xmlns:a16="http://schemas.microsoft.com/office/drawing/2014/main" id="{D5B9C859-F28F-4176-B128-38C23A7593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a:extLst>
            <a:ext uri="{FF2B5EF4-FFF2-40B4-BE49-F238E27FC236}">
              <a16:creationId xmlns:a16="http://schemas.microsoft.com/office/drawing/2014/main" id="{B79A562E-3618-427B-AE27-A135DFC86E0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507CECC4-7366-4E15-8B1B-68111CE37C2F}"/>
            </a:ext>
          </a:extLst>
        </xdr:cNvPr>
        <xdr:cNvSpPr/>
      </xdr:nvSpPr>
      <xdr:spPr>
        <a:xfrm>
          <a:off x="11763375" y="8972550"/>
          <a:ext cx="1371600" cy="3333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4DB12BCB-AF12-487E-BFFA-B23D1297F19A}"/>
            </a:ext>
          </a:extLst>
        </xdr:cNvPr>
        <xdr:cNvSpPr/>
      </xdr:nvSpPr>
      <xdr:spPr>
        <a:xfrm>
          <a:off x="13134975" y="8972550"/>
          <a:ext cx="1371600" cy="3333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4CFF25B4-5FF3-4A29-B331-EFDFBB37BAD7}"/>
            </a:ext>
          </a:extLst>
        </xdr:cNvPr>
        <xdr:cNvSpPr/>
      </xdr:nvSpPr>
      <xdr:spPr>
        <a:xfrm>
          <a:off x="14506575" y="8972550"/>
          <a:ext cx="1371600" cy="3333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97DCBC64-DD7B-437F-80BB-31F0F909CBB6}"/>
            </a:ext>
          </a:extLst>
        </xdr:cNvPr>
        <xdr:cNvSpPr/>
      </xdr:nvSpPr>
      <xdr:spPr>
        <a:xfrm>
          <a:off x="15878175" y="8972550"/>
          <a:ext cx="1371600" cy="3333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F30417A3-1857-4C34-A0E5-A695A2AAD0EB}"/>
            </a:ext>
          </a:extLst>
        </xdr:cNvPr>
        <xdr:cNvSpPr/>
      </xdr:nvSpPr>
      <xdr:spPr>
        <a:xfrm>
          <a:off x="17249775" y="8972550"/>
          <a:ext cx="1371600" cy="3333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A537AD6C-0E8C-412D-8743-4C3658601DE8}"/>
            </a:ext>
          </a:extLst>
        </xdr:cNvPr>
        <xdr:cNvSpPr/>
      </xdr:nvSpPr>
      <xdr:spPr>
        <a:xfrm>
          <a:off x="11763375" y="12592050"/>
          <a:ext cx="1371600" cy="3238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41296F8F-7DED-403C-9786-DA61C8A21D33}"/>
            </a:ext>
          </a:extLst>
        </xdr:cNvPr>
        <xdr:cNvSpPr/>
      </xdr:nvSpPr>
      <xdr:spPr>
        <a:xfrm>
          <a:off x="13134975" y="12592050"/>
          <a:ext cx="1371600" cy="3238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0580E80D-489B-4AA9-9856-888CA02B0553}"/>
            </a:ext>
          </a:extLst>
        </xdr:cNvPr>
        <xdr:cNvSpPr/>
      </xdr:nvSpPr>
      <xdr:spPr>
        <a:xfrm>
          <a:off x="14506575" y="12592050"/>
          <a:ext cx="1371600" cy="3238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DA5EEA73-181A-4155-9739-2A19EC6C10A8}"/>
            </a:ext>
          </a:extLst>
        </xdr:cNvPr>
        <xdr:cNvSpPr/>
      </xdr:nvSpPr>
      <xdr:spPr>
        <a:xfrm>
          <a:off x="15878175" y="12592050"/>
          <a:ext cx="1371600" cy="3238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B4085632-83B8-48EE-8F15-94592CFEC3E4}"/>
            </a:ext>
          </a:extLst>
        </xdr:cNvPr>
        <xdr:cNvSpPr/>
      </xdr:nvSpPr>
      <xdr:spPr>
        <a:xfrm>
          <a:off x="17249775" y="12592050"/>
          <a:ext cx="1371600" cy="3238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187325</xdr:colOff>
      <xdr:row>1</xdr:row>
      <xdr:rowOff>156210</xdr:rowOff>
    </xdr:to>
    <xdr:sp macro="" textlink="">
      <xdr:nvSpPr>
        <xdr:cNvPr id="14" name="正方形/長方形 13">
          <a:extLst>
            <a:ext uri="{FF2B5EF4-FFF2-40B4-BE49-F238E27FC236}">
              <a16:creationId xmlns:a16="http://schemas.microsoft.com/office/drawing/2014/main" id="{5CECCC4F-42B1-454B-9EA4-2B6E991F5B39}"/>
            </a:ext>
          </a:extLst>
        </xdr:cNvPr>
        <xdr:cNvSpPr/>
      </xdr:nvSpPr>
      <xdr:spPr>
        <a:xfrm>
          <a:off x="352425" y="67310"/>
          <a:ext cx="11407775"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15" name="正方形/長方形 14">
          <a:extLst>
            <a:ext uri="{FF2B5EF4-FFF2-40B4-BE49-F238E27FC236}">
              <a16:creationId xmlns:a16="http://schemas.microsoft.com/office/drawing/2014/main" id="{F231A89A-A073-4F63-AC19-D8F0FFAB2206}"/>
            </a:ext>
          </a:extLst>
        </xdr:cNvPr>
        <xdr:cNvSpPr/>
      </xdr:nvSpPr>
      <xdr:spPr>
        <a:xfrm>
          <a:off x="15351125" y="189230"/>
          <a:ext cx="3552825"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16" name="正方形/長方形 15">
          <a:extLst>
            <a:ext uri="{FF2B5EF4-FFF2-40B4-BE49-F238E27FC236}">
              <a16:creationId xmlns:a16="http://schemas.microsoft.com/office/drawing/2014/main" id="{BE3DE1B8-A789-4C22-90CD-278BD62A0DF2}"/>
            </a:ext>
          </a:extLst>
        </xdr:cNvPr>
        <xdr:cNvSpPr/>
      </xdr:nvSpPr>
      <xdr:spPr>
        <a:xfrm>
          <a:off x="15360650" y="218440"/>
          <a:ext cx="3524250" cy="50292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17" name="正方形/長方形 16">
          <a:extLst>
            <a:ext uri="{FF2B5EF4-FFF2-40B4-BE49-F238E27FC236}">
              <a16:creationId xmlns:a16="http://schemas.microsoft.com/office/drawing/2014/main" id="{D59F2F4A-B324-442A-9C97-FCDC0094D736}"/>
            </a:ext>
          </a:extLst>
        </xdr:cNvPr>
        <xdr:cNvSpPr/>
      </xdr:nvSpPr>
      <xdr:spPr>
        <a:xfrm>
          <a:off x="15389225" y="237490"/>
          <a:ext cx="346710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群馬県大泉町</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8" name="正方形/長方形 17">
          <a:extLst>
            <a:ext uri="{FF2B5EF4-FFF2-40B4-BE49-F238E27FC236}">
              <a16:creationId xmlns:a16="http://schemas.microsoft.com/office/drawing/2014/main" id="{3429C1AB-9CE1-4B29-8FE4-359F974863E9}"/>
            </a:ext>
          </a:extLst>
        </xdr:cNvPr>
        <xdr:cNvSpPr/>
      </xdr:nvSpPr>
      <xdr:spPr>
        <a:xfrm>
          <a:off x="12827000" y="189230"/>
          <a:ext cx="2390775"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9" name="正方形/長方形 18">
          <a:extLst>
            <a:ext uri="{FF2B5EF4-FFF2-40B4-BE49-F238E27FC236}">
              <a16:creationId xmlns:a16="http://schemas.microsoft.com/office/drawing/2014/main" id="{ED2DD6B6-8899-444C-AFCC-B23F35338E1F}"/>
            </a:ext>
          </a:extLst>
        </xdr:cNvPr>
        <xdr:cNvSpPr/>
      </xdr:nvSpPr>
      <xdr:spPr>
        <a:xfrm>
          <a:off x="12855575" y="218440"/>
          <a:ext cx="2343150" cy="50292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20" name="正方形/長方形 19">
          <a:extLst>
            <a:ext uri="{FF2B5EF4-FFF2-40B4-BE49-F238E27FC236}">
              <a16:creationId xmlns:a16="http://schemas.microsoft.com/office/drawing/2014/main" id="{C6FF58C8-1ABC-4F7C-9189-49C88FF479AD}"/>
            </a:ext>
          </a:extLst>
        </xdr:cNvPr>
        <xdr:cNvSpPr/>
      </xdr:nvSpPr>
      <xdr:spPr>
        <a:xfrm>
          <a:off x="12874625" y="237490"/>
          <a:ext cx="2314575" cy="46482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6D3F9B4B-A237-4DF4-8305-FB800ABC3255}"/>
            </a:ext>
          </a:extLst>
        </xdr:cNvPr>
        <xdr:cNvSpPr/>
      </xdr:nvSpPr>
      <xdr:spPr>
        <a:xfrm>
          <a:off x="447675" y="892810"/>
          <a:ext cx="9083675" cy="169481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EB16C552-1054-41C0-A840-8D0E000ED594}"/>
            </a:ext>
          </a:extLst>
        </xdr:cNvPr>
        <xdr:cNvSpPr/>
      </xdr:nvSpPr>
      <xdr:spPr>
        <a:xfrm>
          <a:off x="568325" y="921385"/>
          <a:ext cx="1247775" cy="1637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B8A707A9-6035-4BF4-8C64-F4F83E61D76E}"/>
            </a:ext>
          </a:extLst>
        </xdr:cNvPr>
        <xdr:cNvSpPr/>
      </xdr:nvSpPr>
      <xdr:spPr>
        <a:xfrm>
          <a:off x="1768475" y="921385"/>
          <a:ext cx="1200150" cy="1637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41,465
33,159
18.03
15,602,937
14,872,363
380,236
8,212,843
6,475,739</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24CB443E-CBEA-4E55-A833-AF54DE2023E0}"/>
            </a:ext>
          </a:extLst>
        </xdr:cNvPr>
        <xdr:cNvSpPr/>
      </xdr:nvSpPr>
      <xdr:spPr>
        <a:xfrm>
          <a:off x="2968625" y="921385"/>
          <a:ext cx="1371600" cy="1637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AF4E7A89-1F44-4700-9661-F8968CABE9DB}"/>
            </a:ext>
          </a:extLst>
        </xdr:cNvPr>
        <xdr:cNvSpPr/>
      </xdr:nvSpPr>
      <xdr:spPr>
        <a:xfrm>
          <a:off x="4340225" y="940435"/>
          <a:ext cx="1828800"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A35B8AB2-899B-4188-A9D2-B637C3000C6D}"/>
            </a:ext>
          </a:extLst>
        </xdr:cNvPr>
        <xdr:cNvSpPr/>
      </xdr:nvSpPr>
      <xdr:spPr>
        <a:xfrm>
          <a:off x="6169025" y="940435"/>
          <a:ext cx="1133475"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4.4
-</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1E2CCD98-7B9C-4168-B5DA-44ABDD190D8F}"/>
            </a:ext>
          </a:extLst>
        </xdr:cNvPr>
        <xdr:cNvSpPr/>
      </xdr:nvSpPr>
      <xdr:spPr>
        <a:xfrm>
          <a:off x="7369175" y="949960"/>
          <a:ext cx="571500" cy="9042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DA9BFB2D-E932-4D95-B3D3-B6EAB625A91D}"/>
            </a:ext>
          </a:extLst>
        </xdr:cNvPr>
        <xdr:cNvSpPr/>
      </xdr:nvSpPr>
      <xdr:spPr>
        <a:xfrm>
          <a:off x="4340225" y="1682750"/>
          <a:ext cx="1828800"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57B4076C-B1A6-4025-9B99-D18926428301}"/>
            </a:ext>
          </a:extLst>
        </xdr:cNvPr>
        <xdr:cNvSpPr/>
      </xdr:nvSpPr>
      <xdr:spPr>
        <a:xfrm>
          <a:off x="6226175" y="1682750"/>
          <a:ext cx="3305175"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－１</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8EFA8073-7C2C-4A56-9BD9-80969A14B745}"/>
            </a:ext>
          </a:extLst>
        </xdr:cNvPr>
        <xdr:cNvSpPr/>
      </xdr:nvSpPr>
      <xdr:spPr>
        <a:xfrm>
          <a:off x="9988550" y="892810"/>
          <a:ext cx="1371600" cy="12185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5F2555C2-F25B-4DFB-9FBC-7BD139AD726B}"/>
            </a:ext>
          </a:extLst>
        </xdr:cNvPr>
        <xdr:cNvSpPr/>
      </xdr:nvSpPr>
      <xdr:spPr>
        <a:xfrm>
          <a:off x="10217150" y="949960"/>
          <a:ext cx="1200150" cy="2565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153ECC8B-9A64-495F-95FF-1C63466D5FC9}"/>
            </a:ext>
          </a:extLst>
        </xdr:cNvPr>
        <xdr:cNvSpPr/>
      </xdr:nvSpPr>
      <xdr:spPr>
        <a:xfrm>
          <a:off x="10217150" y="1216660"/>
          <a:ext cx="1200150" cy="494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8140C770-3425-4CCB-9C3B-4DAC5CC1C429}"/>
            </a:ext>
          </a:extLst>
        </xdr:cNvPr>
        <xdr:cNvSpPr/>
      </xdr:nvSpPr>
      <xdr:spPr>
        <a:xfrm>
          <a:off x="10217150" y="1540510"/>
          <a:ext cx="1323975" cy="6184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34" name="直線コネクタ 33">
          <a:extLst>
            <a:ext uri="{FF2B5EF4-FFF2-40B4-BE49-F238E27FC236}">
              <a16:creationId xmlns:a16="http://schemas.microsoft.com/office/drawing/2014/main" id="{B8D2BEEC-8E61-4CA9-8238-FEE9BAD0D4F9}"/>
            </a:ext>
          </a:extLst>
        </xdr:cNvPr>
        <xdr:cNvCxnSpPr/>
      </xdr:nvCxnSpPr>
      <xdr:spPr>
        <a:xfrm flipH="1">
          <a:off x="10055225" y="104521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35" name="楕円 34">
          <a:extLst>
            <a:ext uri="{FF2B5EF4-FFF2-40B4-BE49-F238E27FC236}">
              <a16:creationId xmlns:a16="http://schemas.microsoft.com/office/drawing/2014/main" id="{E176020F-25CF-42BA-9430-F3A3830EC3A0}"/>
            </a:ext>
          </a:extLst>
        </xdr:cNvPr>
        <xdr:cNvSpPr/>
      </xdr:nvSpPr>
      <xdr:spPr>
        <a:xfrm>
          <a:off x="10106025" y="10071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670570D8-9E32-4CB9-95C1-E4CEF892FA97}"/>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02A11DD9-7D41-4D2F-BD96-B6AEE9758C74}"/>
            </a:ext>
          </a:extLst>
        </xdr:cNvPr>
        <xdr:cNvCxnSpPr/>
      </xdr:nvCxnSpPr>
      <xdr:spPr>
        <a:xfrm>
          <a:off x="10153650" y="1540510"/>
          <a:ext cx="0" cy="1327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38" name="直線コネクタ 37">
          <a:extLst>
            <a:ext uri="{FF2B5EF4-FFF2-40B4-BE49-F238E27FC236}">
              <a16:creationId xmlns:a16="http://schemas.microsoft.com/office/drawing/2014/main" id="{A1B952D7-790F-43EE-ABAF-9EAB3F60BC67}"/>
            </a:ext>
          </a:extLst>
        </xdr:cNvPr>
        <xdr:cNvCxnSpPr/>
      </xdr:nvCxnSpPr>
      <xdr:spPr>
        <a:xfrm>
          <a:off x="10074275" y="154051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807DC168-A4EE-4841-BE37-DA2BDF4F42CA}"/>
            </a:ext>
          </a:extLst>
        </xdr:cNvPr>
        <xdr:cNvCxnSpPr/>
      </xdr:nvCxnSpPr>
      <xdr:spPr>
        <a:xfrm flipV="1">
          <a:off x="10153650" y="1771650"/>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4E1632B4-0762-43A0-B43E-C43517B07D68}"/>
            </a:ext>
          </a:extLst>
        </xdr:cNvPr>
        <xdr:cNvCxnSpPr/>
      </xdr:nvCxnSpPr>
      <xdr:spPr>
        <a:xfrm>
          <a:off x="10074275" y="190182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41" name="テキスト ボックス 40">
          <a:extLst>
            <a:ext uri="{FF2B5EF4-FFF2-40B4-BE49-F238E27FC236}">
              <a16:creationId xmlns:a16="http://schemas.microsoft.com/office/drawing/2014/main" id="{3D5E39FE-6485-4677-83F0-699F028888AE}"/>
            </a:ext>
          </a:extLst>
        </xdr:cNvPr>
        <xdr:cNvSpPr txBox="1"/>
      </xdr:nvSpPr>
      <xdr:spPr>
        <a:xfrm>
          <a:off x="419100" y="2682875"/>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42" name="テキスト ボックス 41">
          <a:extLst>
            <a:ext uri="{FF2B5EF4-FFF2-40B4-BE49-F238E27FC236}">
              <a16:creationId xmlns:a16="http://schemas.microsoft.com/office/drawing/2014/main" id="{A2975C62-0EC8-4229-ACC8-3246AA77FDAD}"/>
            </a:ext>
          </a:extLst>
        </xdr:cNvPr>
        <xdr:cNvSpPr txBox="1"/>
      </xdr:nvSpPr>
      <xdr:spPr>
        <a:xfrm>
          <a:off x="419100" y="2911475"/>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43" name="テキスト ボックス 42">
          <a:extLst>
            <a:ext uri="{FF2B5EF4-FFF2-40B4-BE49-F238E27FC236}">
              <a16:creationId xmlns:a16="http://schemas.microsoft.com/office/drawing/2014/main" id="{D8042149-054D-4808-9CAF-5369661371E4}"/>
            </a:ext>
          </a:extLst>
        </xdr:cNvPr>
        <xdr:cNvSpPr txBox="1"/>
      </xdr:nvSpPr>
      <xdr:spPr>
        <a:xfrm>
          <a:off x="419100" y="3140075"/>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570" cy="259080"/>
    <xdr:sp macro="" textlink="">
      <xdr:nvSpPr>
        <xdr:cNvPr id="44" name="テキスト ボックス 43">
          <a:extLst>
            <a:ext uri="{FF2B5EF4-FFF2-40B4-BE49-F238E27FC236}">
              <a16:creationId xmlns:a16="http://schemas.microsoft.com/office/drawing/2014/main" id="{0AE54647-1804-4161-81DC-2BD70A30D46B}"/>
            </a:ext>
          </a:extLst>
        </xdr:cNvPr>
        <xdr:cNvSpPr txBox="1"/>
      </xdr:nvSpPr>
      <xdr:spPr>
        <a:xfrm>
          <a:off x="419100" y="3368675"/>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dr:col>0</xdr:col>
      <xdr:colOff>419100</xdr:colOff>
      <xdr:row>17</xdr:row>
      <xdr:rowOff>143510</xdr:rowOff>
    </xdr:from>
    <xdr:ext cx="184785" cy="257175"/>
    <xdr:sp macro="" textlink="">
      <xdr:nvSpPr>
        <xdr:cNvPr id="45" name="テキスト ボックス 44">
          <a:extLst>
            <a:ext uri="{FF2B5EF4-FFF2-40B4-BE49-F238E27FC236}">
              <a16:creationId xmlns:a16="http://schemas.microsoft.com/office/drawing/2014/main" id="{B1A2FD60-3164-4C45-83CC-F6CCABB85E41}"/>
            </a:ext>
          </a:extLst>
        </xdr:cNvPr>
        <xdr:cNvSpPr txBox="1"/>
      </xdr:nvSpPr>
      <xdr:spPr>
        <a:xfrm>
          <a:off x="419100" y="3597910"/>
          <a:ext cx="1847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46" name="正方形/長方形 45">
          <a:extLst>
            <a:ext uri="{FF2B5EF4-FFF2-40B4-BE49-F238E27FC236}">
              <a16:creationId xmlns:a16="http://schemas.microsoft.com/office/drawing/2014/main" id="{B9ED3AB2-F47A-4E03-9CD7-0044C774621E}"/>
            </a:ext>
          </a:extLst>
        </xdr:cNvPr>
        <xdr:cNvSpPr/>
      </xdr:nvSpPr>
      <xdr:spPr>
        <a:xfrm>
          <a:off x="1158875" y="4092575"/>
          <a:ext cx="3819525" cy="3149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47" name="正方形/長方形 46">
          <a:extLst>
            <a:ext uri="{FF2B5EF4-FFF2-40B4-BE49-F238E27FC236}">
              <a16:creationId xmlns:a16="http://schemas.microsoft.com/office/drawing/2014/main" id="{CC754645-039B-44F5-B4E4-0BB8B6BBA6E6}"/>
            </a:ext>
          </a:extLst>
        </xdr:cNvPr>
        <xdr:cNvSpPr/>
      </xdr:nvSpPr>
      <xdr:spPr>
        <a:xfrm>
          <a:off x="1811655" y="4465955"/>
          <a:ext cx="15582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48" name="正方形/長方形 47">
          <a:extLst>
            <a:ext uri="{FF2B5EF4-FFF2-40B4-BE49-F238E27FC236}">
              <a16:creationId xmlns:a16="http://schemas.microsoft.com/office/drawing/2014/main" id="{83ECE379-7B83-4CCC-9B66-A5130FF9CA71}"/>
            </a:ext>
          </a:extLst>
        </xdr:cNvPr>
        <xdr:cNvSpPr/>
      </xdr:nvSpPr>
      <xdr:spPr>
        <a:xfrm>
          <a:off x="3468370" y="4449445"/>
          <a:ext cx="759460" cy="283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[ 56.9</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00168FB3-490D-4595-98DB-04DB60CD5644}"/>
            </a:ext>
          </a:extLst>
        </xdr:cNvPr>
        <xdr:cNvSpPr/>
      </xdr:nvSpPr>
      <xdr:spPr>
        <a:xfrm>
          <a:off x="4930775" y="4220210"/>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B719DB85-1CDD-4D08-B783-CFB644839B62}"/>
            </a:ext>
          </a:extLst>
        </xdr:cNvPr>
        <xdr:cNvSpPr/>
      </xdr:nvSpPr>
      <xdr:spPr>
        <a:xfrm>
          <a:off x="4930775" y="440753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DB48FED4-3C3F-4281-9935-13106E51494B}"/>
            </a:ext>
          </a:extLst>
        </xdr:cNvPr>
        <xdr:cNvSpPr/>
      </xdr:nvSpPr>
      <xdr:spPr>
        <a:xfrm>
          <a:off x="6302375" y="4220210"/>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A6D173DF-7339-4F4D-B161-21852DFF1D36}"/>
            </a:ext>
          </a:extLst>
        </xdr:cNvPr>
        <xdr:cNvSpPr/>
      </xdr:nvSpPr>
      <xdr:spPr>
        <a:xfrm>
          <a:off x="6302375" y="440753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8606FD0C-B72F-42CC-8ED6-4EEA56030036}"/>
            </a:ext>
          </a:extLst>
        </xdr:cNvPr>
        <xdr:cNvSpPr/>
      </xdr:nvSpPr>
      <xdr:spPr>
        <a:xfrm>
          <a:off x="7797800" y="4220210"/>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74276F09-1CC3-403E-B076-B9E455D0A3D1}"/>
            </a:ext>
          </a:extLst>
        </xdr:cNvPr>
        <xdr:cNvSpPr/>
      </xdr:nvSpPr>
      <xdr:spPr>
        <a:xfrm>
          <a:off x="7797800" y="440753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64.9</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04FEC28-6379-4047-9CFD-1A3CB38D1C8A}"/>
            </a:ext>
          </a:extLst>
        </xdr:cNvPr>
        <xdr:cNvSpPr/>
      </xdr:nvSpPr>
      <xdr:spPr>
        <a:xfrm>
          <a:off x="1158875" y="4768850"/>
          <a:ext cx="3819525" cy="20383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D2BB80CA-D298-4934-967A-9A09F363895F}"/>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1408F31E-4870-4A4D-A8D0-121C925BD12A}"/>
            </a:ext>
          </a:extLst>
        </xdr:cNvPr>
        <xdr:cNvSpPr/>
      </xdr:nvSpPr>
      <xdr:spPr>
        <a:xfrm>
          <a:off x="5226050" y="4835525"/>
          <a:ext cx="41148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3CF8A438-671B-4F04-8194-D88566F3BF3C}"/>
            </a:ext>
          </a:extLst>
        </xdr:cNvPr>
        <xdr:cNvSpPr txBox="1"/>
      </xdr:nvSpPr>
      <xdr:spPr>
        <a:xfrm>
          <a:off x="5283200" y="5045075"/>
          <a:ext cx="4105275" cy="168592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町内中学校の長寿命化工事が行われたことや、用水路整備などが行われたことで、昨年度と比較し、有形固定資産減価償却率が70.6から56.9、類似団体内平均順位が33位から5位へと改善した。</a:t>
          </a:r>
        </a:p>
        <a:p>
          <a:r>
            <a:rPr kumimoji="1" lang="ja-JP" altLang="en-US" sz="1100">
              <a:latin typeface="ＭＳ Ｐゴシック"/>
              <a:ea typeface="ＭＳ Ｐゴシック"/>
            </a:rPr>
            <a:t>公共施設の老朽化が進んでいる状況は変わらないため、公共施設等総合計画や個別施設計画に基づき、計画的な修繕や行進を行っていく必要がある。</a:t>
          </a:r>
        </a:p>
      </xdr:txBody>
    </xdr:sp>
    <xdr:clientData/>
  </xdr:twoCellAnchor>
  <xdr:oneCellAnchor>
    <xdr:from>
      <xdr:col>4</xdr:col>
      <xdr:colOff>174625</xdr:colOff>
      <xdr:row>23</xdr:row>
      <xdr:rowOff>47625</xdr:rowOff>
    </xdr:from>
    <xdr:ext cx="349885" cy="225425"/>
    <xdr:sp macro="" textlink="">
      <xdr:nvSpPr>
        <xdr:cNvPr id="59" name="テキスト ボックス 58">
          <a:extLst>
            <a:ext uri="{FF2B5EF4-FFF2-40B4-BE49-F238E27FC236}">
              <a16:creationId xmlns:a16="http://schemas.microsoft.com/office/drawing/2014/main" id="{E991AB38-8363-4B06-87DD-8A043B37A154}"/>
            </a:ext>
          </a:extLst>
        </xdr:cNvPr>
        <xdr:cNvSpPr txBox="1"/>
      </xdr:nvSpPr>
      <xdr:spPr>
        <a:xfrm>
          <a:off x="1130300" y="4587875"/>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F2A47345-9B1D-4DF9-A17C-75307E702305}"/>
            </a:ext>
          </a:extLst>
        </xdr:cNvPr>
        <xdr:cNvCxnSpPr/>
      </xdr:nvCxnSpPr>
      <xdr:spPr>
        <a:xfrm>
          <a:off x="1158875" y="6807200"/>
          <a:ext cx="38195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36</xdr:row>
      <xdr:rowOff>74930</xdr:rowOff>
    </xdr:from>
    <xdr:ext cx="408940" cy="223520"/>
    <xdr:sp macro="" textlink="">
      <xdr:nvSpPr>
        <xdr:cNvPr id="61" name="テキスト ボックス 60">
          <a:extLst>
            <a:ext uri="{FF2B5EF4-FFF2-40B4-BE49-F238E27FC236}">
              <a16:creationId xmlns:a16="http://schemas.microsoft.com/office/drawing/2014/main" id="{7A85C668-7C6A-4C55-88D9-858BF6C11EBB}"/>
            </a:ext>
          </a:extLst>
        </xdr:cNvPr>
        <xdr:cNvSpPr txBox="1"/>
      </xdr:nvSpPr>
      <xdr:spPr>
        <a:xfrm>
          <a:off x="741680" y="6723380"/>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dr:col>5</xdr:col>
      <xdr:colOff>22225</xdr:colOff>
      <xdr:row>34</xdr:row>
      <xdr:rowOff>151130</xdr:rowOff>
    </xdr:from>
    <xdr:to>
      <xdr:col>27</xdr:col>
      <xdr:colOff>73025</xdr:colOff>
      <xdr:row>34</xdr:row>
      <xdr:rowOff>151130</xdr:rowOff>
    </xdr:to>
    <xdr:cxnSp macro="">
      <xdr:nvCxnSpPr>
        <xdr:cNvPr id="62" name="直線コネクタ 61">
          <a:extLst>
            <a:ext uri="{FF2B5EF4-FFF2-40B4-BE49-F238E27FC236}">
              <a16:creationId xmlns:a16="http://schemas.microsoft.com/office/drawing/2014/main" id="{A780DBC0-F447-4FD4-B2DC-D19FB1DC0416}"/>
            </a:ext>
          </a:extLst>
        </xdr:cNvPr>
        <xdr:cNvCxnSpPr/>
      </xdr:nvCxnSpPr>
      <xdr:spPr>
        <a:xfrm>
          <a:off x="1158875" y="6475730"/>
          <a:ext cx="38195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57785</xdr:rowOff>
    </xdr:from>
    <xdr:ext cx="357505" cy="225425"/>
    <xdr:sp macro="" textlink="">
      <xdr:nvSpPr>
        <xdr:cNvPr id="63" name="テキスト ボックス 62">
          <a:extLst>
            <a:ext uri="{FF2B5EF4-FFF2-40B4-BE49-F238E27FC236}">
              <a16:creationId xmlns:a16="http://schemas.microsoft.com/office/drawing/2014/main" id="{12D5E6EB-FE8F-4184-9DC7-AD0E7467D7CB}"/>
            </a:ext>
          </a:extLst>
        </xdr:cNvPr>
        <xdr:cNvSpPr txBox="1"/>
      </xdr:nvSpPr>
      <xdr:spPr>
        <a:xfrm>
          <a:off x="789940" y="6382385"/>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32</xdr:row>
      <xdr:rowOff>134620</xdr:rowOff>
    </xdr:from>
    <xdr:to>
      <xdr:col>27</xdr:col>
      <xdr:colOff>73025</xdr:colOff>
      <xdr:row>32</xdr:row>
      <xdr:rowOff>134620</xdr:rowOff>
    </xdr:to>
    <xdr:cxnSp macro="">
      <xdr:nvCxnSpPr>
        <xdr:cNvPr id="64" name="直線コネクタ 63">
          <a:extLst>
            <a:ext uri="{FF2B5EF4-FFF2-40B4-BE49-F238E27FC236}">
              <a16:creationId xmlns:a16="http://schemas.microsoft.com/office/drawing/2014/main" id="{7B0B8A52-2601-4023-B900-AAD3C4E3F81A}"/>
            </a:ext>
          </a:extLst>
        </xdr:cNvPr>
        <xdr:cNvCxnSpPr/>
      </xdr:nvCxnSpPr>
      <xdr:spPr>
        <a:xfrm>
          <a:off x="1158875" y="6135370"/>
          <a:ext cx="38195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40640</xdr:rowOff>
    </xdr:from>
    <xdr:ext cx="357505" cy="223520"/>
    <xdr:sp macro="" textlink="">
      <xdr:nvSpPr>
        <xdr:cNvPr id="65" name="テキスト ボックス 64">
          <a:extLst>
            <a:ext uri="{FF2B5EF4-FFF2-40B4-BE49-F238E27FC236}">
              <a16:creationId xmlns:a16="http://schemas.microsoft.com/office/drawing/2014/main" id="{9C64AC91-F79B-4EA5-A4C5-2FFA3265AB7B}"/>
            </a:ext>
          </a:extLst>
        </xdr:cNvPr>
        <xdr:cNvSpPr txBox="1"/>
      </xdr:nvSpPr>
      <xdr:spPr>
        <a:xfrm>
          <a:off x="789940" y="604139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67155791-6938-44B9-B8ED-2F72C546C002}"/>
            </a:ext>
          </a:extLst>
        </xdr:cNvPr>
        <xdr:cNvCxnSpPr/>
      </xdr:nvCxnSpPr>
      <xdr:spPr>
        <a:xfrm>
          <a:off x="1158875" y="5797550"/>
          <a:ext cx="38195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30</xdr:row>
      <xdr:rowOff>23495</xdr:rowOff>
    </xdr:from>
    <xdr:ext cx="357505" cy="225425"/>
    <xdr:sp macro="" textlink="">
      <xdr:nvSpPr>
        <xdr:cNvPr id="67" name="テキスト ボックス 66">
          <a:extLst>
            <a:ext uri="{FF2B5EF4-FFF2-40B4-BE49-F238E27FC236}">
              <a16:creationId xmlns:a16="http://schemas.microsoft.com/office/drawing/2014/main" id="{829F435A-B9B0-45A6-8932-A045D319F8B0}"/>
            </a:ext>
          </a:extLst>
        </xdr:cNvPr>
        <xdr:cNvSpPr txBox="1"/>
      </xdr:nvSpPr>
      <xdr:spPr>
        <a:xfrm>
          <a:off x="789940" y="5703570"/>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28</xdr:row>
      <xdr:rowOff>100330</xdr:rowOff>
    </xdr:from>
    <xdr:to>
      <xdr:col>27</xdr:col>
      <xdr:colOff>73025</xdr:colOff>
      <xdr:row>28</xdr:row>
      <xdr:rowOff>100330</xdr:rowOff>
    </xdr:to>
    <xdr:cxnSp macro="">
      <xdr:nvCxnSpPr>
        <xdr:cNvPr id="68" name="直線コネクタ 67">
          <a:extLst>
            <a:ext uri="{FF2B5EF4-FFF2-40B4-BE49-F238E27FC236}">
              <a16:creationId xmlns:a16="http://schemas.microsoft.com/office/drawing/2014/main" id="{D9C62323-3713-42AC-B8F5-C9918C5965D3}"/>
            </a:ext>
          </a:extLst>
        </xdr:cNvPr>
        <xdr:cNvCxnSpPr/>
      </xdr:nvCxnSpPr>
      <xdr:spPr>
        <a:xfrm>
          <a:off x="1158875" y="5456555"/>
          <a:ext cx="38195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6985</xdr:rowOff>
    </xdr:from>
    <xdr:ext cx="357505" cy="223520"/>
    <xdr:sp macro="" textlink="">
      <xdr:nvSpPr>
        <xdr:cNvPr id="69" name="テキスト ボックス 68">
          <a:extLst>
            <a:ext uri="{FF2B5EF4-FFF2-40B4-BE49-F238E27FC236}">
              <a16:creationId xmlns:a16="http://schemas.microsoft.com/office/drawing/2014/main" id="{C066CD84-46ED-47AD-B54F-851C0BC85A92}"/>
            </a:ext>
          </a:extLst>
        </xdr:cNvPr>
        <xdr:cNvSpPr txBox="1"/>
      </xdr:nvSpPr>
      <xdr:spPr>
        <a:xfrm>
          <a:off x="789940" y="536321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26</xdr:row>
      <xdr:rowOff>83820</xdr:rowOff>
    </xdr:from>
    <xdr:to>
      <xdr:col>27</xdr:col>
      <xdr:colOff>73025</xdr:colOff>
      <xdr:row>26</xdr:row>
      <xdr:rowOff>83820</xdr:rowOff>
    </xdr:to>
    <xdr:cxnSp macro="">
      <xdr:nvCxnSpPr>
        <xdr:cNvPr id="70" name="直線コネクタ 69">
          <a:extLst>
            <a:ext uri="{FF2B5EF4-FFF2-40B4-BE49-F238E27FC236}">
              <a16:creationId xmlns:a16="http://schemas.microsoft.com/office/drawing/2014/main" id="{599404B3-C740-4853-89D0-8D39B2F246CF}"/>
            </a:ext>
          </a:extLst>
        </xdr:cNvPr>
        <xdr:cNvCxnSpPr/>
      </xdr:nvCxnSpPr>
      <xdr:spPr>
        <a:xfrm>
          <a:off x="1158875" y="5116195"/>
          <a:ext cx="38195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161290</xdr:rowOff>
    </xdr:from>
    <xdr:ext cx="357505" cy="225425"/>
    <xdr:sp macro="" textlink="">
      <xdr:nvSpPr>
        <xdr:cNvPr id="71" name="テキスト ボックス 70">
          <a:extLst>
            <a:ext uri="{FF2B5EF4-FFF2-40B4-BE49-F238E27FC236}">
              <a16:creationId xmlns:a16="http://schemas.microsoft.com/office/drawing/2014/main" id="{83E8D707-1BBE-4DE7-8017-038A3B5DE57D}"/>
            </a:ext>
          </a:extLst>
        </xdr:cNvPr>
        <xdr:cNvSpPr txBox="1"/>
      </xdr:nvSpPr>
      <xdr:spPr>
        <a:xfrm>
          <a:off x="789940" y="5031740"/>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C0F01668-CD2F-49B9-B9FB-6C13A850529E}"/>
            </a:ext>
          </a:extLst>
        </xdr:cNvPr>
        <xdr:cNvCxnSpPr/>
      </xdr:nvCxnSpPr>
      <xdr:spPr>
        <a:xfrm>
          <a:off x="1158875" y="4768850"/>
          <a:ext cx="38195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7505" cy="223520"/>
    <xdr:sp macro="" textlink="">
      <xdr:nvSpPr>
        <xdr:cNvPr id="73" name="テキスト ボックス 72">
          <a:extLst>
            <a:ext uri="{FF2B5EF4-FFF2-40B4-BE49-F238E27FC236}">
              <a16:creationId xmlns:a16="http://schemas.microsoft.com/office/drawing/2014/main" id="{B40B7223-5B12-471B-AB83-ABA52D317B94}"/>
            </a:ext>
          </a:extLst>
        </xdr:cNvPr>
        <xdr:cNvSpPr txBox="1"/>
      </xdr:nvSpPr>
      <xdr:spPr>
        <a:xfrm>
          <a:off x="789940" y="4684395"/>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9A0C3765-E4D5-47DE-A467-98D2B92C3F15}"/>
            </a:ext>
          </a:extLst>
        </xdr:cNvPr>
        <xdr:cNvSpPr/>
      </xdr:nvSpPr>
      <xdr:spPr>
        <a:xfrm>
          <a:off x="1158875" y="4768850"/>
          <a:ext cx="3819525" cy="20383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59690</xdr:rowOff>
    </xdr:from>
    <xdr:to>
      <xdr:col>23</xdr:col>
      <xdr:colOff>85090</xdr:colOff>
      <xdr:row>33</xdr:row>
      <xdr:rowOff>71120</xdr:rowOff>
    </xdr:to>
    <xdr:cxnSp macro="">
      <xdr:nvCxnSpPr>
        <xdr:cNvPr id="75" name="直線コネクタ 74">
          <a:extLst>
            <a:ext uri="{FF2B5EF4-FFF2-40B4-BE49-F238E27FC236}">
              <a16:creationId xmlns:a16="http://schemas.microsoft.com/office/drawing/2014/main" id="{5B75B613-9090-40C3-A2BA-288FA72B5D32}"/>
            </a:ext>
          </a:extLst>
        </xdr:cNvPr>
        <xdr:cNvCxnSpPr/>
      </xdr:nvCxnSpPr>
      <xdr:spPr>
        <a:xfrm flipV="1">
          <a:off x="4306570" y="5250815"/>
          <a:ext cx="1270" cy="979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74930</xdr:rowOff>
    </xdr:from>
    <xdr:ext cx="403225" cy="257175"/>
    <xdr:sp macro="" textlink="">
      <xdr:nvSpPr>
        <xdr:cNvPr id="76" name="有形固定資産減価償却率最小値テキスト">
          <a:extLst>
            <a:ext uri="{FF2B5EF4-FFF2-40B4-BE49-F238E27FC236}">
              <a16:creationId xmlns:a16="http://schemas.microsoft.com/office/drawing/2014/main" id="{0FBEAE01-3BFE-46A8-8BF9-0F1D5DA71A46}"/>
            </a:ext>
          </a:extLst>
        </xdr:cNvPr>
        <xdr:cNvSpPr txBox="1"/>
      </xdr:nvSpPr>
      <xdr:spPr>
        <a:xfrm>
          <a:off x="4359275" y="623760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83.0</a:t>
          </a:r>
          <a:endParaRPr kumimoji="1" lang="ja-JP" altLang="en-US" sz="1000" b="1">
            <a:latin typeface="ＭＳ Ｐゴシック"/>
            <a:ea typeface="ＭＳ Ｐゴシック"/>
          </a:endParaRPr>
        </a:p>
      </xdr:txBody>
    </xdr:sp>
    <xdr:clientData/>
  </xdr:oneCellAnchor>
  <xdr:twoCellAnchor>
    <xdr:from>
      <xdr:col>22</xdr:col>
      <xdr:colOff>187325</xdr:colOff>
      <xdr:row>33</xdr:row>
      <xdr:rowOff>71120</xdr:rowOff>
    </xdr:from>
    <xdr:to>
      <xdr:col>23</xdr:col>
      <xdr:colOff>174625</xdr:colOff>
      <xdr:row>33</xdr:row>
      <xdr:rowOff>71120</xdr:rowOff>
    </xdr:to>
    <xdr:cxnSp macro="">
      <xdr:nvCxnSpPr>
        <xdr:cNvPr id="77" name="直線コネクタ 76">
          <a:extLst>
            <a:ext uri="{FF2B5EF4-FFF2-40B4-BE49-F238E27FC236}">
              <a16:creationId xmlns:a16="http://schemas.microsoft.com/office/drawing/2014/main" id="{8F3D29DB-2BB2-4E46-85B9-1AA1A7CB8B83}"/>
            </a:ext>
          </a:extLst>
        </xdr:cNvPr>
        <xdr:cNvCxnSpPr/>
      </xdr:nvCxnSpPr>
      <xdr:spPr>
        <a:xfrm>
          <a:off x="4216400" y="6230620"/>
          <a:ext cx="1714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6350</xdr:rowOff>
    </xdr:from>
    <xdr:ext cx="403225" cy="257175"/>
    <xdr:sp macro="" textlink="">
      <xdr:nvSpPr>
        <xdr:cNvPr id="78" name="有形固定資産減価償却率最大値テキスト">
          <a:extLst>
            <a:ext uri="{FF2B5EF4-FFF2-40B4-BE49-F238E27FC236}">
              <a16:creationId xmlns:a16="http://schemas.microsoft.com/office/drawing/2014/main" id="{D3B54E2D-3BEE-402C-BE8E-B378C3DE2DA8}"/>
            </a:ext>
          </a:extLst>
        </xdr:cNvPr>
        <xdr:cNvSpPr txBox="1"/>
      </xdr:nvSpPr>
      <xdr:spPr>
        <a:xfrm>
          <a:off x="4359275" y="50387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54.1</a:t>
          </a:r>
          <a:endParaRPr kumimoji="1" lang="ja-JP" altLang="en-US" sz="1000" b="1">
            <a:latin typeface="ＭＳ Ｐゴシック"/>
            <a:ea typeface="ＭＳ Ｐゴシック"/>
          </a:endParaRPr>
        </a:p>
      </xdr:txBody>
    </xdr:sp>
    <xdr:clientData/>
  </xdr:oneCellAnchor>
  <xdr:twoCellAnchor>
    <xdr:from>
      <xdr:col>22</xdr:col>
      <xdr:colOff>187325</xdr:colOff>
      <xdr:row>27</xdr:row>
      <xdr:rowOff>59690</xdr:rowOff>
    </xdr:from>
    <xdr:to>
      <xdr:col>23</xdr:col>
      <xdr:colOff>174625</xdr:colOff>
      <xdr:row>27</xdr:row>
      <xdr:rowOff>59690</xdr:rowOff>
    </xdr:to>
    <xdr:cxnSp macro="">
      <xdr:nvCxnSpPr>
        <xdr:cNvPr id="79" name="直線コネクタ 78">
          <a:extLst>
            <a:ext uri="{FF2B5EF4-FFF2-40B4-BE49-F238E27FC236}">
              <a16:creationId xmlns:a16="http://schemas.microsoft.com/office/drawing/2014/main" id="{D0F58180-B9D9-4C44-B57F-2B236DA379AA}"/>
            </a:ext>
          </a:extLst>
        </xdr:cNvPr>
        <xdr:cNvCxnSpPr/>
      </xdr:nvCxnSpPr>
      <xdr:spPr>
        <a:xfrm>
          <a:off x="4216400" y="5250815"/>
          <a:ext cx="1714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83185</xdr:rowOff>
    </xdr:from>
    <xdr:ext cx="403225" cy="259080"/>
    <xdr:sp macro="" textlink="">
      <xdr:nvSpPr>
        <xdr:cNvPr id="80" name="有形固定資産減価償却率平均値テキスト">
          <a:extLst>
            <a:ext uri="{FF2B5EF4-FFF2-40B4-BE49-F238E27FC236}">
              <a16:creationId xmlns:a16="http://schemas.microsoft.com/office/drawing/2014/main" id="{4D62E35B-F94B-4DC5-8258-E292C6001B4F}"/>
            </a:ext>
          </a:extLst>
        </xdr:cNvPr>
        <xdr:cNvSpPr txBox="1"/>
      </xdr:nvSpPr>
      <xdr:spPr>
        <a:xfrm>
          <a:off x="4359275" y="5601335"/>
          <a:ext cx="4032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29</xdr:row>
      <xdr:rowOff>104775</xdr:rowOff>
    </xdr:from>
    <xdr:to>
      <xdr:col>23</xdr:col>
      <xdr:colOff>136525</xdr:colOff>
      <xdr:row>30</xdr:row>
      <xdr:rowOff>34925</xdr:rowOff>
    </xdr:to>
    <xdr:sp macro="" textlink="">
      <xdr:nvSpPr>
        <xdr:cNvPr id="81" name="フローチャート: 判断 80">
          <a:extLst>
            <a:ext uri="{FF2B5EF4-FFF2-40B4-BE49-F238E27FC236}">
              <a16:creationId xmlns:a16="http://schemas.microsoft.com/office/drawing/2014/main" id="{5CCBA6F8-BADB-4F3F-A0FD-CC200B81EA1A}"/>
            </a:ext>
          </a:extLst>
        </xdr:cNvPr>
        <xdr:cNvSpPr/>
      </xdr:nvSpPr>
      <xdr:spPr>
        <a:xfrm>
          <a:off x="4254500" y="56165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47625</xdr:rowOff>
    </xdr:from>
    <xdr:to>
      <xdr:col>19</xdr:col>
      <xdr:colOff>187325</xdr:colOff>
      <xdr:row>29</xdr:row>
      <xdr:rowOff>149225</xdr:rowOff>
    </xdr:to>
    <xdr:sp macro="" textlink="">
      <xdr:nvSpPr>
        <xdr:cNvPr id="82" name="フローチャート: 判断 81">
          <a:extLst>
            <a:ext uri="{FF2B5EF4-FFF2-40B4-BE49-F238E27FC236}">
              <a16:creationId xmlns:a16="http://schemas.microsoft.com/office/drawing/2014/main" id="{E18EBCBA-6971-45E0-AA8D-02FDDA65DA54}"/>
            </a:ext>
          </a:extLst>
        </xdr:cNvPr>
        <xdr:cNvSpPr/>
      </xdr:nvSpPr>
      <xdr:spPr>
        <a:xfrm>
          <a:off x="3616325" y="55594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7620</xdr:rowOff>
    </xdr:from>
    <xdr:to>
      <xdr:col>15</xdr:col>
      <xdr:colOff>187325</xdr:colOff>
      <xdr:row>29</xdr:row>
      <xdr:rowOff>109220</xdr:rowOff>
    </xdr:to>
    <xdr:sp macro="" textlink="">
      <xdr:nvSpPr>
        <xdr:cNvPr id="83" name="フローチャート: 判断 82">
          <a:extLst>
            <a:ext uri="{FF2B5EF4-FFF2-40B4-BE49-F238E27FC236}">
              <a16:creationId xmlns:a16="http://schemas.microsoft.com/office/drawing/2014/main" id="{5AD11DE2-2188-4AFD-B96E-8BEAB60E9ACF}"/>
            </a:ext>
          </a:extLst>
        </xdr:cNvPr>
        <xdr:cNvSpPr/>
      </xdr:nvSpPr>
      <xdr:spPr>
        <a:xfrm>
          <a:off x="2930525" y="55257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128905</xdr:rowOff>
    </xdr:from>
    <xdr:to>
      <xdr:col>11</xdr:col>
      <xdr:colOff>187325</xdr:colOff>
      <xdr:row>29</xdr:row>
      <xdr:rowOff>59055</xdr:rowOff>
    </xdr:to>
    <xdr:sp macro="" textlink="">
      <xdr:nvSpPr>
        <xdr:cNvPr id="84" name="フローチャート: 判断 83">
          <a:extLst>
            <a:ext uri="{FF2B5EF4-FFF2-40B4-BE49-F238E27FC236}">
              <a16:creationId xmlns:a16="http://schemas.microsoft.com/office/drawing/2014/main" id="{93DC481D-1AC3-4AD0-AA2D-754F265292EC}"/>
            </a:ext>
          </a:extLst>
        </xdr:cNvPr>
        <xdr:cNvSpPr/>
      </xdr:nvSpPr>
      <xdr:spPr>
        <a:xfrm>
          <a:off x="2244725" y="54787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96520</xdr:rowOff>
    </xdr:from>
    <xdr:to>
      <xdr:col>7</xdr:col>
      <xdr:colOff>187325</xdr:colOff>
      <xdr:row>29</xdr:row>
      <xdr:rowOff>26670</xdr:rowOff>
    </xdr:to>
    <xdr:sp macro="" textlink="">
      <xdr:nvSpPr>
        <xdr:cNvPr id="85" name="フローチャート: 判断 84">
          <a:extLst>
            <a:ext uri="{FF2B5EF4-FFF2-40B4-BE49-F238E27FC236}">
              <a16:creationId xmlns:a16="http://schemas.microsoft.com/office/drawing/2014/main" id="{E7C05BF0-96CC-485C-B762-C1E7706BB6A1}"/>
            </a:ext>
          </a:extLst>
        </xdr:cNvPr>
        <xdr:cNvSpPr/>
      </xdr:nvSpPr>
      <xdr:spPr>
        <a:xfrm>
          <a:off x="1558925" y="54495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3520"/>
    <xdr:sp macro="" textlink="">
      <xdr:nvSpPr>
        <xdr:cNvPr id="86" name="テキスト ボックス 85">
          <a:extLst>
            <a:ext uri="{FF2B5EF4-FFF2-40B4-BE49-F238E27FC236}">
              <a16:creationId xmlns:a16="http://schemas.microsoft.com/office/drawing/2014/main" id="{A233297A-9AAA-4762-8833-6B77933D4AC6}"/>
            </a:ext>
          </a:extLst>
        </xdr:cNvPr>
        <xdr:cNvSpPr txBox="1"/>
      </xdr:nvSpPr>
      <xdr:spPr>
        <a:xfrm>
          <a:off x="4149725" y="6856095"/>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60095" cy="223520"/>
    <xdr:sp macro="" textlink="">
      <xdr:nvSpPr>
        <xdr:cNvPr id="87" name="テキスト ボックス 86">
          <a:extLst>
            <a:ext uri="{FF2B5EF4-FFF2-40B4-BE49-F238E27FC236}">
              <a16:creationId xmlns:a16="http://schemas.microsoft.com/office/drawing/2014/main" id="{A99862A0-E817-4EEB-A77E-E379E53BC3C3}"/>
            </a:ext>
          </a:extLst>
        </xdr:cNvPr>
        <xdr:cNvSpPr txBox="1"/>
      </xdr:nvSpPr>
      <xdr:spPr>
        <a:xfrm>
          <a:off x="3511550" y="6856095"/>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60095" cy="223520"/>
    <xdr:sp macro="" textlink="">
      <xdr:nvSpPr>
        <xdr:cNvPr id="88" name="テキスト ボックス 87">
          <a:extLst>
            <a:ext uri="{FF2B5EF4-FFF2-40B4-BE49-F238E27FC236}">
              <a16:creationId xmlns:a16="http://schemas.microsoft.com/office/drawing/2014/main" id="{29A06A25-A3C2-4442-9C76-7C89EF7ACD72}"/>
            </a:ext>
          </a:extLst>
        </xdr:cNvPr>
        <xdr:cNvSpPr txBox="1"/>
      </xdr:nvSpPr>
      <xdr:spPr>
        <a:xfrm>
          <a:off x="2825750" y="6856095"/>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60095" cy="223520"/>
    <xdr:sp macro="" textlink="">
      <xdr:nvSpPr>
        <xdr:cNvPr id="89" name="テキスト ボックス 88">
          <a:extLst>
            <a:ext uri="{FF2B5EF4-FFF2-40B4-BE49-F238E27FC236}">
              <a16:creationId xmlns:a16="http://schemas.microsoft.com/office/drawing/2014/main" id="{FE290270-2490-4E14-9526-1C064C611778}"/>
            </a:ext>
          </a:extLst>
        </xdr:cNvPr>
        <xdr:cNvSpPr txBox="1"/>
      </xdr:nvSpPr>
      <xdr:spPr>
        <a:xfrm>
          <a:off x="2139950" y="6856095"/>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60095" cy="223520"/>
    <xdr:sp macro="" textlink="">
      <xdr:nvSpPr>
        <xdr:cNvPr id="90" name="テキスト ボックス 89">
          <a:extLst>
            <a:ext uri="{FF2B5EF4-FFF2-40B4-BE49-F238E27FC236}">
              <a16:creationId xmlns:a16="http://schemas.microsoft.com/office/drawing/2014/main" id="{C4065062-5A76-4AE5-8942-82071385CFD3}"/>
            </a:ext>
          </a:extLst>
        </xdr:cNvPr>
        <xdr:cNvSpPr txBox="1"/>
      </xdr:nvSpPr>
      <xdr:spPr>
        <a:xfrm>
          <a:off x="1454150" y="6856095"/>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23</xdr:col>
      <xdr:colOff>34925</xdr:colOff>
      <xdr:row>27</xdr:row>
      <xdr:rowOff>109855</xdr:rowOff>
    </xdr:from>
    <xdr:to>
      <xdr:col>23</xdr:col>
      <xdr:colOff>136525</xdr:colOff>
      <xdr:row>28</xdr:row>
      <xdr:rowOff>40640</xdr:rowOff>
    </xdr:to>
    <xdr:sp macro="" textlink="">
      <xdr:nvSpPr>
        <xdr:cNvPr id="91" name="楕円 90">
          <a:extLst>
            <a:ext uri="{FF2B5EF4-FFF2-40B4-BE49-F238E27FC236}">
              <a16:creationId xmlns:a16="http://schemas.microsoft.com/office/drawing/2014/main" id="{E530A020-70D9-43B1-861D-FBB6A7CF2E5B}"/>
            </a:ext>
          </a:extLst>
        </xdr:cNvPr>
        <xdr:cNvSpPr/>
      </xdr:nvSpPr>
      <xdr:spPr>
        <a:xfrm>
          <a:off x="4254500" y="5297805"/>
          <a:ext cx="10477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24765</xdr:rowOff>
    </xdr:from>
    <xdr:ext cx="403225" cy="259080"/>
    <xdr:sp macro="" textlink="">
      <xdr:nvSpPr>
        <xdr:cNvPr id="92" name="有形固定資産減価償却率該当値テキスト">
          <a:extLst>
            <a:ext uri="{FF2B5EF4-FFF2-40B4-BE49-F238E27FC236}">
              <a16:creationId xmlns:a16="http://schemas.microsoft.com/office/drawing/2014/main" id="{B9B4A3DE-8908-4E84-A041-EBDFE5D6FC50}"/>
            </a:ext>
          </a:extLst>
        </xdr:cNvPr>
        <xdr:cNvSpPr txBox="1"/>
      </xdr:nvSpPr>
      <xdr:spPr>
        <a:xfrm>
          <a:off x="4359275" y="52190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30</xdr:row>
      <xdr:rowOff>88265</xdr:rowOff>
    </xdr:from>
    <xdr:to>
      <xdr:col>19</xdr:col>
      <xdr:colOff>187325</xdr:colOff>
      <xdr:row>31</xdr:row>
      <xdr:rowOff>18415</xdr:rowOff>
    </xdr:to>
    <xdr:sp macro="" textlink="">
      <xdr:nvSpPr>
        <xdr:cNvPr id="93" name="楕円 92">
          <a:extLst>
            <a:ext uri="{FF2B5EF4-FFF2-40B4-BE49-F238E27FC236}">
              <a16:creationId xmlns:a16="http://schemas.microsoft.com/office/drawing/2014/main" id="{1E5AC8CA-A314-4FDA-A8DA-D9F6C1FF5227}"/>
            </a:ext>
          </a:extLst>
        </xdr:cNvPr>
        <xdr:cNvSpPr/>
      </xdr:nvSpPr>
      <xdr:spPr>
        <a:xfrm>
          <a:off x="3616325" y="57619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27</xdr:row>
      <xdr:rowOff>160655</xdr:rowOff>
    </xdr:from>
    <xdr:to>
      <xdr:col>23</xdr:col>
      <xdr:colOff>85725</xdr:colOff>
      <xdr:row>30</xdr:row>
      <xdr:rowOff>139065</xdr:rowOff>
    </xdr:to>
    <xdr:cxnSp macro="">
      <xdr:nvCxnSpPr>
        <xdr:cNvPr id="94" name="直線コネクタ 93">
          <a:extLst>
            <a:ext uri="{FF2B5EF4-FFF2-40B4-BE49-F238E27FC236}">
              <a16:creationId xmlns:a16="http://schemas.microsoft.com/office/drawing/2014/main" id="{AB351A19-1F6B-441A-B7B8-1665681710C7}"/>
            </a:ext>
          </a:extLst>
        </xdr:cNvPr>
        <xdr:cNvCxnSpPr/>
      </xdr:nvCxnSpPr>
      <xdr:spPr>
        <a:xfrm flipV="1">
          <a:off x="3673475" y="5354955"/>
          <a:ext cx="628650" cy="464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77470</xdr:rowOff>
    </xdr:from>
    <xdr:to>
      <xdr:col>15</xdr:col>
      <xdr:colOff>187325</xdr:colOff>
      <xdr:row>31</xdr:row>
      <xdr:rowOff>7620</xdr:rowOff>
    </xdr:to>
    <xdr:sp macro="" textlink="">
      <xdr:nvSpPr>
        <xdr:cNvPr id="95" name="楕円 94">
          <a:extLst>
            <a:ext uri="{FF2B5EF4-FFF2-40B4-BE49-F238E27FC236}">
              <a16:creationId xmlns:a16="http://schemas.microsoft.com/office/drawing/2014/main" id="{13204455-081C-4461-A07E-3B44D04FF547}"/>
            </a:ext>
          </a:extLst>
        </xdr:cNvPr>
        <xdr:cNvSpPr/>
      </xdr:nvSpPr>
      <xdr:spPr>
        <a:xfrm>
          <a:off x="2930525" y="57543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128270</xdr:rowOff>
    </xdr:from>
    <xdr:to>
      <xdr:col>19</xdr:col>
      <xdr:colOff>136525</xdr:colOff>
      <xdr:row>30</xdr:row>
      <xdr:rowOff>139065</xdr:rowOff>
    </xdr:to>
    <xdr:cxnSp macro="">
      <xdr:nvCxnSpPr>
        <xdr:cNvPr id="96" name="直線コネクタ 95">
          <a:extLst>
            <a:ext uri="{FF2B5EF4-FFF2-40B4-BE49-F238E27FC236}">
              <a16:creationId xmlns:a16="http://schemas.microsoft.com/office/drawing/2014/main" id="{1BE3ACD2-423D-45C8-8844-9472ADD5ECA0}"/>
            </a:ext>
          </a:extLst>
        </xdr:cNvPr>
        <xdr:cNvCxnSpPr/>
      </xdr:nvCxnSpPr>
      <xdr:spPr>
        <a:xfrm>
          <a:off x="2987675" y="5801995"/>
          <a:ext cx="6858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1905</xdr:rowOff>
    </xdr:from>
    <xdr:to>
      <xdr:col>11</xdr:col>
      <xdr:colOff>187325</xdr:colOff>
      <xdr:row>30</xdr:row>
      <xdr:rowOff>103505</xdr:rowOff>
    </xdr:to>
    <xdr:sp macro="" textlink="">
      <xdr:nvSpPr>
        <xdr:cNvPr id="97" name="楕円 96">
          <a:extLst>
            <a:ext uri="{FF2B5EF4-FFF2-40B4-BE49-F238E27FC236}">
              <a16:creationId xmlns:a16="http://schemas.microsoft.com/office/drawing/2014/main" id="{40285EE1-FE8F-444D-8FBD-8643751C37CA}"/>
            </a:ext>
          </a:extLst>
        </xdr:cNvPr>
        <xdr:cNvSpPr/>
      </xdr:nvSpPr>
      <xdr:spPr>
        <a:xfrm>
          <a:off x="2244725" y="567880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52705</xdr:rowOff>
    </xdr:from>
    <xdr:to>
      <xdr:col>15</xdr:col>
      <xdr:colOff>136525</xdr:colOff>
      <xdr:row>30</xdr:row>
      <xdr:rowOff>128270</xdr:rowOff>
    </xdr:to>
    <xdr:cxnSp macro="">
      <xdr:nvCxnSpPr>
        <xdr:cNvPr id="98" name="直線コネクタ 97">
          <a:extLst>
            <a:ext uri="{FF2B5EF4-FFF2-40B4-BE49-F238E27FC236}">
              <a16:creationId xmlns:a16="http://schemas.microsoft.com/office/drawing/2014/main" id="{E8815663-812D-4A4E-94F4-51F299D80D2D}"/>
            </a:ext>
          </a:extLst>
        </xdr:cNvPr>
        <xdr:cNvCxnSpPr/>
      </xdr:nvCxnSpPr>
      <xdr:spPr>
        <a:xfrm>
          <a:off x="2301875" y="5726430"/>
          <a:ext cx="6858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109220</xdr:rowOff>
    </xdr:from>
    <xdr:to>
      <xdr:col>7</xdr:col>
      <xdr:colOff>187325</xdr:colOff>
      <xdr:row>30</xdr:row>
      <xdr:rowOff>38735</xdr:rowOff>
    </xdr:to>
    <xdr:sp macro="" textlink="">
      <xdr:nvSpPr>
        <xdr:cNvPr id="99" name="楕円 98">
          <a:extLst>
            <a:ext uri="{FF2B5EF4-FFF2-40B4-BE49-F238E27FC236}">
              <a16:creationId xmlns:a16="http://schemas.microsoft.com/office/drawing/2014/main" id="{FFF0A0BA-F6C9-42F4-8F61-E12A6139AB20}"/>
            </a:ext>
          </a:extLst>
        </xdr:cNvPr>
        <xdr:cNvSpPr/>
      </xdr:nvSpPr>
      <xdr:spPr>
        <a:xfrm>
          <a:off x="1558925" y="5621020"/>
          <a:ext cx="85725"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159385</xdr:rowOff>
    </xdr:from>
    <xdr:to>
      <xdr:col>11</xdr:col>
      <xdr:colOff>136525</xdr:colOff>
      <xdr:row>30</xdr:row>
      <xdr:rowOff>52705</xdr:rowOff>
    </xdr:to>
    <xdr:cxnSp macro="">
      <xdr:nvCxnSpPr>
        <xdr:cNvPr id="100" name="直線コネクタ 99">
          <a:extLst>
            <a:ext uri="{FF2B5EF4-FFF2-40B4-BE49-F238E27FC236}">
              <a16:creationId xmlns:a16="http://schemas.microsoft.com/office/drawing/2014/main" id="{5482071E-B827-433B-98AA-C0DADF4AE120}"/>
            </a:ext>
          </a:extLst>
        </xdr:cNvPr>
        <xdr:cNvCxnSpPr/>
      </xdr:nvCxnSpPr>
      <xdr:spPr>
        <a:xfrm>
          <a:off x="1616075" y="5677535"/>
          <a:ext cx="6858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27</xdr:row>
      <xdr:rowOff>166370</xdr:rowOff>
    </xdr:from>
    <xdr:ext cx="403225" cy="257175"/>
    <xdr:sp macro="" textlink="">
      <xdr:nvSpPr>
        <xdr:cNvPr id="101" name="n_1aveValue有形固定資産減価償却率">
          <a:extLst>
            <a:ext uri="{FF2B5EF4-FFF2-40B4-BE49-F238E27FC236}">
              <a16:creationId xmlns:a16="http://schemas.microsoft.com/office/drawing/2014/main" id="{810EC9C2-F68F-473B-BF47-A7E0448BDF62}"/>
            </a:ext>
          </a:extLst>
        </xdr:cNvPr>
        <xdr:cNvSpPr txBox="1"/>
      </xdr:nvSpPr>
      <xdr:spPr>
        <a:xfrm>
          <a:off x="3474085" y="53543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27</xdr:row>
      <xdr:rowOff>125730</xdr:rowOff>
    </xdr:from>
    <xdr:ext cx="403225" cy="259080"/>
    <xdr:sp macro="" textlink="">
      <xdr:nvSpPr>
        <xdr:cNvPr id="102" name="n_2aveValue有形固定資産減価償却率">
          <a:extLst>
            <a:ext uri="{FF2B5EF4-FFF2-40B4-BE49-F238E27FC236}">
              <a16:creationId xmlns:a16="http://schemas.microsoft.com/office/drawing/2014/main" id="{7E34BB06-047F-4A58-836B-77D698A60D86}"/>
            </a:ext>
          </a:extLst>
        </xdr:cNvPr>
        <xdr:cNvSpPr txBox="1"/>
      </xdr:nvSpPr>
      <xdr:spPr>
        <a:xfrm>
          <a:off x="2797810" y="53136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27</xdr:row>
      <xdr:rowOff>75565</xdr:rowOff>
    </xdr:from>
    <xdr:ext cx="403225" cy="257175"/>
    <xdr:sp macro="" textlink="">
      <xdr:nvSpPr>
        <xdr:cNvPr id="103" name="n_3aveValue有形固定資産減価償却率">
          <a:extLst>
            <a:ext uri="{FF2B5EF4-FFF2-40B4-BE49-F238E27FC236}">
              <a16:creationId xmlns:a16="http://schemas.microsoft.com/office/drawing/2014/main" id="{96038EEE-0B1F-41B3-BE08-7808DAE9C087}"/>
            </a:ext>
          </a:extLst>
        </xdr:cNvPr>
        <xdr:cNvSpPr txBox="1"/>
      </xdr:nvSpPr>
      <xdr:spPr>
        <a:xfrm>
          <a:off x="2112010" y="52666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27</xdr:row>
      <xdr:rowOff>43180</xdr:rowOff>
    </xdr:from>
    <xdr:ext cx="403225" cy="257175"/>
    <xdr:sp macro="" textlink="">
      <xdr:nvSpPr>
        <xdr:cNvPr id="104" name="n_4aveValue有形固定資産減価償却率">
          <a:extLst>
            <a:ext uri="{FF2B5EF4-FFF2-40B4-BE49-F238E27FC236}">
              <a16:creationId xmlns:a16="http://schemas.microsoft.com/office/drawing/2014/main" id="{49783B74-31DB-48A7-A755-6D7FDB093FC5}"/>
            </a:ext>
          </a:extLst>
        </xdr:cNvPr>
        <xdr:cNvSpPr txBox="1"/>
      </xdr:nvSpPr>
      <xdr:spPr>
        <a:xfrm>
          <a:off x="1426210" y="52374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31</xdr:row>
      <xdr:rowOff>9525</xdr:rowOff>
    </xdr:from>
    <xdr:ext cx="403225" cy="257175"/>
    <xdr:sp macro="" textlink="">
      <xdr:nvSpPr>
        <xdr:cNvPr id="105" name="n_1mainValue有形固定資産減価償却率">
          <a:extLst>
            <a:ext uri="{FF2B5EF4-FFF2-40B4-BE49-F238E27FC236}">
              <a16:creationId xmlns:a16="http://schemas.microsoft.com/office/drawing/2014/main" id="{AA50301F-BD2B-4496-8345-A2F07648F9AA}"/>
            </a:ext>
          </a:extLst>
        </xdr:cNvPr>
        <xdr:cNvSpPr txBox="1"/>
      </xdr:nvSpPr>
      <xdr:spPr>
        <a:xfrm>
          <a:off x="3474085" y="58451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30</xdr:row>
      <xdr:rowOff>170180</xdr:rowOff>
    </xdr:from>
    <xdr:ext cx="403225" cy="259080"/>
    <xdr:sp macro="" textlink="">
      <xdr:nvSpPr>
        <xdr:cNvPr id="106" name="n_2mainValue有形固定資産減価償却率">
          <a:extLst>
            <a:ext uri="{FF2B5EF4-FFF2-40B4-BE49-F238E27FC236}">
              <a16:creationId xmlns:a16="http://schemas.microsoft.com/office/drawing/2014/main" id="{5454FB0C-12F6-4433-A442-273A3C58ABDF}"/>
            </a:ext>
          </a:extLst>
        </xdr:cNvPr>
        <xdr:cNvSpPr txBox="1"/>
      </xdr:nvSpPr>
      <xdr:spPr>
        <a:xfrm>
          <a:off x="2797810" y="58375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70.3</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30</xdr:row>
      <xdr:rowOff>94615</xdr:rowOff>
    </xdr:from>
    <xdr:ext cx="403225" cy="259080"/>
    <xdr:sp macro="" textlink="">
      <xdr:nvSpPr>
        <xdr:cNvPr id="107" name="n_3mainValue有形固定資産減価償却率">
          <a:extLst>
            <a:ext uri="{FF2B5EF4-FFF2-40B4-BE49-F238E27FC236}">
              <a16:creationId xmlns:a16="http://schemas.microsoft.com/office/drawing/2014/main" id="{9306BF6B-13E2-4341-A57C-AA59543A8F49}"/>
            </a:ext>
          </a:extLst>
        </xdr:cNvPr>
        <xdr:cNvSpPr txBox="1"/>
      </xdr:nvSpPr>
      <xdr:spPr>
        <a:xfrm>
          <a:off x="2112010" y="57715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30</xdr:row>
      <xdr:rowOff>29845</xdr:rowOff>
    </xdr:from>
    <xdr:ext cx="403225" cy="257175"/>
    <xdr:sp macro="" textlink="">
      <xdr:nvSpPr>
        <xdr:cNvPr id="108" name="n_4mainValue有形固定資産減価償却率">
          <a:extLst>
            <a:ext uri="{FF2B5EF4-FFF2-40B4-BE49-F238E27FC236}">
              <a16:creationId xmlns:a16="http://schemas.microsoft.com/office/drawing/2014/main" id="{4BEC0B07-5E42-4D1F-AC54-5A6C1FECA206}"/>
            </a:ext>
          </a:extLst>
        </xdr:cNvPr>
        <xdr:cNvSpPr txBox="1"/>
      </xdr:nvSpPr>
      <xdr:spPr>
        <a:xfrm>
          <a:off x="1426210" y="57035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109" name="正方形/長方形 108">
          <a:extLst>
            <a:ext uri="{FF2B5EF4-FFF2-40B4-BE49-F238E27FC236}">
              <a16:creationId xmlns:a16="http://schemas.microsoft.com/office/drawing/2014/main" id="{3ADAD28A-AF73-4342-8EAD-3394838A2B43}"/>
            </a:ext>
          </a:extLst>
        </xdr:cNvPr>
        <xdr:cNvSpPr/>
      </xdr:nvSpPr>
      <xdr:spPr>
        <a:xfrm>
          <a:off x="10198100" y="4092575"/>
          <a:ext cx="3800475" cy="3149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10" name="正方形/長方形 109">
          <a:extLst>
            <a:ext uri="{FF2B5EF4-FFF2-40B4-BE49-F238E27FC236}">
              <a16:creationId xmlns:a16="http://schemas.microsoft.com/office/drawing/2014/main" id="{8169C6BC-3DE3-4A89-AC81-43938BEACBEB}"/>
            </a:ext>
          </a:extLst>
        </xdr:cNvPr>
        <xdr:cNvSpPr/>
      </xdr:nvSpPr>
      <xdr:spPr>
        <a:xfrm>
          <a:off x="11153775" y="4465955"/>
          <a:ext cx="94297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111" name="正方形/長方形 110">
          <a:extLst>
            <a:ext uri="{FF2B5EF4-FFF2-40B4-BE49-F238E27FC236}">
              <a16:creationId xmlns:a16="http://schemas.microsoft.com/office/drawing/2014/main" id="{CB189C5E-1D17-475C-850B-A9590B5FC315}"/>
            </a:ext>
          </a:extLst>
        </xdr:cNvPr>
        <xdr:cNvSpPr/>
      </xdr:nvSpPr>
      <xdr:spPr>
        <a:xfrm>
          <a:off x="12446635" y="4449445"/>
          <a:ext cx="862330" cy="283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[ 178.7</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85B65698-BE9F-408E-AA7B-607061454485}"/>
            </a:ext>
          </a:extLst>
        </xdr:cNvPr>
        <xdr:cNvSpPr/>
      </xdr:nvSpPr>
      <xdr:spPr>
        <a:xfrm>
          <a:off x="13970000" y="4220210"/>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DA39430A-390D-4A10-B797-63CB30BB37BF}"/>
            </a:ext>
          </a:extLst>
        </xdr:cNvPr>
        <xdr:cNvSpPr/>
      </xdr:nvSpPr>
      <xdr:spPr>
        <a:xfrm>
          <a:off x="13970000" y="440753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8/37</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683D91C8-BB21-45CC-8914-7A04C2D42DC7}"/>
            </a:ext>
          </a:extLst>
        </xdr:cNvPr>
        <xdr:cNvSpPr/>
      </xdr:nvSpPr>
      <xdr:spPr>
        <a:xfrm>
          <a:off x="15341600" y="4220210"/>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91D78B06-7236-4DA9-9924-F4D5E0371C92}"/>
            </a:ext>
          </a:extLst>
        </xdr:cNvPr>
        <xdr:cNvSpPr/>
      </xdr:nvSpPr>
      <xdr:spPr>
        <a:xfrm>
          <a:off x="15341600" y="440753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E9E74718-C2EF-404B-B799-42D7EFBE75DC}"/>
            </a:ext>
          </a:extLst>
        </xdr:cNvPr>
        <xdr:cNvSpPr/>
      </xdr:nvSpPr>
      <xdr:spPr>
        <a:xfrm>
          <a:off x="16817975" y="4220210"/>
          <a:ext cx="13716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C44ACB2D-AF35-405F-A2C4-556CF958A369}"/>
            </a:ext>
          </a:extLst>
        </xdr:cNvPr>
        <xdr:cNvSpPr/>
      </xdr:nvSpPr>
      <xdr:spPr>
        <a:xfrm>
          <a:off x="16817975" y="440753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559.8</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971F14C6-B847-47C4-8D19-07E5CD55A8C5}"/>
            </a:ext>
          </a:extLst>
        </xdr:cNvPr>
        <xdr:cNvSpPr/>
      </xdr:nvSpPr>
      <xdr:spPr>
        <a:xfrm>
          <a:off x="10198100" y="4768850"/>
          <a:ext cx="3800475" cy="203835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AF03F866-3975-45C3-8995-3D9D423D4EB0}"/>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5F16A750-6256-4C7B-A61F-D3CD1AB0C5E3}"/>
            </a:ext>
          </a:extLst>
        </xdr:cNvPr>
        <xdr:cNvSpPr/>
      </xdr:nvSpPr>
      <xdr:spPr>
        <a:xfrm>
          <a:off x="14246225" y="4835525"/>
          <a:ext cx="41148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D71CD381-D6DE-42BB-937D-6D0C3690C65B}"/>
            </a:ext>
          </a:extLst>
        </xdr:cNvPr>
        <xdr:cNvSpPr txBox="1"/>
      </xdr:nvSpPr>
      <xdr:spPr>
        <a:xfrm>
          <a:off x="14322425" y="5045075"/>
          <a:ext cx="4105275" cy="168592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類似団体内の順位が高い状況が続いており、将来負担額に対し適切な財源充当が行われている事が見受けられる。類似団体平均値より196.9ポイント低い値となっているたが、今後の庁舎建設等の事業による借入が増大するため、歳入確保及び歳出抑制に努める。</a:t>
          </a:r>
        </a:p>
      </xdr:txBody>
    </xdr:sp>
    <xdr:clientData/>
  </xdr:twoCellAnchor>
  <xdr:oneCellAnchor>
    <xdr:from>
      <xdr:col>57</xdr:col>
      <xdr:colOff>111125</xdr:colOff>
      <xdr:row>23</xdr:row>
      <xdr:rowOff>47625</xdr:rowOff>
    </xdr:from>
    <xdr:ext cx="349885" cy="225425"/>
    <xdr:sp macro="" textlink="">
      <xdr:nvSpPr>
        <xdr:cNvPr id="122" name="テキスト ボックス 121">
          <a:extLst>
            <a:ext uri="{FF2B5EF4-FFF2-40B4-BE49-F238E27FC236}">
              <a16:creationId xmlns:a16="http://schemas.microsoft.com/office/drawing/2014/main" id="{2535240C-5350-4221-9771-CECB52B2A55E}"/>
            </a:ext>
          </a:extLst>
        </xdr:cNvPr>
        <xdr:cNvSpPr txBox="1"/>
      </xdr:nvSpPr>
      <xdr:spPr>
        <a:xfrm>
          <a:off x="10160000" y="4587875"/>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47367889-6AA2-46A3-A9C2-C306CE02D71F}"/>
            </a:ext>
          </a:extLst>
        </xdr:cNvPr>
        <xdr:cNvCxnSpPr/>
      </xdr:nvCxnSpPr>
      <xdr:spPr>
        <a:xfrm>
          <a:off x="10198100" y="6807200"/>
          <a:ext cx="38004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3520"/>
    <xdr:sp macro="" textlink="">
      <xdr:nvSpPr>
        <xdr:cNvPr id="124" name="テキスト ボックス 123">
          <a:extLst>
            <a:ext uri="{FF2B5EF4-FFF2-40B4-BE49-F238E27FC236}">
              <a16:creationId xmlns:a16="http://schemas.microsoft.com/office/drawing/2014/main" id="{9E00EE72-62F4-4074-8736-D89D11A8BF7D}"/>
            </a:ext>
          </a:extLst>
        </xdr:cNvPr>
        <xdr:cNvSpPr txBox="1"/>
      </xdr:nvSpPr>
      <xdr:spPr>
        <a:xfrm>
          <a:off x="9702800" y="6723380"/>
          <a:ext cx="4826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151130</xdr:rowOff>
    </xdr:from>
    <xdr:to>
      <xdr:col>80</xdr:col>
      <xdr:colOff>9525</xdr:colOff>
      <xdr:row>34</xdr:row>
      <xdr:rowOff>151130</xdr:rowOff>
    </xdr:to>
    <xdr:cxnSp macro="">
      <xdr:nvCxnSpPr>
        <xdr:cNvPr id="125" name="直線コネクタ 124">
          <a:extLst>
            <a:ext uri="{FF2B5EF4-FFF2-40B4-BE49-F238E27FC236}">
              <a16:creationId xmlns:a16="http://schemas.microsoft.com/office/drawing/2014/main" id="{18AFE06C-9606-443D-ACD9-8050026A3EAF}"/>
            </a:ext>
          </a:extLst>
        </xdr:cNvPr>
        <xdr:cNvCxnSpPr/>
      </xdr:nvCxnSpPr>
      <xdr:spPr>
        <a:xfrm>
          <a:off x="10198100" y="6475730"/>
          <a:ext cx="38004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57785</xdr:rowOff>
    </xdr:from>
    <xdr:ext cx="482600" cy="225425"/>
    <xdr:sp macro="" textlink="">
      <xdr:nvSpPr>
        <xdr:cNvPr id="126" name="テキスト ボックス 125">
          <a:extLst>
            <a:ext uri="{FF2B5EF4-FFF2-40B4-BE49-F238E27FC236}">
              <a16:creationId xmlns:a16="http://schemas.microsoft.com/office/drawing/2014/main" id="{1878E935-B8EE-4E33-BF1A-F65D01CAC119}"/>
            </a:ext>
          </a:extLst>
        </xdr:cNvPr>
        <xdr:cNvSpPr txBox="1"/>
      </xdr:nvSpPr>
      <xdr:spPr>
        <a:xfrm>
          <a:off x="9702800" y="6382385"/>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134620</xdr:rowOff>
    </xdr:from>
    <xdr:to>
      <xdr:col>80</xdr:col>
      <xdr:colOff>9525</xdr:colOff>
      <xdr:row>32</xdr:row>
      <xdr:rowOff>134620</xdr:rowOff>
    </xdr:to>
    <xdr:cxnSp macro="">
      <xdr:nvCxnSpPr>
        <xdr:cNvPr id="127" name="直線コネクタ 126">
          <a:extLst>
            <a:ext uri="{FF2B5EF4-FFF2-40B4-BE49-F238E27FC236}">
              <a16:creationId xmlns:a16="http://schemas.microsoft.com/office/drawing/2014/main" id="{8C1265B3-3175-4230-858B-A96AEEE6DB0C}"/>
            </a:ext>
          </a:extLst>
        </xdr:cNvPr>
        <xdr:cNvCxnSpPr/>
      </xdr:nvCxnSpPr>
      <xdr:spPr>
        <a:xfrm>
          <a:off x="10198100" y="6135370"/>
          <a:ext cx="38004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40640</xdr:rowOff>
    </xdr:from>
    <xdr:ext cx="408940" cy="223520"/>
    <xdr:sp macro="" textlink="">
      <xdr:nvSpPr>
        <xdr:cNvPr id="128" name="テキスト ボックス 127">
          <a:extLst>
            <a:ext uri="{FF2B5EF4-FFF2-40B4-BE49-F238E27FC236}">
              <a16:creationId xmlns:a16="http://schemas.microsoft.com/office/drawing/2014/main" id="{78A90FBD-ABE8-4809-AAB9-7242BF27C4F5}"/>
            </a:ext>
          </a:extLst>
        </xdr:cNvPr>
        <xdr:cNvSpPr txBox="1"/>
      </xdr:nvSpPr>
      <xdr:spPr>
        <a:xfrm>
          <a:off x="9761855" y="6041390"/>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9" name="直線コネクタ 128">
          <a:extLst>
            <a:ext uri="{FF2B5EF4-FFF2-40B4-BE49-F238E27FC236}">
              <a16:creationId xmlns:a16="http://schemas.microsoft.com/office/drawing/2014/main" id="{9B34045C-50CB-464F-8498-081280EE61F6}"/>
            </a:ext>
          </a:extLst>
        </xdr:cNvPr>
        <xdr:cNvCxnSpPr/>
      </xdr:nvCxnSpPr>
      <xdr:spPr>
        <a:xfrm>
          <a:off x="10198100" y="5797550"/>
          <a:ext cx="38004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23495</xdr:rowOff>
    </xdr:from>
    <xdr:ext cx="408940" cy="225425"/>
    <xdr:sp macro="" textlink="">
      <xdr:nvSpPr>
        <xdr:cNvPr id="130" name="テキスト ボックス 129">
          <a:extLst>
            <a:ext uri="{FF2B5EF4-FFF2-40B4-BE49-F238E27FC236}">
              <a16:creationId xmlns:a16="http://schemas.microsoft.com/office/drawing/2014/main" id="{224EB86F-E04C-4657-8104-721E531DD74A}"/>
            </a:ext>
          </a:extLst>
        </xdr:cNvPr>
        <xdr:cNvSpPr txBox="1"/>
      </xdr:nvSpPr>
      <xdr:spPr>
        <a:xfrm>
          <a:off x="9761855" y="5703570"/>
          <a:ext cx="4089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100330</xdr:rowOff>
    </xdr:from>
    <xdr:to>
      <xdr:col>80</xdr:col>
      <xdr:colOff>9525</xdr:colOff>
      <xdr:row>28</xdr:row>
      <xdr:rowOff>100330</xdr:rowOff>
    </xdr:to>
    <xdr:cxnSp macro="">
      <xdr:nvCxnSpPr>
        <xdr:cNvPr id="131" name="直線コネクタ 130">
          <a:extLst>
            <a:ext uri="{FF2B5EF4-FFF2-40B4-BE49-F238E27FC236}">
              <a16:creationId xmlns:a16="http://schemas.microsoft.com/office/drawing/2014/main" id="{95AB78A9-10CA-46AB-BFED-854B0C279E67}"/>
            </a:ext>
          </a:extLst>
        </xdr:cNvPr>
        <xdr:cNvCxnSpPr/>
      </xdr:nvCxnSpPr>
      <xdr:spPr>
        <a:xfrm>
          <a:off x="10198100" y="5456555"/>
          <a:ext cx="38004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6985</xdr:rowOff>
    </xdr:from>
    <xdr:ext cx="408940" cy="223520"/>
    <xdr:sp macro="" textlink="">
      <xdr:nvSpPr>
        <xdr:cNvPr id="132" name="テキスト ボックス 131">
          <a:extLst>
            <a:ext uri="{FF2B5EF4-FFF2-40B4-BE49-F238E27FC236}">
              <a16:creationId xmlns:a16="http://schemas.microsoft.com/office/drawing/2014/main" id="{39258837-7934-4C2F-ADFA-6EAFD19AD692}"/>
            </a:ext>
          </a:extLst>
        </xdr:cNvPr>
        <xdr:cNvSpPr txBox="1"/>
      </xdr:nvSpPr>
      <xdr:spPr>
        <a:xfrm>
          <a:off x="9761855" y="5363210"/>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83820</xdr:rowOff>
    </xdr:from>
    <xdr:to>
      <xdr:col>80</xdr:col>
      <xdr:colOff>9525</xdr:colOff>
      <xdr:row>26</xdr:row>
      <xdr:rowOff>83820</xdr:rowOff>
    </xdr:to>
    <xdr:cxnSp macro="">
      <xdr:nvCxnSpPr>
        <xdr:cNvPr id="133" name="直線コネクタ 132">
          <a:extLst>
            <a:ext uri="{FF2B5EF4-FFF2-40B4-BE49-F238E27FC236}">
              <a16:creationId xmlns:a16="http://schemas.microsoft.com/office/drawing/2014/main" id="{25679480-7123-450A-AAAB-DFDED811E47C}"/>
            </a:ext>
          </a:extLst>
        </xdr:cNvPr>
        <xdr:cNvCxnSpPr/>
      </xdr:nvCxnSpPr>
      <xdr:spPr>
        <a:xfrm>
          <a:off x="10198100" y="5116195"/>
          <a:ext cx="38004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161290</xdr:rowOff>
    </xdr:from>
    <xdr:ext cx="307975" cy="225425"/>
    <xdr:sp macro="" textlink="">
      <xdr:nvSpPr>
        <xdr:cNvPr id="134" name="テキスト ボックス 133">
          <a:extLst>
            <a:ext uri="{FF2B5EF4-FFF2-40B4-BE49-F238E27FC236}">
              <a16:creationId xmlns:a16="http://schemas.microsoft.com/office/drawing/2014/main" id="{FF318A81-160B-4A62-A55A-FCD50DC9D003}"/>
            </a:ext>
          </a:extLst>
        </xdr:cNvPr>
        <xdr:cNvSpPr txBox="1"/>
      </xdr:nvSpPr>
      <xdr:spPr>
        <a:xfrm>
          <a:off x="9867900" y="5031740"/>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5" name="直線コネクタ 134">
          <a:extLst>
            <a:ext uri="{FF2B5EF4-FFF2-40B4-BE49-F238E27FC236}">
              <a16:creationId xmlns:a16="http://schemas.microsoft.com/office/drawing/2014/main" id="{8AFB3933-2B15-4111-BD6B-DD30E38808B7}"/>
            </a:ext>
          </a:extLst>
        </xdr:cNvPr>
        <xdr:cNvCxnSpPr/>
      </xdr:nvCxnSpPr>
      <xdr:spPr>
        <a:xfrm>
          <a:off x="10198100" y="4768850"/>
          <a:ext cx="38004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6" name="債務償還比率グラフ枠">
          <a:extLst>
            <a:ext uri="{FF2B5EF4-FFF2-40B4-BE49-F238E27FC236}">
              <a16:creationId xmlns:a16="http://schemas.microsoft.com/office/drawing/2014/main" id="{D787672C-22AB-4311-9CF0-51D73D8136DE}"/>
            </a:ext>
          </a:extLst>
        </xdr:cNvPr>
        <xdr:cNvSpPr/>
      </xdr:nvSpPr>
      <xdr:spPr>
        <a:xfrm>
          <a:off x="10198100" y="4768850"/>
          <a:ext cx="3800475" cy="20383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105410</xdr:rowOff>
    </xdr:from>
    <xdr:to>
      <xdr:col>76</xdr:col>
      <xdr:colOff>21590</xdr:colOff>
      <xdr:row>33</xdr:row>
      <xdr:rowOff>151130</xdr:rowOff>
    </xdr:to>
    <xdr:cxnSp macro="">
      <xdr:nvCxnSpPr>
        <xdr:cNvPr id="137" name="直線コネクタ 136">
          <a:extLst>
            <a:ext uri="{FF2B5EF4-FFF2-40B4-BE49-F238E27FC236}">
              <a16:creationId xmlns:a16="http://schemas.microsoft.com/office/drawing/2014/main" id="{447A30A3-BEA2-4DB6-90D7-2E48BF38465F}"/>
            </a:ext>
          </a:extLst>
        </xdr:cNvPr>
        <xdr:cNvCxnSpPr/>
      </xdr:nvCxnSpPr>
      <xdr:spPr>
        <a:xfrm flipV="1">
          <a:off x="13326745" y="5131435"/>
          <a:ext cx="1270" cy="1182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154940</xdr:rowOff>
    </xdr:from>
    <xdr:ext cx="558800" cy="257175"/>
    <xdr:sp macro="" textlink="">
      <xdr:nvSpPr>
        <xdr:cNvPr id="138" name="債務償還比率最小値テキスト">
          <a:extLst>
            <a:ext uri="{FF2B5EF4-FFF2-40B4-BE49-F238E27FC236}">
              <a16:creationId xmlns:a16="http://schemas.microsoft.com/office/drawing/2014/main" id="{13D24A0B-0B87-4F6A-8C05-8B03DE1F0EFF}"/>
            </a:ext>
          </a:extLst>
        </xdr:cNvPr>
        <xdr:cNvSpPr txBox="1"/>
      </xdr:nvSpPr>
      <xdr:spPr>
        <a:xfrm>
          <a:off x="13379450" y="6317615"/>
          <a:ext cx="5588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1,056.9</a:t>
          </a:r>
          <a:endParaRPr kumimoji="1" lang="ja-JP" altLang="en-US" sz="1000" b="1">
            <a:latin typeface="ＭＳ Ｐゴシック"/>
            <a:ea typeface="ＭＳ Ｐゴシック"/>
          </a:endParaRPr>
        </a:p>
      </xdr:txBody>
    </xdr:sp>
    <xdr:clientData/>
  </xdr:oneCellAnchor>
  <xdr:twoCellAnchor>
    <xdr:from>
      <xdr:col>75</xdr:col>
      <xdr:colOff>123825</xdr:colOff>
      <xdr:row>33</xdr:row>
      <xdr:rowOff>151130</xdr:rowOff>
    </xdr:from>
    <xdr:to>
      <xdr:col>76</xdr:col>
      <xdr:colOff>111125</xdr:colOff>
      <xdr:row>33</xdr:row>
      <xdr:rowOff>151130</xdr:rowOff>
    </xdr:to>
    <xdr:cxnSp macro="">
      <xdr:nvCxnSpPr>
        <xdr:cNvPr id="139" name="直線コネクタ 138">
          <a:extLst>
            <a:ext uri="{FF2B5EF4-FFF2-40B4-BE49-F238E27FC236}">
              <a16:creationId xmlns:a16="http://schemas.microsoft.com/office/drawing/2014/main" id="{90EBF0F5-5B20-436E-961C-D367794A505A}"/>
            </a:ext>
          </a:extLst>
        </xdr:cNvPr>
        <xdr:cNvCxnSpPr/>
      </xdr:nvCxnSpPr>
      <xdr:spPr>
        <a:xfrm>
          <a:off x="13255625" y="63138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52070</xdr:rowOff>
    </xdr:from>
    <xdr:ext cx="403225" cy="257175"/>
    <xdr:sp macro="" textlink="">
      <xdr:nvSpPr>
        <xdr:cNvPr id="140" name="債務償還比率最大値テキスト">
          <a:extLst>
            <a:ext uri="{FF2B5EF4-FFF2-40B4-BE49-F238E27FC236}">
              <a16:creationId xmlns:a16="http://schemas.microsoft.com/office/drawing/2014/main" id="{4E1449F5-C934-4758-8183-BACDEDB56376}"/>
            </a:ext>
          </a:extLst>
        </xdr:cNvPr>
        <xdr:cNvSpPr txBox="1"/>
      </xdr:nvSpPr>
      <xdr:spPr>
        <a:xfrm>
          <a:off x="13379450" y="49161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18.3</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105410</xdr:rowOff>
    </xdr:from>
    <xdr:to>
      <xdr:col>76</xdr:col>
      <xdr:colOff>111125</xdr:colOff>
      <xdr:row>26</xdr:row>
      <xdr:rowOff>105410</xdr:rowOff>
    </xdr:to>
    <xdr:cxnSp macro="">
      <xdr:nvCxnSpPr>
        <xdr:cNvPr id="141" name="直線コネクタ 140">
          <a:extLst>
            <a:ext uri="{FF2B5EF4-FFF2-40B4-BE49-F238E27FC236}">
              <a16:creationId xmlns:a16="http://schemas.microsoft.com/office/drawing/2014/main" id="{4CAAF251-6A2F-4965-A561-CA2FAAA4FFD1}"/>
            </a:ext>
          </a:extLst>
        </xdr:cNvPr>
        <xdr:cNvCxnSpPr/>
      </xdr:nvCxnSpPr>
      <xdr:spPr>
        <a:xfrm>
          <a:off x="13255625" y="513143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118745</xdr:rowOff>
    </xdr:from>
    <xdr:ext cx="467995" cy="259080"/>
    <xdr:sp macro="" textlink="">
      <xdr:nvSpPr>
        <xdr:cNvPr id="142" name="債務償還比率平均値テキスト">
          <a:extLst>
            <a:ext uri="{FF2B5EF4-FFF2-40B4-BE49-F238E27FC236}">
              <a16:creationId xmlns:a16="http://schemas.microsoft.com/office/drawing/2014/main" id="{53D67439-F0E7-4B93-9270-3F12961DD3ED}"/>
            </a:ext>
          </a:extLst>
        </xdr:cNvPr>
        <xdr:cNvSpPr txBox="1"/>
      </xdr:nvSpPr>
      <xdr:spPr>
        <a:xfrm>
          <a:off x="13379450" y="5474970"/>
          <a:ext cx="4679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375.6</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28</xdr:row>
      <xdr:rowOff>140335</xdr:rowOff>
    </xdr:from>
    <xdr:to>
      <xdr:col>76</xdr:col>
      <xdr:colOff>73025</xdr:colOff>
      <xdr:row>29</xdr:row>
      <xdr:rowOff>70485</xdr:rowOff>
    </xdr:to>
    <xdr:sp macro="" textlink="">
      <xdr:nvSpPr>
        <xdr:cNvPr id="143" name="フローチャート: 判断 142">
          <a:extLst>
            <a:ext uri="{FF2B5EF4-FFF2-40B4-BE49-F238E27FC236}">
              <a16:creationId xmlns:a16="http://schemas.microsoft.com/office/drawing/2014/main" id="{8F435FA1-5FED-466A-9D15-D30436F00094}"/>
            </a:ext>
          </a:extLst>
        </xdr:cNvPr>
        <xdr:cNvSpPr/>
      </xdr:nvSpPr>
      <xdr:spPr>
        <a:xfrm>
          <a:off x="13293725" y="549656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170180</xdr:rowOff>
    </xdr:from>
    <xdr:to>
      <xdr:col>72</xdr:col>
      <xdr:colOff>123825</xdr:colOff>
      <xdr:row>29</xdr:row>
      <xdr:rowOff>100330</xdr:rowOff>
    </xdr:to>
    <xdr:sp macro="" textlink="">
      <xdr:nvSpPr>
        <xdr:cNvPr id="144" name="フローチャート: 判断 143">
          <a:extLst>
            <a:ext uri="{FF2B5EF4-FFF2-40B4-BE49-F238E27FC236}">
              <a16:creationId xmlns:a16="http://schemas.microsoft.com/office/drawing/2014/main" id="{1CB32F38-E3E0-4ECF-8B50-A070B0E50696}"/>
            </a:ext>
          </a:extLst>
        </xdr:cNvPr>
        <xdr:cNvSpPr/>
      </xdr:nvSpPr>
      <xdr:spPr>
        <a:xfrm>
          <a:off x="12646025" y="551370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158750</xdr:rowOff>
    </xdr:from>
    <xdr:to>
      <xdr:col>68</xdr:col>
      <xdr:colOff>123825</xdr:colOff>
      <xdr:row>29</xdr:row>
      <xdr:rowOff>88900</xdr:rowOff>
    </xdr:to>
    <xdr:sp macro="" textlink="">
      <xdr:nvSpPr>
        <xdr:cNvPr id="145" name="フローチャート: 判断 144">
          <a:extLst>
            <a:ext uri="{FF2B5EF4-FFF2-40B4-BE49-F238E27FC236}">
              <a16:creationId xmlns:a16="http://schemas.microsoft.com/office/drawing/2014/main" id="{7AAE270D-E9D5-446E-8965-A9116A2ECF8D}"/>
            </a:ext>
          </a:extLst>
        </xdr:cNvPr>
        <xdr:cNvSpPr/>
      </xdr:nvSpPr>
      <xdr:spPr>
        <a:xfrm>
          <a:off x="11960225" y="551497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113665</xdr:rowOff>
    </xdr:from>
    <xdr:to>
      <xdr:col>64</xdr:col>
      <xdr:colOff>123825</xdr:colOff>
      <xdr:row>30</xdr:row>
      <xdr:rowOff>43815</xdr:rowOff>
    </xdr:to>
    <xdr:sp macro="" textlink="">
      <xdr:nvSpPr>
        <xdr:cNvPr id="146" name="フローチャート: 判断 145">
          <a:extLst>
            <a:ext uri="{FF2B5EF4-FFF2-40B4-BE49-F238E27FC236}">
              <a16:creationId xmlns:a16="http://schemas.microsoft.com/office/drawing/2014/main" id="{87FBF39B-4E60-4F71-B62D-13A8F3272ABA}"/>
            </a:ext>
          </a:extLst>
        </xdr:cNvPr>
        <xdr:cNvSpPr/>
      </xdr:nvSpPr>
      <xdr:spPr>
        <a:xfrm>
          <a:off x="11274425" y="562864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118110</xdr:rowOff>
    </xdr:from>
    <xdr:to>
      <xdr:col>60</xdr:col>
      <xdr:colOff>123825</xdr:colOff>
      <xdr:row>30</xdr:row>
      <xdr:rowOff>48260</xdr:rowOff>
    </xdr:to>
    <xdr:sp macro="" textlink="">
      <xdr:nvSpPr>
        <xdr:cNvPr id="147" name="フローチャート: 判断 146">
          <a:extLst>
            <a:ext uri="{FF2B5EF4-FFF2-40B4-BE49-F238E27FC236}">
              <a16:creationId xmlns:a16="http://schemas.microsoft.com/office/drawing/2014/main" id="{C8DF98FF-A3BD-400D-B38C-A49160260AA0}"/>
            </a:ext>
          </a:extLst>
        </xdr:cNvPr>
        <xdr:cNvSpPr/>
      </xdr:nvSpPr>
      <xdr:spPr>
        <a:xfrm>
          <a:off x="10588625" y="563626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3520"/>
    <xdr:sp macro="" textlink="">
      <xdr:nvSpPr>
        <xdr:cNvPr id="148" name="テキスト ボックス 147">
          <a:extLst>
            <a:ext uri="{FF2B5EF4-FFF2-40B4-BE49-F238E27FC236}">
              <a16:creationId xmlns:a16="http://schemas.microsoft.com/office/drawing/2014/main" id="{FC1337B1-5E47-41FF-90CA-A4E77E501033}"/>
            </a:ext>
          </a:extLst>
        </xdr:cNvPr>
        <xdr:cNvSpPr txBox="1"/>
      </xdr:nvSpPr>
      <xdr:spPr>
        <a:xfrm>
          <a:off x="13169900" y="6856095"/>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60095" cy="223520"/>
    <xdr:sp macro="" textlink="">
      <xdr:nvSpPr>
        <xdr:cNvPr id="149" name="テキスト ボックス 148">
          <a:extLst>
            <a:ext uri="{FF2B5EF4-FFF2-40B4-BE49-F238E27FC236}">
              <a16:creationId xmlns:a16="http://schemas.microsoft.com/office/drawing/2014/main" id="{2F1480B5-F421-46CF-8457-B0D0E773FB49}"/>
            </a:ext>
          </a:extLst>
        </xdr:cNvPr>
        <xdr:cNvSpPr txBox="1"/>
      </xdr:nvSpPr>
      <xdr:spPr>
        <a:xfrm>
          <a:off x="12531725" y="6856095"/>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60095" cy="223520"/>
    <xdr:sp macro="" textlink="">
      <xdr:nvSpPr>
        <xdr:cNvPr id="150" name="テキスト ボックス 149">
          <a:extLst>
            <a:ext uri="{FF2B5EF4-FFF2-40B4-BE49-F238E27FC236}">
              <a16:creationId xmlns:a16="http://schemas.microsoft.com/office/drawing/2014/main" id="{9C344E12-63FC-4163-86D7-1F2FE7AA4C32}"/>
            </a:ext>
          </a:extLst>
        </xdr:cNvPr>
        <xdr:cNvSpPr txBox="1"/>
      </xdr:nvSpPr>
      <xdr:spPr>
        <a:xfrm>
          <a:off x="11845925" y="6856095"/>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60095" cy="223520"/>
    <xdr:sp macro="" textlink="">
      <xdr:nvSpPr>
        <xdr:cNvPr id="151" name="テキスト ボックス 150">
          <a:extLst>
            <a:ext uri="{FF2B5EF4-FFF2-40B4-BE49-F238E27FC236}">
              <a16:creationId xmlns:a16="http://schemas.microsoft.com/office/drawing/2014/main" id="{C68036DE-BE61-4860-A960-17894798CF4E}"/>
            </a:ext>
          </a:extLst>
        </xdr:cNvPr>
        <xdr:cNvSpPr txBox="1"/>
      </xdr:nvSpPr>
      <xdr:spPr>
        <a:xfrm>
          <a:off x="11160125" y="6856095"/>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60095" cy="223520"/>
    <xdr:sp macro="" textlink="">
      <xdr:nvSpPr>
        <xdr:cNvPr id="152" name="テキスト ボックス 151">
          <a:extLst>
            <a:ext uri="{FF2B5EF4-FFF2-40B4-BE49-F238E27FC236}">
              <a16:creationId xmlns:a16="http://schemas.microsoft.com/office/drawing/2014/main" id="{A42A3F3E-BC12-4BB8-A733-990F6CB229BC}"/>
            </a:ext>
          </a:extLst>
        </xdr:cNvPr>
        <xdr:cNvSpPr txBox="1"/>
      </xdr:nvSpPr>
      <xdr:spPr>
        <a:xfrm>
          <a:off x="10474325" y="6856095"/>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75</xdr:col>
      <xdr:colOff>161925</xdr:colOff>
      <xdr:row>27</xdr:row>
      <xdr:rowOff>75565</xdr:rowOff>
    </xdr:from>
    <xdr:to>
      <xdr:col>76</xdr:col>
      <xdr:colOff>73025</xdr:colOff>
      <xdr:row>28</xdr:row>
      <xdr:rowOff>6350</xdr:rowOff>
    </xdr:to>
    <xdr:sp macro="" textlink="">
      <xdr:nvSpPr>
        <xdr:cNvPr id="153" name="楕円 152">
          <a:extLst>
            <a:ext uri="{FF2B5EF4-FFF2-40B4-BE49-F238E27FC236}">
              <a16:creationId xmlns:a16="http://schemas.microsoft.com/office/drawing/2014/main" id="{A7A698A9-D792-4694-A615-081B2F3B6714}"/>
            </a:ext>
          </a:extLst>
        </xdr:cNvPr>
        <xdr:cNvSpPr/>
      </xdr:nvSpPr>
      <xdr:spPr>
        <a:xfrm>
          <a:off x="13293725" y="5266690"/>
          <a:ext cx="857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98425</xdr:rowOff>
    </xdr:from>
    <xdr:ext cx="467995" cy="257175"/>
    <xdr:sp macro="" textlink="">
      <xdr:nvSpPr>
        <xdr:cNvPr id="154" name="債務償還比率該当値テキスト">
          <a:extLst>
            <a:ext uri="{FF2B5EF4-FFF2-40B4-BE49-F238E27FC236}">
              <a16:creationId xmlns:a16="http://schemas.microsoft.com/office/drawing/2014/main" id="{1A6BF957-513F-4BD5-A1B7-9F10F55AB4EF}"/>
            </a:ext>
          </a:extLst>
        </xdr:cNvPr>
        <xdr:cNvSpPr txBox="1"/>
      </xdr:nvSpPr>
      <xdr:spPr>
        <a:xfrm>
          <a:off x="13379450" y="51308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178.7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27</xdr:row>
      <xdr:rowOff>127635</xdr:rowOff>
    </xdr:from>
    <xdr:to>
      <xdr:col>72</xdr:col>
      <xdr:colOff>123825</xdr:colOff>
      <xdr:row>28</xdr:row>
      <xdr:rowOff>57785</xdr:rowOff>
    </xdr:to>
    <xdr:sp macro="" textlink="">
      <xdr:nvSpPr>
        <xdr:cNvPr id="155" name="楕円 154">
          <a:extLst>
            <a:ext uri="{FF2B5EF4-FFF2-40B4-BE49-F238E27FC236}">
              <a16:creationId xmlns:a16="http://schemas.microsoft.com/office/drawing/2014/main" id="{3F2730F3-B812-4E96-96FA-174B9B37A84C}"/>
            </a:ext>
          </a:extLst>
        </xdr:cNvPr>
        <xdr:cNvSpPr/>
      </xdr:nvSpPr>
      <xdr:spPr>
        <a:xfrm>
          <a:off x="12646025" y="531558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126365</xdr:rowOff>
    </xdr:from>
    <xdr:to>
      <xdr:col>76</xdr:col>
      <xdr:colOff>22225</xdr:colOff>
      <xdr:row>28</xdr:row>
      <xdr:rowOff>6985</xdr:rowOff>
    </xdr:to>
    <xdr:cxnSp macro="">
      <xdr:nvCxnSpPr>
        <xdr:cNvPr id="156" name="直線コネクタ 155">
          <a:extLst>
            <a:ext uri="{FF2B5EF4-FFF2-40B4-BE49-F238E27FC236}">
              <a16:creationId xmlns:a16="http://schemas.microsoft.com/office/drawing/2014/main" id="{07805A22-4A71-4B33-93FC-C98BF9911FC3}"/>
            </a:ext>
          </a:extLst>
        </xdr:cNvPr>
        <xdr:cNvCxnSpPr/>
      </xdr:nvCxnSpPr>
      <xdr:spPr>
        <a:xfrm flipV="1">
          <a:off x="12693650" y="5314315"/>
          <a:ext cx="638175"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59055</xdr:rowOff>
    </xdr:from>
    <xdr:to>
      <xdr:col>68</xdr:col>
      <xdr:colOff>123825</xdr:colOff>
      <xdr:row>27</xdr:row>
      <xdr:rowOff>160655</xdr:rowOff>
    </xdr:to>
    <xdr:sp macro="" textlink="">
      <xdr:nvSpPr>
        <xdr:cNvPr id="157" name="楕円 156">
          <a:extLst>
            <a:ext uri="{FF2B5EF4-FFF2-40B4-BE49-F238E27FC236}">
              <a16:creationId xmlns:a16="http://schemas.microsoft.com/office/drawing/2014/main" id="{0B3B8865-EEFC-4E8F-81EE-A275A092E9A2}"/>
            </a:ext>
          </a:extLst>
        </xdr:cNvPr>
        <xdr:cNvSpPr/>
      </xdr:nvSpPr>
      <xdr:spPr>
        <a:xfrm>
          <a:off x="11960225" y="525018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109855</xdr:rowOff>
    </xdr:from>
    <xdr:to>
      <xdr:col>72</xdr:col>
      <xdr:colOff>73025</xdr:colOff>
      <xdr:row>28</xdr:row>
      <xdr:rowOff>6985</xdr:rowOff>
    </xdr:to>
    <xdr:cxnSp macro="">
      <xdr:nvCxnSpPr>
        <xdr:cNvPr id="158" name="直線コネクタ 157">
          <a:extLst>
            <a:ext uri="{FF2B5EF4-FFF2-40B4-BE49-F238E27FC236}">
              <a16:creationId xmlns:a16="http://schemas.microsoft.com/office/drawing/2014/main" id="{27778D28-7938-4C92-B966-E8FFDCFACE9F}"/>
            </a:ext>
          </a:extLst>
        </xdr:cNvPr>
        <xdr:cNvCxnSpPr/>
      </xdr:nvCxnSpPr>
      <xdr:spPr>
        <a:xfrm>
          <a:off x="12007850" y="5297805"/>
          <a:ext cx="6858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41910</xdr:rowOff>
    </xdr:from>
    <xdr:to>
      <xdr:col>64</xdr:col>
      <xdr:colOff>123825</xdr:colOff>
      <xdr:row>28</xdr:row>
      <xdr:rowOff>143510</xdr:rowOff>
    </xdr:to>
    <xdr:sp macro="" textlink="">
      <xdr:nvSpPr>
        <xdr:cNvPr id="159" name="楕円 158">
          <a:extLst>
            <a:ext uri="{FF2B5EF4-FFF2-40B4-BE49-F238E27FC236}">
              <a16:creationId xmlns:a16="http://schemas.microsoft.com/office/drawing/2014/main" id="{9F09EA8F-DCA4-4D99-A32E-90ACFCBBA34C}"/>
            </a:ext>
          </a:extLst>
        </xdr:cNvPr>
        <xdr:cNvSpPr/>
      </xdr:nvSpPr>
      <xdr:spPr>
        <a:xfrm>
          <a:off x="11274425" y="53981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27</xdr:row>
      <xdr:rowOff>109855</xdr:rowOff>
    </xdr:from>
    <xdr:to>
      <xdr:col>68</xdr:col>
      <xdr:colOff>73025</xdr:colOff>
      <xdr:row>28</xdr:row>
      <xdr:rowOff>92710</xdr:rowOff>
    </xdr:to>
    <xdr:cxnSp macro="">
      <xdr:nvCxnSpPr>
        <xdr:cNvPr id="160" name="直線コネクタ 159">
          <a:extLst>
            <a:ext uri="{FF2B5EF4-FFF2-40B4-BE49-F238E27FC236}">
              <a16:creationId xmlns:a16="http://schemas.microsoft.com/office/drawing/2014/main" id="{B3A6888D-A0D8-423A-A2E6-F8F151A7ACAB}"/>
            </a:ext>
          </a:extLst>
        </xdr:cNvPr>
        <xdr:cNvCxnSpPr/>
      </xdr:nvCxnSpPr>
      <xdr:spPr>
        <a:xfrm flipV="1">
          <a:off x="11322050" y="5297805"/>
          <a:ext cx="685800" cy="147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26</xdr:row>
      <xdr:rowOff>121920</xdr:rowOff>
    </xdr:from>
    <xdr:to>
      <xdr:col>60</xdr:col>
      <xdr:colOff>123825</xdr:colOff>
      <xdr:row>27</xdr:row>
      <xdr:rowOff>52070</xdr:rowOff>
    </xdr:to>
    <xdr:sp macro="" textlink="">
      <xdr:nvSpPr>
        <xdr:cNvPr id="161" name="楕円 160">
          <a:extLst>
            <a:ext uri="{FF2B5EF4-FFF2-40B4-BE49-F238E27FC236}">
              <a16:creationId xmlns:a16="http://schemas.microsoft.com/office/drawing/2014/main" id="{4245F6B6-4B45-4BA3-8ACC-9AD2856E9C50}"/>
            </a:ext>
          </a:extLst>
        </xdr:cNvPr>
        <xdr:cNvSpPr/>
      </xdr:nvSpPr>
      <xdr:spPr>
        <a:xfrm>
          <a:off x="10588625" y="515429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1270</xdr:rowOff>
    </xdr:from>
    <xdr:to>
      <xdr:col>64</xdr:col>
      <xdr:colOff>73025</xdr:colOff>
      <xdr:row>28</xdr:row>
      <xdr:rowOff>92710</xdr:rowOff>
    </xdr:to>
    <xdr:cxnSp macro="">
      <xdr:nvCxnSpPr>
        <xdr:cNvPr id="162" name="直線コネクタ 161">
          <a:extLst>
            <a:ext uri="{FF2B5EF4-FFF2-40B4-BE49-F238E27FC236}">
              <a16:creationId xmlns:a16="http://schemas.microsoft.com/office/drawing/2014/main" id="{850632E1-4AE6-4043-A00C-65ED5CBF6F09}"/>
            </a:ext>
          </a:extLst>
        </xdr:cNvPr>
        <xdr:cNvCxnSpPr/>
      </xdr:nvCxnSpPr>
      <xdr:spPr>
        <a:xfrm>
          <a:off x="10636250" y="5192395"/>
          <a:ext cx="685800" cy="253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29</xdr:row>
      <xdr:rowOff>91440</xdr:rowOff>
    </xdr:from>
    <xdr:ext cx="467995" cy="259080"/>
    <xdr:sp macro="" textlink="">
      <xdr:nvSpPr>
        <xdr:cNvPr id="163" name="n_1aveValue債務償還比率">
          <a:extLst>
            <a:ext uri="{FF2B5EF4-FFF2-40B4-BE49-F238E27FC236}">
              <a16:creationId xmlns:a16="http://schemas.microsoft.com/office/drawing/2014/main" id="{63FACC18-9D89-4C2B-980C-B38E90FD8F58}"/>
            </a:ext>
          </a:extLst>
        </xdr:cNvPr>
        <xdr:cNvSpPr txBox="1"/>
      </xdr:nvSpPr>
      <xdr:spPr>
        <a:xfrm>
          <a:off x="12465050" y="56032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400.5</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29</xdr:row>
      <xdr:rowOff>80010</xdr:rowOff>
    </xdr:from>
    <xdr:ext cx="467995" cy="259080"/>
    <xdr:sp macro="" textlink="">
      <xdr:nvSpPr>
        <xdr:cNvPr id="164" name="n_2aveValue債務償還比率">
          <a:extLst>
            <a:ext uri="{FF2B5EF4-FFF2-40B4-BE49-F238E27FC236}">
              <a16:creationId xmlns:a16="http://schemas.microsoft.com/office/drawing/2014/main" id="{8E8808D9-6C07-45E5-980A-322FCDEBC0C0}"/>
            </a:ext>
          </a:extLst>
        </xdr:cNvPr>
        <xdr:cNvSpPr txBox="1"/>
      </xdr:nvSpPr>
      <xdr:spPr>
        <a:xfrm>
          <a:off x="11788775" y="55981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391.0</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30</xdr:row>
      <xdr:rowOff>34925</xdr:rowOff>
    </xdr:from>
    <xdr:ext cx="467995" cy="259080"/>
    <xdr:sp macro="" textlink="">
      <xdr:nvSpPr>
        <xdr:cNvPr id="165" name="n_3aveValue債務償還比率">
          <a:extLst>
            <a:ext uri="{FF2B5EF4-FFF2-40B4-BE49-F238E27FC236}">
              <a16:creationId xmlns:a16="http://schemas.microsoft.com/office/drawing/2014/main" id="{953FF2EE-9FAC-4BC1-A83E-05CAB55C4E90}"/>
            </a:ext>
          </a:extLst>
        </xdr:cNvPr>
        <xdr:cNvSpPr txBox="1"/>
      </xdr:nvSpPr>
      <xdr:spPr>
        <a:xfrm>
          <a:off x="11102975" y="57118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496.4</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30</xdr:row>
      <xdr:rowOff>39370</xdr:rowOff>
    </xdr:from>
    <xdr:ext cx="467995" cy="259080"/>
    <xdr:sp macro="" textlink="">
      <xdr:nvSpPr>
        <xdr:cNvPr id="166" name="n_4aveValue債務償還比率">
          <a:extLst>
            <a:ext uri="{FF2B5EF4-FFF2-40B4-BE49-F238E27FC236}">
              <a16:creationId xmlns:a16="http://schemas.microsoft.com/office/drawing/2014/main" id="{292934D5-F9DF-4C1F-9635-45CBB795A061}"/>
            </a:ext>
          </a:extLst>
        </xdr:cNvPr>
        <xdr:cNvSpPr txBox="1"/>
      </xdr:nvSpPr>
      <xdr:spPr>
        <a:xfrm>
          <a:off x="10417175" y="57162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500.0</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26</xdr:row>
      <xdr:rowOff>74930</xdr:rowOff>
    </xdr:from>
    <xdr:ext cx="467995" cy="257175"/>
    <xdr:sp macro="" textlink="">
      <xdr:nvSpPr>
        <xdr:cNvPr id="167" name="n_1mainValue債務償還比率">
          <a:extLst>
            <a:ext uri="{FF2B5EF4-FFF2-40B4-BE49-F238E27FC236}">
              <a16:creationId xmlns:a16="http://schemas.microsoft.com/office/drawing/2014/main" id="{7B1D7E6A-D354-4DC5-AADA-752208714B64}"/>
            </a:ext>
          </a:extLst>
        </xdr:cNvPr>
        <xdr:cNvSpPr txBox="1"/>
      </xdr:nvSpPr>
      <xdr:spPr>
        <a:xfrm>
          <a:off x="12465050" y="51041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221.9</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26</xdr:row>
      <xdr:rowOff>6350</xdr:rowOff>
    </xdr:from>
    <xdr:ext cx="467995" cy="257175"/>
    <xdr:sp macro="" textlink="">
      <xdr:nvSpPr>
        <xdr:cNvPr id="168" name="n_2mainValue債務償還比率">
          <a:extLst>
            <a:ext uri="{FF2B5EF4-FFF2-40B4-BE49-F238E27FC236}">
              <a16:creationId xmlns:a16="http://schemas.microsoft.com/office/drawing/2014/main" id="{AF4DECBF-E123-42DE-B39A-972C2CEF8621}"/>
            </a:ext>
          </a:extLst>
        </xdr:cNvPr>
        <xdr:cNvSpPr txBox="1"/>
      </xdr:nvSpPr>
      <xdr:spPr>
        <a:xfrm>
          <a:off x="11788775" y="503872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164.8</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26</xdr:row>
      <xdr:rowOff>160020</xdr:rowOff>
    </xdr:from>
    <xdr:ext cx="467995" cy="259080"/>
    <xdr:sp macro="" textlink="">
      <xdr:nvSpPr>
        <xdr:cNvPr id="169" name="n_3mainValue債務償還比率">
          <a:extLst>
            <a:ext uri="{FF2B5EF4-FFF2-40B4-BE49-F238E27FC236}">
              <a16:creationId xmlns:a16="http://schemas.microsoft.com/office/drawing/2014/main" id="{CE6B8579-E2F7-422D-8F28-9F18D03005B5}"/>
            </a:ext>
          </a:extLst>
        </xdr:cNvPr>
        <xdr:cNvSpPr txBox="1"/>
      </xdr:nvSpPr>
      <xdr:spPr>
        <a:xfrm>
          <a:off x="11102975" y="51923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293.5</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60960</xdr:colOff>
      <xdr:row>25</xdr:row>
      <xdr:rowOff>68580</xdr:rowOff>
    </xdr:from>
    <xdr:ext cx="403225" cy="259080"/>
    <xdr:sp macro="" textlink="">
      <xdr:nvSpPr>
        <xdr:cNvPr id="170" name="n_4mainValue債務償還比率">
          <a:extLst>
            <a:ext uri="{FF2B5EF4-FFF2-40B4-BE49-F238E27FC236}">
              <a16:creationId xmlns:a16="http://schemas.microsoft.com/office/drawing/2014/main" id="{46FE0B69-2F14-4647-93C3-09518449FC96}"/>
            </a:ext>
          </a:extLst>
        </xdr:cNvPr>
        <xdr:cNvSpPr txBox="1"/>
      </xdr:nvSpPr>
      <xdr:spPr>
        <a:xfrm>
          <a:off x="10455910" y="49326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1" name="正方形/長方形 170">
          <a:extLst>
            <a:ext uri="{FF2B5EF4-FFF2-40B4-BE49-F238E27FC236}">
              <a16:creationId xmlns:a16="http://schemas.microsoft.com/office/drawing/2014/main" id="{17A5C08F-B775-43CB-824F-6D7415941E26}"/>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72" name="正方形/長方形 171">
          <a:extLst>
            <a:ext uri="{FF2B5EF4-FFF2-40B4-BE49-F238E27FC236}">
              <a16:creationId xmlns:a16="http://schemas.microsoft.com/office/drawing/2014/main" id="{C3468449-447B-4E6F-9937-A5E78CD7B307}"/>
            </a:ext>
          </a:extLst>
        </xdr:cNvPr>
        <xdr:cNvSpPr/>
      </xdr:nvSpPr>
      <xdr:spPr>
        <a:xfrm>
          <a:off x="1158875" y="11275060"/>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665"/>
    <xdr:sp macro="" textlink="">
      <xdr:nvSpPr>
        <xdr:cNvPr id="173" name="テキスト ボックス 172">
          <a:extLst>
            <a:ext uri="{FF2B5EF4-FFF2-40B4-BE49-F238E27FC236}">
              <a16:creationId xmlns:a16="http://schemas.microsoft.com/office/drawing/2014/main" id="{A1E35951-2E29-45F0-8E09-60EFE96CC347}"/>
            </a:ext>
          </a:extLst>
        </xdr:cNvPr>
        <xdr:cNvSpPr txBox="1"/>
      </xdr:nvSpPr>
      <xdr:spPr>
        <a:xfrm>
          <a:off x="835025" y="7905750"/>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8300" cy="240665"/>
    <xdr:sp macro="" textlink="">
      <xdr:nvSpPr>
        <xdr:cNvPr id="174" name="テキスト ボックス 173">
          <a:extLst>
            <a:ext uri="{FF2B5EF4-FFF2-40B4-BE49-F238E27FC236}">
              <a16:creationId xmlns:a16="http://schemas.microsoft.com/office/drawing/2014/main" id="{1CF8669C-B73F-4D83-808B-E6477E966809}"/>
            </a:ext>
          </a:extLst>
        </xdr:cNvPr>
        <xdr:cNvSpPr txBox="1"/>
      </xdr:nvSpPr>
      <xdr:spPr>
        <a:xfrm>
          <a:off x="6302375" y="10439400"/>
          <a:ext cx="3683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665"/>
    <xdr:sp macro="" textlink="">
      <xdr:nvSpPr>
        <xdr:cNvPr id="175" name="テキスト ボックス 174">
          <a:extLst>
            <a:ext uri="{FF2B5EF4-FFF2-40B4-BE49-F238E27FC236}">
              <a16:creationId xmlns:a16="http://schemas.microsoft.com/office/drawing/2014/main" id="{0ADF0F65-2C53-4B5D-AE93-CD40E806FFA5}"/>
            </a:ext>
          </a:extLst>
        </xdr:cNvPr>
        <xdr:cNvSpPr txBox="1"/>
      </xdr:nvSpPr>
      <xdr:spPr>
        <a:xfrm>
          <a:off x="835025" y="11484610"/>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8300" cy="241300"/>
    <xdr:sp macro="" textlink="">
      <xdr:nvSpPr>
        <xdr:cNvPr id="176" name="テキスト ボックス 175">
          <a:extLst>
            <a:ext uri="{FF2B5EF4-FFF2-40B4-BE49-F238E27FC236}">
              <a16:creationId xmlns:a16="http://schemas.microsoft.com/office/drawing/2014/main" id="{13DF4156-C032-452A-8701-4DB886DD5641}"/>
            </a:ext>
          </a:extLst>
        </xdr:cNvPr>
        <xdr:cNvSpPr txBox="1"/>
      </xdr:nvSpPr>
      <xdr:spPr>
        <a:xfrm>
          <a:off x="6302375" y="14093825"/>
          <a:ext cx="3683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3EBA79F-1F8A-4B6E-867F-C54915782D43}"/>
            </a:ext>
          </a:extLst>
        </xdr:cNvPr>
        <xdr:cNvSpPr/>
      </xdr:nvSpPr>
      <xdr:spPr>
        <a:xfrm>
          <a:off x="581025" y="123825"/>
          <a:ext cx="11420475"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C56ECDB-454D-46A5-B6A8-6DE40672CFEF}"/>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5EC086F-418D-471E-8CD7-E32CF8E5CEA8}"/>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2AA61CA-5034-451E-998F-EBD3D5471449}"/>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群馬県大泉町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2EA15F7-C7AA-410E-9015-C2C08E0517E7}"/>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CD86BF61-34D6-4CD3-AC6B-BEE2C842E6EE}"/>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C29EC0F-202F-4A5F-9FEB-46BA7B0E7D72}"/>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5828712-AB7E-475E-BD13-F6F562501514}"/>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1DBD6D3-87C7-4299-A1A8-90E618A57CF4}"/>
            </a:ext>
          </a:extLst>
        </xdr:cNvPr>
        <xdr:cNvSpPr/>
      </xdr:nvSpPr>
      <xdr:spPr>
        <a:xfrm>
          <a:off x="809625" y="885825"/>
          <a:ext cx="1247775"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47B7420-D542-4882-A2BE-51AE4BD0CC29}"/>
            </a:ext>
          </a:extLst>
        </xdr:cNvPr>
        <xdr:cNvSpPr/>
      </xdr:nvSpPr>
      <xdr:spPr>
        <a:xfrm>
          <a:off x="2009775" y="885825"/>
          <a:ext cx="120015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41,465
33,159
18.03
15,602,937
14,872,363
380,236
8,212,843
6,475,739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A12DAAA2-8E7F-45F0-8C96-C0D0DF267C81}"/>
            </a:ext>
          </a:extLst>
        </xdr:cNvPr>
        <xdr:cNvSpPr/>
      </xdr:nvSpPr>
      <xdr:spPr>
        <a:xfrm>
          <a:off x="3209925" y="885825"/>
          <a:ext cx="137160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A678D13-DAD3-4D34-BBB1-BF25D01CDCEE}"/>
            </a:ext>
          </a:extLst>
        </xdr:cNvPr>
        <xdr:cNvSpPr/>
      </xdr:nvSpPr>
      <xdr:spPr>
        <a:xfrm>
          <a:off x="4581525" y="904875"/>
          <a:ext cx="1828800" cy="885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741A95F-1DEF-4927-9392-96A16B7324A3}"/>
            </a:ext>
          </a:extLst>
        </xdr:cNvPr>
        <xdr:cNvSpPr/>
      </xdr:nvSpPr>
      <xdr:spPr>
        <a:xfrm>
          <a:off x="6410325" y="904875"/>
          <a:ext cx="1133475" cy="885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4.4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5395FC5-3457-49C4-AB18-63965F7711D9}"/>
            </a:ext>
          </a:extLst>
        </xdr:cNvPr>
        <xdr:cNvSpPr/>
      </xdr:nvSpPr>
      <xdr:spPr>
        <a:xfrm>
          <a:off x="7610475" y="914400"/>
          <a:ext cx="571500" cy="885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53F0F92-8CA3-4BF6-91AE-640C73B22A2D}"/>
            </a:ext>
          </a:extLst>
        </xdr:cNvPr>
        <xdr:cNvSpPr/>
      </xdr:nvSpPr>
      <xdr:spPr>
        <a:xfrm>
          <a:off x="4581525" y="1628775"/>
          <a:ext cx="1828800"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34AAC7B-34AD-41B9-8A1A-882878842854}"/>
            </a:ext>
          </a:extLst>
        </xdr:cNvPr>
        <xdr:cNvSpPr/>
      </xdr:nvSpPr>
      <xdr:spPr>
        <a:xfrm>
          <a:off x="6467475" y="1628775"/>
          <a:ext cx="3305175"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28AAB81-2BA7-4D7A-81A1-84950ADE81C1}"/>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93804B3-6CEF-49F3-9AB8-8489D187EF77}"/>
            </a:ext>
          </a:extLst>
        </xdr:cNvPr>
        <xdr:cNvSpPr/>
      </xdr:nvSpPr>
      <xdr:spPr>
        <a:xfrm>
          <a:off x="10210800" y="914400"/>
          <a:ext cx="120015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12EB249-2BB3-48EE-AB70-2D8E4380D1D4}"/>
            </a:ext>
          </a:extLst>
        </xdr:cNvPr>
        <xdr:cNvSpPr/>
      </xdr:nvSpPr>
      <xdr:spPr>
        <a:xfrm>
          <a:off x="10210800" y="1162050"/>
          <a:ext cx="120015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AE7F148-E4B0-4B95-AAA3-CD53872DB542}"/>
            </a:ext>
          </a:extLst>
        </xdr:cNvPr>
        <xdr:cNvSpPr/>
      </xdr:nvSpPr>
      <xdr:spPr>
        <a:xfrm>
          <a:off x="10210800" y="1476375"/>
          <a:ext cx="1304925" cy="6000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448C810-612A-4EC6-AE2F-39ADE2DA5B12}"/>
            </a:ext>
          </a:extLst>
        </xdr:cNvPr>
        <xdr:cNvCxnSpPr/>
      </xdr:nvCxnSpPr>
      <xdr:spPr>
        <a:xfrm flipH="1">
          <a:off x="10048875" y="99060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F1D91C8-B5F2-4F21-BEB8-D3E818EF5106}"/>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AD17545-FFF9-44C8-B88C-E82397D1D5A2}"/>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B4669F5D-4B96-44AA-B9CA-73B48D4E532A}"/>
            </a:ext>
          </a:extLst>
        </xdr:cNvPr>
        <xdr:cNvCxnSpPr/>
      </xdr:nvCxnSpPr>
      <xdr:spPr>
        <a:xfrm>
          <a:off x="10131425" y="145732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07FFDAB-DC0B-4749-9775-07BCA491DE7B}"/>
            </a:ext>
          </a:extLst>
        </xdr:cNvPr>
        <xdr:cNvCxnSpPr/>
      </xdr:nvCxnSpPr>
      <xdr:spPr>
        <a:xfrm>
          <a:off x="10067925" y="145732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183CE7C-FEC1-4289-A3DB-567237D5D581}"/>
            </a:ext>
          </a:extLst>
        </xdr:cNvPr>
        <xdr:cNvCxnSpPr/>
      </xdr:nvCxnSpPr>
      <xdr:spPr>
        <a:xfrm flipV="1">
          <a:off x="10131425" y="167322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1C878BD-DDE8-4374-BD80-1BD361B9AB9A}"/>
            </a:ext>
          </a:extLst>
        </xdr:cNvPr>
        <xdr:cNvCxnSpPr/>
      </xdr:nvCxnSpPr>
      <xdr:spPr>
        <a:xfrm>
          <a:off x="10067925" y="180975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B75911A5-0654-439C-87FA-A7828941A07A}"/>
            </a:ext>
          </a:extLst>
        </xdr:cNvPr>
        <xdr:cNvSpPr txBox="1"/>
      </xdr:nvSpPr>
      <xdr:spPr>
        <a:xfrm>
          <a:off x="638175" y="26479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6ABA9169-D9C8-41A7-8FD3-8560CBE92AFD}"/>
            </a:ext>
          </a:extLst>
        </xdr:cNvPr>
        <xdr:cNvSpPr txBox="1"/>
      </xdr:nvSpPr>
      <xdr:spPr>
        <a:xfrm>
          <a:off x="638175" y="295275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2266F734-8301-483B-908F-0B29FC022304}"/>
            </a:ext>
          </a:extLst>
        </xdr:cNvPr>
        <xdr:cNvSpPr txBox="1"/>
      </xdr:nvSpPr>
      <xdr:spPr>
        <a:xfrm>
          <a:off x="638175" y="3248025"/>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175"/>
    <xdr:sp macro="" textlink="">
      <xdr:nvSpPr>
        <xdr:cNvPr id="32" name="テキスト ボックス 31">
          <a:extLst>
            <a:ext uri="{FF2B5EF4-FFF2-40B4-BE49-F238E27FC236}">
              <a16:creationId xmlns:a16="http://schemas.microsoft.com/office/drawing/2014/main" id="{8943BA92-83B1-4013-8115-AA76BE665425}"/>
            </a:ext>
          </a:extLst>
        </xdr:cNvPr>
        <xdr:cNvSpPr txBox="1"/>
      </xdr:nvSpPr>
      <xdr:spPr>
        <a:xfrm>
          <a:off x="638175" y="3552825"/>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B60FE2B-7461-4F12-9344-618C797338D6}"/>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669961C-A53C-4F66-BBD3-4E98FD50DE2C}"/>
            </a:ext>
          </a:extLst>
        </xdr:cNvPr>
        <xdr:cNvSpPr/>
      </xdr:nvSpPr>
      <xdr:spPr>
        <a:xfrm>
          <a:off x="8096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4DCB27E-BA12-433C-9992-6EFA6CB01BF1}"/>
            </a:ext>
          </a:extLst>
        </xdr:cNvPr>
        <xdr:cNvSpPr/>
      </xdr:nvSpPr>
      <xdr:spPr>
        <a:xfrm>
          <a:off x="8096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28/34</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431993E-6ABC-4F18-BEF6-19AF4DD5E779}"/>
            </a:ext>
          </a:extLst>
        </xdr:cNvPr>
        <xdr:cNvSpPr/>
      </xdr:nvSpPr>
      <xdr:spPr>
        <a:xfrm>
          <a:off x="1714500"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922F9DB-110B-4E04-9697-0C740BE22DE0}"/>
            </a:ext>
          </a:extLst>
        </xdr:cNvPr>
        <xdr:cNvSpPr/>
      </xdr:nvSpPr>
      <xdr:spPr>
        <a:xfrm>
          <a:off x="1714500"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CB3C026-DF3F-49C1-A2E3-974B3EF2265E}"/>
            </a:ext>
          </a:extLst>
        </xdr:cNvPr>
        <xdr:cNvSpPr/>
      </xdr:nvSpPr>
      <xdr:spPr>
        <a:xfrm>
          <a:off x="2743200"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51AB4901-75B7-4156-BA60-5EF67195E530}"/>
            </a:ext>
          </a:extLst>
        </xdr:cNvPr>
        <xdr:cNvSpPr/>
      </xdr:nvSpPr>
      <xdr:spPr>
        <a:xfrm>
          <a:off x="2743200"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8037291-78E1-483F-80F6-BC0B7465CAF9}"/>
            </a:ext>
          </a:extLst>
        </xdr:cNvPr>
        <xdr:cNvSpPr/>
      </xdr:nvSpPr>
      <xdr:spPr>
        <a:xfrm>
          <a:off x="685800" y="5048250"/>
          <a:ext cx="42672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6545" cy="225425"/>
    <xdr:sp macro="" textlink="">
      <xdr:nvSpPr>
        <xdr:cNvPr id="41" name="テキスト ボックス 40">
          <a:extLst>
            <a:ext uri="{FF2B5EF4-FFF2-40B4-BE49-F238E27FC236}">
              <a16:creationId xmlns:a16="http://schemas.microsoft.com/office/drawing/2014/main" id="{AEE839F6-B3AA-4949-94EC-BD8EC370EB6D}"/>
            </a:ext>
          </a:extLst>
        </xdr:cNvPr>
        <xdr:cNvSpPr txBox="1"/>
      </xdr:nvSpPr>
      <xdr:spPr>
        <a:xfrm>
          <a:off x="666750" y="4867275"/>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249944C9-8771-416D-9B89-534A0970F56E}"/>
            </a:ext>
          </a:extLst>
        </xdr:cNvPr>
        <xdr:cNvCxnSpPr/>
      </xdr:nvCxnSpPr>
      <xdr:spPr>
        <a:xfrm>
          <a:off x="685800" y="72104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43</xdr:row>
      <xdr:rowOff>105410</xdr:rowOff>
    </xdr:from>
    <xdr:ext cx="403225" cy="259080"/>
    <xdr:sp macro="" textlink="">
      <xdr:nvSpPr>
        <xdr:cNvPr id="43" name="テキスト ボックス 42">
          <a:extLst>
            <a:ext uri="{FF2B5EF4-FFF2-40B4-BE49-F238E27FC236}">
              <a16:creationId xmlns:a16="http://schemas.microsoft.com/office/drawing/2014/main" id="{C075219B-519B-4CFF-9345-41768EE65192}"/>
            </a:ext>
          </a:extLst>
        </xdr:cNvPr>
        <xdr:cNvSpPr txBox="1"/>
      </xdr:nvSpPr>
      <xdr:spPr>
        <a:xfrm>
          <a:off x="339725" y="70745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1818AF67-A12E-4BB4-A8E2-BC7A51F8C7C8}"/>
            </a:ext>
          </a:extLst>
        </xdr:cNvPr>
        <xdr:cNvCxnSpPr/>
      </xdr:nvCxnSpPr>
      <xdr:spPr>
        <a:xfrm>
          <a:off x="685800" y="68484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41</xdr:row>
      <xdr:rowOff>67310</xdr:rowOff>
    </xdr:from>
    <xdr:ext cx="403225" cy="259080"/>
    <xdr:sp macro="" textlink="">
      <xdr:nvSpPr>
        <xdr:cNvPr id="45" name="テキスト ボックス 44">
          <a:extLst>
            <a:ext uri="{FF2B5EF4-FFF2-40B4-BE49-F238E27FC236}">
              <a16:creationId xmlns:a16="http://schemas.microsoft.com/office/drawing/2014/main" id="{825ABFA3-68B0-47D9-BC11-B633AF9B6180}"/>
            </a:ext>
          </a:extLst>
        </xdr:cNvPr>
        <xdr:cNvSpPr txBox="1"/>
      </xdr:nvSpPr>
      <xdr:spPr>
        <a:xfrm>
          <a:off x="339725" y="67125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0EE3CCDA-6568-4BB0-83BE-E5D9FB4A8E5C}"/>
            </a:ext>
          </a:extLst>
        </xdr:cNvPr>
        <xdr:cNvCxnSpPr/>
      </xdr:nvCxnSpPr>
      <xdr:spPr>
        <a:xfrm>
          <a:off x="685800" y="64865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29210</xdr:rowOff>
    </xdr:from>
    <xdr:ext cx="403225" cy="257175"/>
    <xdr:sp macro="" textlink="">
      <xdr:nvSpPr>
        <xdr:cNvPr id="47" name="テキスト ボックス 46">
          <a:extLst>
            <a:ext uri="{FF2B5EF4-FFF2-40B4-BE49-F238E27FC236}">
              <a16:creationId xmlns:a16="http://schemas.microsoft.com/office/drawing/2014/main" id="{95B513D1-6EEA-421C-9EDA-D8DB85156CA2}"/>
            </a:ext>
          </a:extLst>
        </xdr:cNvPr>
        <xdr:cNvSpPr txBox="1"/>
      </xdr:nvSpPr>
      <xdr:spPr>
        <a:xfrm>
          <a:off x="339725" y="63506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87FD0628-667D-462A-8820-008E58BA8931}"/>
            </a:ext>
          </a:extLst>
        </xdr:cNvPr>
        <xdr:cNvCxnSpPr/>
      </xdr:nvCxnSpPr>
      <xdr:spPr>
        <a:xfrm>
          <a:off x="685800" y="613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3225" cy="259080"/>
    <xdr:sp macro="" textlink="">
      <xdr:nvSpPr>
        <xdr:cNvPr id="49" name="テキスト ボックス 48">
          <a:extLst>
            <a:ext uri="{FF2B5EF4-FFF2-40B4-BE49-F238E27FC236}">
              <a16:creationId xmlns:a16="http://schemas.microsoft.com/office/drawing/2014/main" id="{F6D7E346-75CC-47BF-BFF7-BFF0805B9C79}"/>
            </a:ext>
          </a:extLst>
        </xdr:cNvPr>
        <xdr:cNvSpPr txBox="1"/>
      </xdr:nvSpPr>
      <xdr:spPr>
        <a:xfrm>
          <a:off x="339725" y="59982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2EC3946-7A82-4648-8A6E-648A36FA22A3}"/>
            </a:ext>
          </a:extLst>
        </xdr:cNvPr>
        <xdr:cNvCxnSpPr/>
      </xdr:nvCxnSpPr>
      <xdr:spPr>
        <a:xfrm>
          <a:off x="685800" y="5772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3225" cy="259080"/>
    <xdr:sp macro="" textlink="">
      <xdr:nvSpPr>
        <xdr:cNvPr id="51" name="テキスト ボックス 50">
          <a:extLst>
            <a:ext uri="{FF2B5EF4-FFF2-40B4-BE49-F238E27FC236}">
              <a16:creationId xmlns:a16="http://schemas.microsoft.com/office/drawing/2014/main" id="{BE7F876A-156D-4979-B92D-B0A6AE050C9D}"/>
            </a:ext>
          </a:extLst>
        </xdr:cNvPr>
        <xdr:cNvSpPr txBox="1"/>
      </xdr:nvSpPr>
      <xdr:spPr>
        <a:xfrm>
          <a:off x="339725" y="5636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5D359EC9-9766-47D2-86CA-57F605AF53EF}"/>
            </a:ext>
          </a:extLst>
        </xdr:cNvPr>
        <xdr:cNvCxnSpPr/>
      </xdr:nvCxnSpPr>
      <xdr:spPr>
        <a:xfrm>
          <a:off x="685800" y="54102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86360</xdr:rowOff>
    </xdr:from>
    <xdr:ext cx="403225" cy="257175"/>
    <xdr:sp macro="" textlink="">
      <xdr:nvSpPr>
        <xdr:cNvPr id="53" name="テキスト ボックス 52">
          <a:extLst>
            <a:ext uri="{FF2B5EF4-FFF2-40B4-BE49-F238E27FC236}">
              <a16:creationId xmlns:a16="http://schemas.microsoft.com/office/drawing/2014/main" id="{533881C1-1215-49BD-9C1A-DD52E9C64F08}"/>
            </a:ext>
          </a:extLst>
        </xdr:cNvPr>
        <xdr:cNvSpPr txBox="1"/>
      </xdr:nvSpPr>
      <xdr:spPr>
        <a:xfrm>
          <a:off x="339725" y="52743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AF3AD52D-D60E-4F11-BDFC-256421684C3A}"/>
            </a:ext>
          </a:extLst>
        </xdr:cNvPr>
        <xdr:cNvCxnSpPr/>
      </xdr:nvCxnSpPr>
      <xdr:spPr>
        <a:xfrm>
          <a:off x="685800" y="50482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30</xdr:row>
      <xdr:rowOff>48260</xdr:rowOff>
    </xdr:from>
    <xdr:ext cx="403225" cy="259080"/>
    <xdr:sp macro="" textlink="">
      <xdr:nvSpPr>
        <xdr:cNvPr id="55" name="テキスト ボックス 54">
          <a:extLst>
            <a:ext uri="{FF2B5EF4-FFF2-40B4-BE49-F238E27FC236}">
              <a16:creationId xmlns:a16="http://schemas.microsoft.com/office/drawing/2014/main" id="{BB4D89DD-FA23-4613-93CB-91D604F4173F}"/>
            </a:ext>
          </a:extLst>
        </xdr:cNvPr>
        <xdr:cNvSpPr txBox="1"/>
      </xdr:nvSpPr>
      <xdr:spPr>
        <a:xfrm>
          <a:off x="339725" y="4912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38131756-35DE-42CB-AE11-B53C878B372B}"/>
            </a:ext>
          </a:extLst>
        </xdr:cNvPr>
        <xdr:cNvSpPr/>
      </xdr:nvSpPr>
      <xdr:spPr>
        <a:xfrm>
          <a:off x="685800" y="5048250"/>
          <a:ext cx="42672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76200</xdr:rowOff>
    </xdr:from>
    <xdr:to>
      <xdr:col>24</xdr:col>
      <xdr:colOff>62865</xdr:colOff>
      <xdr:row>42</xdr:row>
      <xdr:rowOff>83820</xdr:rowOff>
    </xdr:to>
    <xdr:cxnSp macro="">
      <xdr:nvCxnSpPr>
        <xdr:cNvPr id="57" name="直線コネクタ 56">
          <a:extLst>
            <a:ext uri="{FF2B5EF4-FFF2-40B4-BE49-F238E27FC236}">
              <a16:creationId xmlns:a16="http://schemas.microsoft.com/office/drawing/2014/main" id="{57522BC3-982C-4EDF-8542-CD6157F1B7DB}"/>
            </a:ext>
          </a:extLst>
        </xdr:cNvPr>
        <xdr:cNvCxnSpPr/>
      </xdr:nvCxnSpPr>
      <xdr:spPr>
        <a:xfrm flipV="1">
          <a:off x="4180840" y="5429250"/>
          <a:ext cx="0" cy="1468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87630</xdr:rowOff>
    </xdr:from>
    <xdr:ext cx="405130" cy="257175"/>
    <xdr:sp macro="" textlink="">
      <xdr:nvSpPr>
        <xdr:cNvPr id="58" name="【道路】&#10;有形固定資産減価償却率最小値テキスト">
          <a:extLst>
            <a:ext uri="{FF2B5EF4-FFF2-40B4-BE49-F238E27FC236}">
              <a16:creationId xmlns:a16="http://schemas.microsoft.com/office/drawing/2014/main" id="{ECABAC7C-30FD-4322-ACD5-2C2B54F49925}"/>
            </a:ext>
          </a:extLst>
        </xdr:cNvPr>
        <xdr:cNvSpPr txBox="1"/>
      </xdr:nvSpPr>
      <xdr:spPr>
        <a:xfrm>
          <a:off x="4219575" y="68948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81.2</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83820</xdr:rowOff>
    </xdr:from>
    <xdr:to>
      <xdr:col>24</xdr:col>
      <xdr:colOff>152400</xdr:colOff>
      <xdr:row>42</xdr:row>
      <xdr:rowOff>83820</xdr:rowOff>
    </xdr:to>
    <xdr:cxnSp macro="">
      <xdr:nvCxnSpPr>
        <xdr:cNvPr id="59" name="直線コネクタ 58">
          <a:extLst>
            <a:ext uri="{FF2B5EF4-FFF2-40B4-BE49-F238E27FC236}">
              <a16:creationId xmlns:a16="http://schemas.microsoft.com/office/drawing/2014/main" id="{8A81F924-E7E4-43F6-8742-AE3D961D2826}"/>
            </a:ext>
          </a:extLst>
        </xdr:cNvPr>
        <xdr:cNvCxnSpPr/>
      </xdr:nvCxnSpPr>
      <xdr:spPr>
        <a:xfrm>
          <a:off x="4105275" y="68973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22860</xdr:rowOff>
    </xdr:from>
    <xdr:ext cx="405130" cy="259080"/>
    <xdr:sp macro="" textlink="">
      <xdr:nvSpPr>
        <xdr:cNvPr id="60" name="【道路】&#10;有形固定資産減価償却率最大値テキスト">
          <a:extLst>
            <a:ext uri="{FF2B5EF4-FFF2-40B4-BE49-F238E27FC236}">
              <a16:creationId xmlns:a16="http://schemas.microsoft.com/office/drawing/2014/main" id="{7AC68818-EAD4-4AAB-9F74-119DD755D503}"/>
            </a:ext>
          </a:extLst>
        </xdr:cNvPr>
        <xdr:cNvSpPr txBox="1"/>
      </xdr:nvSpPr>
      <xdr:spPr>
        <a:xfrm>
          <a:off x="4219575" y="52171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40.5</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76200</xdr:rowOff>
    </xdr:from>
    <xdr:to>
      <xdr:col>24</xdr:col>
      <xdr:colOff>152400</xdr:colOff>
      <xdr:row>33</xdr:row>
      <xdr:rowOff>76200</xdr:rowOff>
    </xdr:to>
    <xdr:cxnSp macro="">
      <xdr:nvCxnSpPr>
        <xdr:cNvPr id="61" name="直線コネクタ 60">
          <a:extLst>
            <a:ext uri="{FF2B5EF4-FFF2-40B4-BE49-F238E27FC236}">
              <a16:creationId xmlns:a16="http://schemas.microsoft.com/office/drawing/2014/main" id="{A4463602-7157-43BD-BE2D-65768FE5096D}"/>
            </a:ext>
          </a:extLst>
        </xdr:cNvPr>
        <xdr:cNvCxnSpPr/>
      </xdr:nvCxnSpPr>
      <xdr:spPr>
        <a:xfrm>
          <a:off x="4105275" y="54292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105410</xdr:rowOff>
    </xdr:from>
    <xdr:ext cx="405130" cy="259080"/>
    <xdr:sp macro="" textlink="">
      <xdr:nvSpPr>
        <xdr:cNvPr id="62" name="【道路】&#10;有形固定資産減価償却率平均値テキスト">
          <a:extLst>
            <a:ext uri="{FF2B5EF4-FFF2-40B4-BE49-F238E27FC236}">
              <a16:creationId xmlns:a16="http://schemas.microsoft.com/office/drawing/2014/main" id="{78A0636A-6E15-40D6-9D9F-6FBEDE83DC5E}"/>
            </a:ext>
          </a:extLst>
        </xdr:cNvPr>
        <xdr:cNvSpPr txBox="1"/>
      </xdr:nvSpPr>
      <xdr:spPr>
        <a:xfrm>
          <a:off x="4219575" y="62649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39</xdr:row>
      <xdr:rowOff>82550</xdr:rowOff>
    </xdr:from>
    <xdr:to>
      <xdr:col>24</xdr:col>
      <xdr:colOff>114300</xdr:colOff>
      <xdr:row>40</xdr:row>
      <xdr:rowOff>12700</xdr:rowOff>
    </xdr:to>
    <xdr:sp macro="" textlink="">
      <xdr:nvSpPr>
        <xdr:cNvPr id="63" name="フローチャート: 判断 62">
          <a:extLst>
            <a:ext uri="{FF2B5EF4-FFF2-40B4-BE49-F238E27FC236}">
              <a16:creationId xmlns:a16="http://schemas.microsoft.com/office/drawing/2014/main" id="{609ED342-D5D1-47EA-B8CC-2A05EC545B72}"/>
            </a:ext>
          </a:extLst>
        </xdr:cNvPr>
        <xdr:cNvSpPr/>
      </xdr:nvSpPr>
      <xdr:spPr>
        <a:xfrm>
          <a:off x="4124325" y="64103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158750</xdr:rowOff>
    </xdr:from>
    <xdr:to>
      <xdr:col>20</xdr:col>
      <xdr:colOff>38100</xdr:colOff>
      <xdr:row>39</xdr:row>
      <xdr:rowOff>88900</xdr:rowOff>
    </xdr:to>
    <xdr:sp macro="" textlink="">
      <xdr:nvSpPr>
        <xdr:cNvPr id="64" name="フローチャート: 判断 63">
          <a:extLst>
            <a:ext uri="{FF2B5EF4-FFF2-40B4-BE49-F238E27FC236}">
              <a16:creationId xmlns:a16="http://schemas.microsoft.com/office/drawing/2014/main" id="{4146759D-BE9B-4B65-9887-7693C97E97D9}"/>
            </a:ext>
          </a:extLst>
        </xdr:cNvPr>
        <xdr:cNvSpPr/>
      </xdr:nvSpPr>
      <xdr:spPr>
        <a:xfrm>
          <a:off x="3381375" y="632460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116840</xdr:rowOff>
    </xdr:from>
    <xdr:to>
      <xdr:col>15</xdr:col>
      <xdr:colOff>101600</xdr:colOff>
      <xdr:row>39</xdr:row>
      <xdr:rowOff>46990</xdr:rowOff>
    </xdr:to>
    <xdr:sp macro="" textlink="">
      <xdr:nvSpPr>
        <xdr:cNvPr id="65" name="フローチャート: 判断 64">
          <a:extLst>
            <a:ext uri="{FF2B5EF4-FFF2-40B4-BE49-F238E27FC236}">
              <a16:creationId xmlns:a16="http://schemas.microsoft.com/office/drawing/2014/main" id="{E842867F-DF82-4586-B449-2F0C64C052F7}"/>
            </a:ext>
          </a:extLst>
        </xdr:cNvPr>
        <xdr:cNvSpPr/>
      </xdr:nvSpPr>
      <xdr:spPr>
        <a:xfrm>
          <a:off x="2571750" y="627951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10160</xdr:rowOff>
    </xdr:from>
    <xdr:to>
      <xdr:col>10</xdr:col>
      <xdr:colOff>165100</xdr:colOff>
      <xdr:row>38</xdr:row>
      <xdr:rowOff>111760</xdr:rowOff>
    </xdr:to>
    <xdr:sp macro="" textlink="">
      <xdr:nvSpPr>
        <xdr:cNvPr id="66" name="フローチャート: 判断 65">
          <a:extLst>
            <a:ext uri="{FF2B5EF4-FFF2-40B4-BE49-F238E27FC236}">
              <a16:creationId xmlns:a16="http://schemas.microsoft.com/office/drawing/2014/main" id="{9296402B-D813-48E4-8DA0-CD092767CA24}"/>
            </a:ext>
          </a:extLst>
        </xdr:cNvPr>
        <xdr:cNvSpPr/>
      </xdr:nvSpPr>
      <xdr:spPr>
        <a:xfrm>
          <a:off x="1781175" y="616966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10160</xdr:rowOff>
    </xdr:from>
    <xdr:to>
      <xdr:col>6</xdr:col>
      <xdr:colOff>38100</xdr:colOff>
      <xdr:row>38</xdr:row>
      <xdr:rowOff>111760</xdr:rowOff>
    </xdr:to>
    <xdr:sp macro="" textlink="">
      <xdr:nvSpPr>
        <xdr:cNvPr id="67" name="フローチャート: 判断 66">
          <a:extLst>
            <a:ext uri="{FF2B5EF4-FFF2-40B4-BE49-F238E27FC236}">
              <a16:creationId xmlns:a16="http://schemas.microsoft.com/office/drawing/2014/main" id="{B51B1598-BDB9-4F63-B894-EB7AD05D5E02}"/>
            </a:ext>
          </a:extLst>
        </xdr:cNvPr>
        <xdr:cNvSpPr/>
      </xdr:nvSpPr>
      <xdr:spPr>
        <a:xfrm>
          <a:off x="981075" y="616966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8" name="テキスト ボックス 67">
          <a:extLst>
            <a:ext uri="{FF2B5EF4-FFF2-40B4-BE49-F238E27FC236}">
              <a16:creationId xmlns:a16="http://schemas.microsoft.com/office/drawing/2014/main" id="{D99E2384-5520-4E8D-BF76-A6E1E716C852}"/>
            </a:ext>
          </a:extLst>
        </xdr:cNvPr>
        <xdr:cNvSpPr txBox="1"/>
      </xdr:nvSpPr>
      <xdr:spPr>
        <a:xfrm>
          <a:off x="4010025"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057BC5B6-3CA7-4D45-B905-0C4F0B4CE837}"/>
            </a:ext>
          </a:extLst>
        </xdr:cNvPr>
        <xdr:cNvSpPr txBox="1"/>
      </xdr:nvSpPr>
      <xdr:spPr>
        <a:xfrm>
          <a:off x="32575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B620BE74-0F70-42BE-A8AE-22FE4D7C3AA5}"/>
            </a:ext>
          </a:extLst>
        </xdr:cNvPr>
        <xdr:cNvSpPr txBox="1"/>
      </xdr:nvSpPr>
      <xdr:spPr>
        <a:xfrm>
          <a:off x="2447925"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449B46FE-5900-4636-8E8F-A02C04A2BA8B}"/>
            </a:ext>
          </a:extLst>
        </xdr:cNvPr>
        <xdr:cNvSpPr txBox="1"/>
      </xdr:nvSpPr>
      <xdr:spPr>
        <a:xfrm>
          <a:off x="16573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E022F3AB-94B0-4785-AFF0-75ADAFC32031}"/>
            </a:ext>
          </a:extLst>
        </xdr:cNvPr>
        <xdr:cNvSpPr txBox="1"/>
      </xdr:nvSpPr>
      <xdr:spPr>
        <a:xfrm>
          <a:off x="8572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41</xdr:row>
      <xdr:rowOff>36830</xdr:rowOff>
    </xdr:from>
    <xdr:to>
      <xdr:col>24</xdr:col>
      <xdr:colOff>114300</xdr:colOff>
      <xdr:row>41</xdr:row>
      <xdr:rowOff>138430</xdr:rowOff>
    </xdr:to>
    <xdr:sp macro="" textlink="">
      <xdr:nvSpPr>
        <xdr:cNvPr id="73" name="楕円 72">
          <a:extLst>
            <a:ext uri="{FF2B5EF4-FFF2-40B4-BE49-F238E27FC236}">
              <a16:creationId xmlns:a16="http://schemas.microsoft.com/office/drawing/2014/main" id="{8A0FDD9D-2E37-495D-B5E3-2B83DF6422B0}"/>
            </a:ext>
          </a:extLst>
        </xdr:cNvPr>
        <xdr:cNvSpPr/>
      </xdr:nvSpPr>
      <xdr:spPr>
        <a:xfrm>
          <a:off x="4124325" y="66852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41</xdr:row>
      <xdr:rowOff>15240</xdr:rowOff>
    </xdr:from>
    <xdr:ext cx="405130" cy="259080"/>
    <xdr:sp macro="" textlink="">
      <xdr:nvSpPr>
        <xdr:cNvPr id="74" name="【道路】&#10;有形固定資産減価償却率該当値テキスト">
          <a:extLst>
            <a:ext uri="{FF2B5EF4-FFF2-40B4-BE49-F238E27FC236}">
              <a16:creationId xmlns:a16="http://schemas.microsoft.com/office/drawing/2014/main" id="{C7818ECD-83DF-488C-9176-E4307410FEE6}"/>
            </a:ext>
          </a:extLst>
        </xdr:cNvPr>
        <xdr:cNvSpPr txBox="1"/>
      </xdr:nvSpPr>
      <xdr:spPr>
        <a:xfrm>
          <a:off x="4219575" y="66605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76.8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40</xdr:row>
      <xdr:rowOff>33020</xdr:rowOff>
    </xdr:from>
    <xdr:to>
      <xdr:col>20</xdr:col>
      <xdr:colOff>38100</xdr:colOff>
      <xdr:row>40</xdr:row>
      <xdr:rowOff>134620</xdr:rowOff>
    </xdr:to>
    <xdr:sp macro="" textlink="">
      <xdr:nvSpPr>
        <xdr:cNvPr id="75" name="楕円 74">
          <a:extLst>
            <a:ext uri="{FF2B5EF4-FFF2-40B4-BE49-F238E27FC236}">
              <a16:creationId xmlns:a16="http://schemas.microsoft.com/office/drawing/2014/main" id="{3AC4B619-FFF1-4C99-BE70-B82EF19F9056}"/>
            </a:ext>
          </a:extLst>
        </xdr:cNvPr>
        <xdr:cNvSpPr/>
      </xdr:nvSpPr>
      <xdr:spPr>
        <a:xfrm>
          <a:off x="3381375" y="651637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83820</xdr:rowOff>
    </xdr:from>
    <xdr:to>
      <xdr:col>24</xdr:col>
      <xdr:colOff>63500</xdr:colOff>
      <xdr:row>41</xdr:row>
      <xdr:rowOff>87630</xdr:rowOff>
    </xdr:to>
    <xdr:cxnSp macro="">
      <xdr:nvCxnSpPr>
        <xdr:cNvPr id="76" name="直線コネクタ 75">
          <a:extLst>
            <a:ext uri="{FF2B5EF4-FFF2-40B4-BE49-F238E27FC236}">
              <a16:creationId xmlns:a16="http://schemas.microsoft.com/office/drawing/2014/main" id="{575909FE-CAD3-44D5-9125-0013F51A2B94}"/>
            </a:ext>
          </a:extLst>
        </xdr:cNvPr>
        <xdr:cNvCxnSpPr/>
      </xdr:nvCxnSpPr>
      <xdr:spPr>
        <a:xfrm>
          <a:off x="3429000" y="6573520"/>
          <a:ext cx="752475" cy="159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128270</xdr:rowOff>
    </xdr:from>
    <xdr:to>
      <xdr:col>15</xdr:col>
      <xdr:colOff>101600</xdr:colOff>
      <xdr:row>40</xdr:row>
      <xdr:rowOff>58420</xdr:rowOff>
    </xdr:to>
    <xdr:sp macro="" textlink="">
      <xdr:nvSpPr>
        <xdr:cNvPr id="77" name="楕円 76">
          <a:extLst>
            <a:ext uri="{FF2B5EF4-FFF2-40B4-BE49-F238E27FC236}">
              <a16:creationId xmlns:a16="http://schemas.microsoft.com/office/drawing/2014/main" id="{8BE3B17A-F44E-4642-B165-E78196E2BB28}"/>
            </a:ext>
          </a:extLst>
        </xdr:cNvPr>
        <xdr:cNvSpPr/>
      </xdr:nvSpPr>
      <xdr:spPr>
        <a:xfrm>
          <a:off x="2571750" y="64496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7620</xdr:rowOff>
    </xdr:from>
    <xdr:to>
      <xdr:col>19</xdr:col>
      <xdr:colOff>177800</xdr:colOff>
      <xdr:row>40</xdr:row>
      <xdr:rowOff>83820</xdr:rowOff>
    </xdr:to>
    <xdr:cxnSp macro="">
      <xdr:nvCxnSpPr>
        <xdr:cNvPr id="78" name="直線コネクタ 77">
          <a:extLst>
            <a:ext uri="{FF2B5EF4-FFF2-40B4-BE49-F238E27FC236}">
              <a16:creationId xmlns:a16="http://schemas.microsoft.com/office/drawing/2014/main" id="{7A28620C-6D32-4006-8C75-2F00807DF2C7}"/>
            </a:ext>
          </a:extLst>
        </xdr:cNvPr>
        <xdr:cNvCxnSpPr/>
      </xdr:nvCxnSpPr>
      <xdr:spPr>
        <a:xfrm>
          <a:off x="2619375" y="6497320"/>
          <a:ext cx="809625"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44450</xdr:rowOff>
    </xdr:from>
    <xdr:to>
      <xdr:col>10</xdr:col>
      <xdr:colOff>165100</xdr:colOff>
      <xdr:row>39</xdr:row>
      <xdr:rowOff>146050</xdr:rowOff>
    </xdr:to>
    <xdr:sp macro="" textlink="">
      <xdr:nvSpPr>
        <xdr:cNvPr id="79" name="楕円 78">
          <a:extLst>
            <a:ext uri="{FF2B5EF4-FFF2-40B4-BE49-F238E27FC236}">
              <a16:creationId xmlns:a16="http://schemas.microsoft.com/office/drawing/2014/main" id="{87704B39-AE61-4EBD-880B-349F2411739C}"/>
            </a:ext>
          </a:extLst>
        </xdr:cNvPr>
        <xdr:cNvSpPr/>
      </xdr:nvSpPr>
      <xdr:spPr>
        <a:xfrm>
          <a:off x="1781175" y="63722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95250</xdr:rowOff>
    </xdr:from>
    <xdr:to>
      <xdr:col>15</xdr:col>
      <xdr:colOff>50800</xdr:colOff>
      <xdr:row>40</xdr:row>
      <xdr:rowOff>7620</xdr:rowOff>
    </xdr:to>
    <xdr:cxnSp macro="">
      <xdr:nvCxnSpPr>
        <xdr:cNvPr id="80" name="直線コネクタ 79">
          <a:extLst>
            <a:ext uri="{FF2B5EF4-FFF2-40B4-BE49-F238E27FC236}">
              <a16:creationId xmlns:a16="http://schemas.microsoft.com/office/drawing/2014/main" id="{D7FD6E6B-6D6D-4AAA-9C7B-D292A778C0E9}"/>
            </a:ext>
          </a:extLst>
        </xdr:cNvPr>
        <xdr:cNvCxnSpPr/>
      </xdr:nvCxnSpPr>
      <xdr:spPr>
        <a:xfrm>
          <a:off x="1828800" y="6419850"/>
          <a:ext cx="790575"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154940</xdr:rowOff>
    </xdr:from>
    <xdr:to>
      <xdr:col>6</xdr:col>
      <xdr:colOff>38100</xdr:colOff>
      <xdr:row>39</xdr:row>
      <xdr:rowOff>85090</xdr:rowOff>
    </xdr:to>
    <xdr:sp macro="" textlink="">
      <xdr:nvSpPr>
        <xdr:cNvPr id="81" name="楕円 80">
          <a:extLst>
            <a:ext uri="{FF2B5EF4-FFF2-40B4-BE49-F238E27FC236}">
              <a16:creationId xmlns:a16="http://schemas.microsoft.com/office/drawing/2014/main" id="{CD3E4266-1588-46A6-9FDB-32B75FEC11B8}"/>
            </a:ext>
          </a:extLst>
        </xdr:cNvPr>
        <xdr:cNvSpPr/>
      </xdr:nvSpPr>
      <xdr:spPr>
        <a:xfrm>
          <a:off x="981075" y="631761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34290</xdr:rowOff>
    </xdr:from>
    <xdr:to>
      <xdr:col>10</xdr:col>
      <xdr:colOff>114300</xdr:colOff>
      <xdr:row>39</xdr:row>
      <xdr:rowOff>95250</xdr:rowOff>
    </xdr:to>
    <xdr:cxnSp macro="">
      <xdr:nvCxnSpPr>
        <xdr:cNvPr id="82" name="直線コネクタ 81">
          <a:extLst>
            <a:ext uri="{FF2B5EF4-FFF2-40B4-BE49-F238E27FC236}">
              <a16:creationId xmlns:a16="http://schemas.microsoft.com/office/drawing/2014/main" id="{04D3138B-4244-4939-BBB0-95E3D0FA52E4}"/>
            </a:ext>
          </a:extLst>
        </xdr:cNvPr>
        <xdr:cNvCxnSpPr/>
      </xdr:nvCxnSpPr>
      <xdr:spPr>
        <a:xfrm>
          <a:off x="1028700" y="6355715"/>
          <a:ext cx="8001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37</xdr:row>
      <xdr:rowOff>105410</xdr:rowOff>
    </xdr:from>
    <xdr:ext cx="405130" cy="259080"/>
    <xdr:sp macro="" textlink="">
      <xdr:nvSpPr>
        <xdr:cNvPr id="83" name="n_1aveValue【道路】&#10;有形固定資産減価償却率">
          <a:extLst>
            <a:ext uri="{FF2B5EF4-FFF2-40B4-BE49-F238E27FC236}">
              <a16:creationId xmlns:a16="http://schemas.microsoft.com/office/drawing/2014/main" id="{1356E87F-8918-4203-BDA8-A509C9CDE229}"/>
            </a:ext>
          </a:extLst>
        </xdr:cNvPr>
        <xdr:cNvSpPr txBox="1"/>
      </xdr:nvSpPr>
      <xdr:spPr>
        <a:xfrm>
          <a:off x="3239135" y="61029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37</xdr:row>
      <xdr:rowOff>63500</xdr:rowOff>
    </xdr:from>
    <xdr:ext cx="403225" cy="257175"/>
    <xdr:sp macro="" textlink="">
      <xdr:nvSpPr>
        <xdr:cNvPr id="84" name="n_2aveValue【道路】&#10;有形固定資産減価償却率">
          <a:extLst>
            <a:ext uri="{FF2B5EF4-FFF2-40B4-BE49-F238E27FC236}">
              <a16:creationId xmlns:a16="http://schemas.microsoft.com/office/drawing/2014/main" id="{6B09597F-B398-4375-8FA5-E3DA879F1306}"/>
            </a:ext>
          </a:extLst>
        </xdr:cNvPr>
        <xdr:cNvSpPr txBox="1"/>
      </xdr:nvSpPr>
      <xdr:spPr>
        <a:xfrm>
          <a:off x="2439035" y="60674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128270</xdr:rowOff>
    </xdr:from>
    <xdr:ext cx="403225" cy="259080"/>
    <xdr:sp macro="" textlink="">
      <xdr:nvSpPr>
        <xdr:cNvPr id="85" name="n_3aveValue【道路】&#10;有形固定資産減価償却率">
          <a:extLst>
            <a:ext uri="{FF2B5EF4-FFF2-40B4-BE49-F238E27FC236}">
              <a16:creationId xmlns:a16="http://schemas.microsoft.com/office/drawing/2014/main" id="{222EE10F-A1CB-4AB3-A7A4-FC8A0DAEE1BC}"/>
            </a:ext>
          </a:extLst>
        </xdr:cNvPr>
        <xdr:cNvSpPr txBox="1"/>
      </xdr:nvSpPr>
      <xdr:spPr>
        <a:xfrm>
          <a:off x="1648460" y="59639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36</xdr:row>
      <xdr:rowOff>128270</xdr:rowOff>
    </xdr:from>
    <xdr:ext cx="403225" cy="259080"/>
    <xdr:sp macro="" textlink="">
      <xdr:nvSpPr>
        <xdr:cNvPr id="86" name="n_4aveValue【道路】&#10;有形固定資産減価償却率">
          <a:extLst>
            <a:ext uri="{FF2B5EF4-FFF2-40B4-BE49-F238E27FC236}">
              <a16:creationId xmlns:a16="http://schemas.microsoft.com/office/drawing/2014/main" id="{D1DFD732-727F-43D6-BCC5-6AC506BF145A}"/>
            </a:ext>
          </a:extLst>
        </xdr:cNvPr>
        <xdr:cNvSpPr txBox="1"/>
      </xdr:nvSpPr>
      <xdr:spPr>
        <a:xfrm>
          <a:off x="848360" y="59639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40</xdr:row>
      <xdr:rowOff>125730</xdr:rowOff>
    </xdr:from>
    <xdr:ext cx="405130" cy="259080"/>
    <xdr:sp macro="" textlink="">
      <xdr:nvSpPr>
        <xdr:cNvPr id="87" name="n_1mainValue【道路】&#10;有形固定資産減価償却率">
          <a:extLst>
            <a:ext uri="{FF2B5EF4-FFF2-40B4-BE49-F238E27FC236}">
              <a16:creationId xmlns:a16="http://schemas.microsoft.com/office/drawing/2014/main" id="{9749C1E5-6CC0-4291-AB2B-29C309D36C19}"/>
            </a:ext>
          </a:extLst>
        </xdr:cNvPr>
        <xdr:cNvSpPr txBox="1"/>
      </xdr:nvSpPr>
      <xdr:spPr>
        <a:xfrm>
          <a:off x="3239135" y="66090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40</xdr:row>
      <xdr:rowOff>49530</xdr:rowOff>
    </xdr:from>
    <xdr:ext cx="403225" cy="259080"/>
    <xdr:sp macro="" textlink="">
      <xdr:nvSpPr>
        <xdr:cNvPr id="88" name="n_2mainValue【道路】&#10;有形固定資産減価償却率">
          <a:extLst>
            <a:ext uri="{FF2B5EF4-FFF2-40B4-BE49-F238E27FC236}">
              <a16:creationId xmlns:a16="http://schemas.microsoft.com/office/drawing/2014/main" id="{2DFF7CC9-E99A-49A9-894B-FD6E2FAEB1FF}"/>
            </a:ext>
          </a:extLst>
        </xdr:cNvPr>
        <xdr:cNvSpPr txBox="1"/>
      </xdr:nvSpPr>
      <xdr:spPr>
        <a:xfrm>
          <a:off x="2439035" y="65328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39</xdr:row>
      <xdr:rowOff>137160</xdr:rowOff>
    </xdr:from>
    <xdr:ext cx="403225" cy="259080"/>
    <xdr:sp macro="" textlink="">
      <xdr:nvSpPr>
        <xdr:cNvPr id="89" name="n_3mainValue【道路】&#10;有形固定資産減価償却率">
          <a:extLst>
            <a:ext uri="{FF2B5EF4-FFF2-40B4-BE49-F238E27FC236}">
              <a16:creationId xmlns:a16="http://schemas.microsoft.com/office/drawing/2014/main" id="{0C9B699D-390A-437D-AA4F-EE838A94589D}"/>
            </a:ext>
          </a:extLst>
        </xdr:cNvPr>
        <xdr:cNvSpPr txBox="1"/>
      </xdr:nvSpPr>
      <xdr:spPr>
        <a:xfrm>
          <a:off x="1648460" y="64649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39</xdr:row>
      <xdr:rowOff>76200</xdr:rowOff>
    </xdr:from>
    <xdr:ext cx="403225" cy="257175"/>
    <xdr:sp macro="" textlink="">
      <xdr:nvSpPr>
        <xdr:cNvPr id="90" name="n_4mainValue【道路】&#10;有形固定資産減価償却率">
          <a:extLst>
            <a:ext uri="{FF2B5EF4-FFF2-40B4-BE49-F238E27FC236}">
              <a16:creationId xmlns:a16="http://schemas.microsoft.com/office/drawing/2014/main" id="{A440D4F6-7B22-473C-908D-02B0C79B582E}"/>
            </a:ext>
          </a:extLst>
        </xdr:cNvPr>
        <xdr:cNvSpPr txBox="1"/>
      </xdr:nvSpPr>
      <xdr:spPr>
        <a:xfrm>
          <a:off x="848360" y="64008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60F4EFAD-473C-473B-8F6D-302448CE221D}"/>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83E9891B-3A96-4F32-8F16-0FF1A45B94C3}"/>
            </a:ext>
          </a:extLst>
        </xdr:cNvPr>
        <xdr:cNvSpPr/>
      </xdr:nvSpPr>
      <xdr:spPr>
        <a:xfrm>
          <a:off x="60674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812582BA-CCEB-420B-A63D-517C68BF9CB7}"/>
            </a:ext>
          </a:extLst>
        </xdr:cNvPr>
        <xdr:cNvSpPr/>
      </xdr:nvSpPr>
      <xdr:spPr>
        <a:xfrm>
          <a:off x="60674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F129DA1-D088-4A41-B6D9-51F7D85B35FA}"/>
            </a:ext>
          </a:extLst>
        </xdr:cNvPr>
        <xdr:cNvSpPr/>
      </xdr:nvSpPr>
      <xdr:spPr>
        <a:xfrm>
          <a:off x="69818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5D2422F2-C7B0-4B17-9CA4-9D484E16F6EF}"/>
            </a:ext>
          </a:extLst>
        </xdr:cNvPr>
        <xdr:cNvSpPr/>
      </xdr:nvSpPr>
      <xdr:spPr>
        <a:xfrm>
          <a:off x="69818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43F99106-525C-4B2F-834F-15A4110A5239}"/>
            </a:ext>
          </a:extLst>
        </xdr:cNvPr>
        <xdr:cNvSpPr/>
      </xdr:nvSpPr>
      <xdr:spPr>
        <a:xfrm>
          <a:off x="80105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7066E989-3A38-47C4-BBA7-3A15ADD1270E}"/>
            </a:ext>
          </a:extLst>
        </xdr:cNvPr>
        <xdr:cNvSpPr/>
      </xdr:nvSpPr>
      <xdr:spPr>
        <a:xfrm>
          <a:off x="80105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16.001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59E218E4-DF68-45B4-B86F-171F829FCC0B}"/>
            </a:ext>
          </a:extLst>
        </xdr:cNvPr>
        <xdr:cNvSpPr/>
      </xdr:nvSpPr>
      <xdr:spPr>
        <a:xfrm>
          <a:off x="5953125" y="5048250"/>
          <a:ext cx="42481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1630" cy="225425"/>
    <xdr:sp macro="" textlink="">
      <xdr:nvSpPr>
        <xdr:cNvPr id="99" name="テキスト ボックス 98">
          <a:extLst>
            <a:ext uri="{FF2B5EF4-FFF2-40B4-BE49-F238E27FC236}">
              <a16:creationId xmlns:a16="http://schemas.microsoft.com/office/drawing/2014/main" id="{1215353D-0D90-40B9-BE34-96D7CADE83A9}"/>
            </a:ext>
          </a:extLst>
        </xdr:cNvPr>
        <xdr:cNvSpPr txBox="1"/>
      </xdr:nvSpPr>
      <xdr:spPr>
        <a:xfrm>
          <a:off x="5915025" y="4867275"/>
          <a:ext cx="3416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DEAE8CD-50BD-45D8-B8CA-6D07D5F592E7}"/>
            </a:ext>
          </a:extLst>
        </xdr:cNvPr>
        <xdr:cNvCxnSpPr/>
      </xdr:nvCxnSpPr>
      <xdr:spPr>
        <a:xfrm>
          <a:off x="5953125" y="72104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92710</xdr:rowOff>
    </xdr:from>
    <xdr:to>
      <xdr:col>59</xdr:col>
      <xdr:colOff>50800</xdr:colOff>
      <xdr:row>42</xdr:row>
      <xdr:rowOff>92710</xdr:rowOff>
    </xdr:to>
    <xdr:cxnSp macro="">
      <xdr:nvCxnSpPr>
        <xdr:cNvPr id="101" name="直線コネクタ 100">
          <a:extLst>
            <a:ext uri="{FF2B5EF4-FFF2-40B4-BE49-F238E27FC236}">
              <a16:creationId xmlns:a16="http://schemas.microsoft.com/office/drawing/2014/main" id="{CC40A2FE-AAE4-4F42-A677-2A3CCD757E0F}"/>
            </a:ext>
          </a:extLst>
        </xdr:cNvPr>
        <xdr:cNvCxnSpPr/>
      </xdr:nvCxnSpPr>
      <xdr:spPr>
        <a:xfrm>
          <a:off x="5953125" y="69030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121920</xdr:rowOff>
    </xdr:from>
    <xdr:ext cx="465455" cy="257175"/>
    <xdr:sp macro="" textlink="">
      <xdr:nvSpPr>
        <xdr:cNvPr id="102" name="テキスト ボックス 101">
          <a:extLst>
            <a:ext uri="{FF2B5EF4-FFF2-40B4-BE49-F238E27FC236}">
              <a16:creationId xmlns:a16="http://schemas.microsoft.com/office/drawing/2014/main" id="{CE1D3C13-5413-4203-82BF-630DD5383ED4}"/>
            </a:ext>
          </a:extLst>
        </xdr:cNvPr>
        <xdr:cNvSpPr txBox="1"/>
      </xdr:nvSpPr>
      <xdr:spPr>
        <a:xfrm>
          <a:off x="5527040" y="677354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109220</xdr:rowOff>
    </xdr:from>
    <xdr:to>
      <xdr:col>59</xdr:col>
      <xdr:colOff>50800</xdr:colOff>
      <xdr:row>40</xdr:row>
      <xdr:rowOff>109220</xdr:rowOff>
    </xdr:to>
    <xdr:cxnSp macro="">
      <xdr:nvCxnSpPr>
        <xdr:cNvPr id="103" name="直線コネクタ 102">
          <a:extLst>
            <a:ext uri="{FF2B5EF4-FFF2-40B4-BE49-F238E27FC236}">
              <a16:creationId xmlns:a16="http://schemas.microsoft.com/office/drawing/2014/main" id="{6FF4408C-D957-41B8-853E-1B4479E20A40}"/>
            </a:ext>
          </a:extLst>
        </xdr:cNvPr>
        <xdr:cNvCxnSpPr/>
      </xdr:nvCxnSpPr>
      <xdr:spPr>
        <a:xfrm>
          <a:off x="5953125" y="659257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137795</xdr:rowOff>
    </xdr:from>
    <xdr:ext cx="531495" cy="259080"/>
    <xdr:sp macro="" textlink="">
      <xdr:nvSpPr>
        <xdr:cNvPr id="104" name="テキスト ボックス 103">
          <a:extLst>
            <a:ext uri="{FF2B5EF4-FFF2-40B4-BE49-F238E27FC236}">
              <a16:creationId xmlns:a16="http://schemas.microsoft.com/office/drawing/2014/main" id="{6982A889-81B4-4D07-862B-C073508220B6}"/>
            </a:ext>
          </a:extLst>
        </xdr:cNvPr>
        <xdr:cNvSpPr txBox="1"/>
      </xdr:nvSpPr>
      <xdr:spPr>
        <a:xfrm>
          <a:off x="5478780" y="64655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125095</xdr:rowOff>
    </xdr:from>
    <xdr:to>
      <xdr:col>59</xdr:col>
      <xdr:colOff>50800</xdr:colOff>
      <xdr:row>38</xdr:row>
      <xdr:rowOff>125095</xdr:rowOff>
    </xdr:to>
    <xdr:cxnSp macro="">
      <xdr:nvCxnSpPr>
        <xdr:cNvPr id="105" name="直線コネクタ 104">
          <a:extLst>
            <a:ext uri="{FF2B5EF4-FFF2-40B4-BE49-F238E27FC236}">
              <a16:creationId xmlns:a16="http://schemas.microsoft.com/office/drawing/2014/main" id="{5CE18E1C-9984-4732-92AE-C81A21AAF47D}"/>
            </a:ext>
          </a:extLst>
        </xdr:cNvPr>
        <xdr:cNvCxnSpPr/>
      </xdr:nvCxnSpPr>
      <xdr:spPr>
        <a:xfrm>
          <a:off x="5953125" y="62845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37</xdr:row>
      <xdr:rowOff>154940</xdr:rowOff>
    </xdr:from>
    <xdr:ext cx="531495" cy="257175"/>
    <xdr:sp macro="" textlink="">
      <xdr:nvSpPr>
        <xdr:cNvPr id="106" name="テキスト ボックス 105">
          <a:extLst>
            <a:ext uri="{FF2B5EF4-FFF2-40B4-BE49-F238E27FC236}">
              <a16:creationId xmlns:a16="http://schemas.microsoft.com/office/drawing/2014/main" id="{5E50C953-2E81-44EB-8A92-655DEF9819FF}"/>
            </a:ext>
          </a:extLst>
        </xdr:cNvPr>
        <xdr:cNvSpPr txBox="1"/>
      </xdr:nvSpPr>
      <xdr:spPr>
        <a:xfrm>
          <a:off x="5478780" y="615569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141605</xdr:rowOff>
    </xdr:from>
    <xdr:to>
      <xdr:col>59</xdr:col>
      <xdr:colOff>50800</xdr:colOff>
      <xdr:row>36</xdr:row>
      <xdr:rowOff>141605</xdr:rowOff>
    </xdr:to>
    <xdr:cxnSp macro="">
      <xdr:nvCxnSpPr>
        <xdr:cNvPr id="107" name="直線コネクタ 106">
          <a:extLst>
            <a:ext uri="{FF2B5EF4-FFF2-40B4-BE49-F238E27FC236}">
              <a16:creationId xmlns:a16="http://schemas.microsoft.com/office/drawing/2014/main" id="{926FABB2-A632-425C-9090-8A57D2C04FEE}"/>
            </a:ext>
          </a:extLst>
        </xdr:cNvPr>
        <xdr:cNvCxnSpPr/>
      </xdr:nvCxnSpPr>
      <xdr:spPr>
        <a:xfrm>
          <a:off x="5953125" y="59836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35</xdr:row>
      <xdr:rowOff>170815</xdr:rowOff>
    </xdr:from>
    <xdr:ext cx="531495" cy="258445"/>
    <xdr:sp macro="" textlink="">
      <xdr:nvSpPr>
        <xdr:cNvPr id="108" name="テキスト ボックス 107">
          <a:extLst>
            <a:ext uri="{FF2B5EF4-FFF2-40B4-BE49-F238E27FC236}">
              <a16:creationId xmlns:a16="http://schemas.microsoft.com/office/drawing/2014/main" id="{396858C1-C08C-4B73-A2A1-AF3196DBAD6C}"/>
            </a:ext>
          </a:extLst>
        </xdr:cNvPr>
        <xdr:cNvSpPr txBox="1"/>
      </xdr:nvSpPr>
      <xdr:spPr>
        <a:xfrm>
          <a:off x="5478780" y="583819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158115</xdr:rowOff>
    </xdr:from>
    <xdr:to>
      <xdr:col>59</xdr:col>
      <xdr:colOff>50800</xdr:colOff>
      <xdr:row>34</xdr:row>
      <xdr:rowOff>158115</xdr:rowOff>
    </xdr:to>
    <xdr:cxnSp macro="">
      <xdr:nvCxnSpPr>
        <xdr:cNvPr id="109" name="直線コネクタ 108">
          <a:extLst>
            <a:ext uri="{FF2B5EF4-FFF2-40B4-BE49-F238E27FC236}">
              <a16:creationId xmlns:a16="http://schemas.microsoft.com/office/drawing/2014/main" id="{0B25B168-5FB0-4F77-8329-74E456B4F67F}"/>
            </a:ext>
          </a:extLst>
        </xdr:cNvPr>
        <xdr:cNvCxnSpPr/>
      </xdr:nvCxnSpPr>
      <xdr:spPr>
        <a:xfrm>
          <a:off x="5953125" y="5676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34</xdr:row>
      <xdr:rowOff>15875</xdr:rowOff>
    </xdr:from>
    <xdr:ext cx="593725" cy="259080"/>
    <xdr:sp macro="" textlink="">
      <xdr:nvSpPr>
        <xdr:cNvPr id="110" name="テキスト ボックス 109">
          <a:extLst>
            <a:ext uri="{FF2B5EF4-FFF2-40B4-BE49-F238E27FC236}">
              <a16:creationId xmlns:a16="http://schemas.microsoft.com/office/drawing/2014/main" id="{2B9CE279-9F4C-465B-BE69-13907853D53E}"/>
            </a:ext>
          </a:extLst>
        </xdr:cNvPr>
        <xdr:cNvSpPr txBox="1"/>
      </xdr:nvSpPr>
      <xdr:spPr>
        <a:xfrm>
          <a:off x="5420995" y="55308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2540</xdr:rowOff>
    </xdr:from>
    <xdr:to>
      <xdr:col>59</xdr:col>
      <xdr:colOff>50800</xdr:colOff>
      <xdr:row>33</xdr:row>
      <xdr:rowOff>2540</xdr:rowOff>
    </xdr:to>
    <xdr:cxnSp macro="">
      <xdr:nvCxnSpPr>
        <xdr:cNvPr id="111" name="直線コネクタ 110">
          <a:extLst>
            <a:ext uri="{FF2B5EF4-FFF2-40B4-BE49-F238E27FC236}">
              <a16:creationId xmlns:a16="http://schemas.microsoft.com/office/drawing/2014/main" id="{F338B445-3A91-4489-BE1F-8CB1B75EE29B}"/>
            </a:ext>
          </a:extLst>
        </xdr:cNvPr>
        <xdr:cNvCxnSpPr/>
      </xdr:nvCxnSpPr>
      <xdr:spPr>
        <a:xfrm>
          <a:off x="5953125" y="53555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31750</xdr:rowOff>
    </xdr:from>
    <xdr:ext cx="593725" cy="257175"/>
    <xdr:sp macro="" textlink="">
      <xdr:nvSpPr>
        <xdr:cNvPr id="112" name="テキスト ボックス 111">
          <a:extLst>
            <a:ext uri="{FF2B5EF4-FFF2-40B4-BE49-F238E27FC236}">
              <a16:creationId xmlns:a16="http://schemas.microsoft.com/office/drawing/2014/main" id="{4899341D-FA95-468D-BBE6-9757229FBC6B}"/>
            </a:ext>
          </a:extLst>
        </xdr:cNvPr>
        <xdr:cNvSpPr txBox="1"/>
      </xdr:nvSpPr>
      <xdr:spPr>
        <a:xfrm>
          <a:off x="5420995" y="52197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72A20459-4C4D-4FC1-88FF-39CF0AF797FE}"/>
            </a:ext>
          </a:extLst>
        </xdr:cNvPr>
        <xdr:cNvCxnSpPr/>
      </xdr:nvCxnSpPr>
      <xdr:spPr>
        <a:xfrm>
          <a:off x="5953125" y="50482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30</xdr:row>
      <xdr:rowOff>48260</xdr:rowOff>
    </xdr:from>
    <xdr:ext cx="593725" cy="259080"/>
    <xdr:sp macro="" textlink="">
      <xdr:nvSpPr>
        <xdr:cNvPr id="114" name="テキスト ボックス 113">
          <a:extLst>
            <a:ext uri="{FF2B5EF4-FFF2-40B4-BE49-F238E27FC236}">
              <a16:creationId xmlns:a16="http://schemas.microsoft.com/office/drawing/2014/main" id="{ACF117C7-4994-410D-8D6F-2F574DA1F995}"/>
            </a:ext>
          </a:extLst>
        </xdr:cNvPr>
        <xdr:cNvSpPr txBox="1"/>
      </xdr:nvSpPr>
      <xdr:spPr>
        <a:xfrm>
          <a:off x="5420995" y="49123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A5E4F56B-A044-4C3E-B535-2E6E71959284}"/>
            </a:ext>
          </a:extLst>
        </xdr:cNvPr>
        <xdr:cNvSpPr/>
      </xdr:nvSpPr>
      <xdr:spPr>
        <a:xfrm>
          <a:off x="5953125" y="5048250"/>
          <a:ext cx="42481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27940</xdr:rowOff>
    </xdr:from>
    <xdr:to>
      <xdr:col>54</xdr:col>
      <xdr:colOff>189865</xdr:colOff>
      <xdr:row>42</xdr:row>
      <xdr:rowOff>92075</xdr:rowOff>
    </xdr:to>
    <xdr:cxnSp macro="">
      <xdr:nvCxnSpPr>
        <xdr:cNvPr id="116" name="直線コネクタ 115">
          <a:extLst>
            <a:ext uri="{FF2B5EF4-FFF2-40B4-BE49-F238E27FC236}">
              <a16:creationId xmlns:a16="http://schemas.microsoft.com/office/drawing/2014/main" id="{291BB822-A455-4549-9241-3B939BC05997}"/>
            </a:ext>
          </a:extLst>
        </xdr:cNvPr>
        <xdr:cNvCxnSpPr/>
      </xdr:nvCxnSpPr>
      <xdr:spPr>
        <a:xfrm flipV="1">
          <a:off x="9429115" y="5546090"/>
          <a:ext cx="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95885</xdr:rowOff>
    </xdr:from>
    <xdr:ext cx="469900" cy="259080"/>
    <xdr:sp macro="" textlink="">
      <xdr:nvSpPr>
        <xdr:cNvPr id="117" name="【道路】&#10;一人当たり延長最小値テキスト">
          <a:extLst>
            <a:ext uri="{FF2B5EF4-FFF2-40B4-BE49-F238E27FC236}">
              <a16:creationId xmlns:a16="http://schemas.microsoft.com/office/drawing/2014/main" id="{E343FCB0-1B68-4FB4-9CA2-BE95D7112C2F}"/>
            </a:ext>
          </a:extLst>
        </xdr:cNvPr>
        <xdr:cNvSpPr txBox="1"/>
      </xdr:nvSpPr>
      <xdr:spPr>
        <a:xfrm>
          <a:off x="9467850" y="6906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0.052</a:t>
          </a:r>
          <a:endParaRPr kumimoji="1" lang="ja-JP" altLang="en-US" sz="1000" b="1">
            <a:latin typeface="ＭＳ Ｐゴシック"/>
            <a:ea typeface="ＭＳ Ｐゴシック"/>
          </a:endParaRPr>
        </a:p>
      </xdr:txBody>
    </xdr:sp>
    <xdr:clientData/>
  </xdr:oneCellAnchor>
  <xdr:twoCellAnchor>
    <xdr:from>
      <xdr:col>54</xdr:col>
      <xdr:colOff>101600</xdr:colOff>
      <xdr:row>42</xdr:row>
      <xdr:rowOff>92075</xdr:rowOff>
    </xdr:from>
    <xdr:to>
      <xdr:col>55</xdr:col>
      <xdr:colOff>88900</xdr:colOff>
      <xdr:row>42</xdr:row>
      <xdr:rowOff>92075</xdr:rowOff>
    </xdr:to>
    <xdr:cxnSp macro="">
      <xdr:nvCxnSpPr>
        <xdr:cNvPr id="118" name="直線コネクタ 117">
          <a:extLst>
            <a:ext uri="{FF2B5EF4-FFF2-40B4-BE49-F238E27FC236}">
              <a16:creationId xmlns:a16="http://schemas.microsoft.com/office/drawing/2014/main" id="{477714E1-975F-4171-81B4-516D6B7E4E99}"/>
            </a:ext>
          </a:extLst>
        </xdr:cNvPr>
        <xdr:cNvCxnSpPr/>
      </xdr:nvCxnSpPr>
      <xdr:spPr>
        <a:xfrm>
          <a:off x="9363075" y="690245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146050</xdr:rowOff>
    </xdr:from>
    <xdr:ext cx="598805" cy="257175"/>
    <xdr:sp macro="" textlink="">
      <xdr:nvSpPr>
        <xdr:cNvPr id="119" name="【道路】&#10;一人当たり延長最大値テキスト">
          <a:extLst>
            <a:ext uri="{FF2B5EF4-FFF2-40B4-BE49-F238E27FC236}">
              <a16:creationId xmlns:a16="http://schemas.microsoft.com/office/drawing/2014/main" id="{F1E36CA5-CCCA-4395-8FDF-CC612A065284}"/>
            </a:ext>
          </a:extLst>
        </xdr:cNvPr>
        <xdr:cNvSpPr txBox="1"/>
      </xdr:nvSpPr>
      <xdr:spPr>
        <a:xfrm>
          <a:off x="9467850" y="533400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131.926</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27940</xdr:rowOff>
    </xdr:from>
    <xdr:to>
      <xdr:col>55</xdr:col>
      <xdr:colOff>88900</xdr:colOff>
      <xdr:row>34</xdr:row>
      <xdr:rowOff>27940</xdr:rowOff>
    </xdr:to>
    <xdr:cxnSp macro="">
      <xdr:nvCxnSpPr>
        <xdr:cNvPr id="120" name="直線コネクタ 119">
          <a:extLst>
            <a:ext uri="{FF2B5EF4-FFF2-40B4-BE49-F238E27FC236}">
              <a16:creationId xmlns:a16="http://schemas.microsoft.com/office/drawing/2014/main" id="{86733A64-95A2-4193-99BD-7915E9CAEA5F}"/>
            </a:ext>
          </a:extLst>
        </xdr:cNvPr>
        <xdr:cNvCxnSpPr/>
      </xdr:nvCxnSpPr>
      <xdr:spPr>
        <a:xfrm>
          <a:off x="9363075" y="554609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13335</xdr:rowOff>
    </xdr:from>
    <xdr:ext cx="534670" cy="259080"/>
    <xdr:sp macro="" textlink="">
      <xdr:nvSpPr>
        <xdr:cNvPr id="121" name="【道路】&#10;一人当たり延長平均値テキスト">
          <a:extLst>
            <a:ext uri="{FF2B5EF4-FFF2-40B4-BE49-F238E27FC236}">
              <a16:creationId xmlns:a16="http://schemas.microsoft.com/office/drawing/2014/main" id="{47C190F0-FA17-4731-8D96-693A1CBDB1C7}"/>
            </a:ext>
          </a:extLst>
        </xdr:cNvPr>
        <xdr:cNvSpPr txBox="1"/>
      </xdr:nvSpPr>
      <xdr:spPr>
        <a:xfrm>
          <a:off x="9467850" y="64966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20.445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40</xdr:row>
      <xdr:rowOff>161925</xdr:rowOff>
    </xdr:from>
    <xdr:to>
      <xdr:col>55</xdr:col>
      <xdr:colOff>50800</xdr:colOff>
      <xdr:row>41</xdr:row>
      <xdr:rowOff>92075</xdr:rowOff>
    </xdr:to>
    <xdr:sp macro="" textlink="">
      <xdr:nvSpPr>
        <xdr:cNvPr id="122" name="フローチャート: 判断 121">
          <a:extLst>
            <a:ext uri="{FF2B5EF4-FFF2-40B4-BE49-F238E27FC236}">
              <a16:creationId xmlns:a16="http://schemas.microsoft.com/office/drawing/2014/main" id="{058EEC5A-F74D-457A-BA36-493917617AAC}"/>
            </a:ext>
          </a:extLst>
        </xdr:cNvPr>
        <xdr:cNvSpPr/>
      </xdr:nvSpPr>
      <xdr:spPr>
        <a:xfrm>
          <a:off x="9401175" y="664527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2540</xdr:rowOff>
    </xdr:from>
    <xdr:to>
      <xdr:col>50</xdr:col>
      <xdr:colOff>165100</xdr:colOff>
      <xdr:row>41</xdr:row>
      <xdr:rowOff>104140</xdr:rowOff>
    </xdr:to>
    <xdr:sp macro="" textlink="">
      <xdr:nvSpPr>
        <xdr:cNvPr id="123" name="フローチャート: 判断 122">
          <a:extLst>
            <a:ext uri="{FF2B5EF4-FFF2-40B4-BE49-F238E27FC236}">
              <a16:creationId xmlns:a16="http://schemas.microsoft.com/office/drawing/2014/main" id="{5DD71E98-5CAB-4A79-9C2A-0DAD96A34BFA}"/>
            </a:ext>
          </a:extLst>
        </xdr:cNvPr>
        <xdr:cNvSpPr/>
      </xdr:nvSpPr>
      <xdr:spPr>
        <a:xfrm>
          <a:off x="8639175" y="665099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15240</xdr:rowOff>
    </xdr:from>
    <xdr:to>
      <xdr:col>46</xdr:col>
      <xdr:colOff>38100</xdr:colOff>
      <xdr:row>41</xdr:row>
      <xdr:rowOff>116840</xdr:rowOff>
    </xdr:to>
    <xdr:sp macro="" textlink="">
      <xdr:nvSpPr>
        <xdr:cNvPr id="124" name="フローチャート: 判断 123">
          <a:extLst>
            <a:ext uri="{FF2B5EF4-FFF2-40B4-BE49-F238E27FC236}">
              <a16:creationId xmlns:a16="http://schemas.microsoft.com/office/drawing/2014/main" id="{F65A603B-65F0-4616-9F0D-F0E5AF22DF8A}"/>
            </a:ext>
          </a:extLst>
        </xdr:cNvPr>
        <xdr:cNvSpPr/>
      </xdr:nvSpPr>
      <xdr:spPr>
        <a:xfrm>
          <a:off x="7839075" y="666051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23495</xdr:rowOff>
    </xdr:from>
    <xdr:to>
      <xdr:col>41</xdr:col>
      <xdr:colOff>101600</xdr:colOff>
      <xdr:row>41</xdr:row>
      <xdr:rowOff>125095</xdr:rowOff>
    </xdr:to>
    <xdr:sp macro="" textlink="">
      <xdr:nvSpPr>
        <xdr:cNvPr id="125" name="フローチャート: 判断 124">
          <a:extLst>
            <a:ext uri="{FF2B5EF4-FFF2-40B4-BE49-F238E27FC236}">
              <a16:creationId xmlns:a16="http://schemas.microsoft.com/office/drawing/2014/main" id="{A4DB1589-ABF8-41F8-8728-BD936775E987}"/>
            </a:ext>
          </a:extLst>
        </xdr:cNvPr>
        <xdr:cNvSpPr/>
      </xdr:nvSpPr>
      <xdr:spPr>
        <a:xfrm>
          <a:off x="7029450" y="66751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169545</xdr:rowOff>
    </xdr:from>
    <xdr:to>
      <xdr:col>36</xdr:col>
      <xdr:colOff>165100</xdr:colOff>
      <xdr:row>41</xdr:row>
      <xdr:rowOff>99695</xdr:rowOff>
    </xdr:to>
    <xdr:sp macro="" textlink="">
      <xdr:nvSpPr>
        <xdr:cNvPr id="126" name="フローチャート: 判断 125">
          <a:extLst>
            <a:ext uri="{FF2B5EF4-FFF2-40B4-BE49-F238E27FC236}">
              <a16:creationId xmlns:a16="http://schemas.microsoft.com/office/drawing/2014/main" id="{2305734F-DBB1-4291-AD59-0288DA5DBBC3}"/>
            </a:ext>
          </a:extLst>
        </xdr:cNvPr>
        <xdr:cNvSpPr/>
      </xdr:nvSpPr>
      <xdr:spPr>
        <a:xfrm>
          <a:off x="6238875" y="664654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ED5D1908-5680-4D28-8DA6-7977898AC5E4}"/>
            </a:ext>
          </a:extLst>
        </xdr:cNvPr>
        <xdr:cNvSpPr txBox="1"/>
      </xdr:nvSpPr>
      <xdr:spPr>
        <a:xfrm>
          <a:off x="925830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8" name="テキスト ボックス 127">
          <a:extLst>
            <a:ext uri="{FF2B5EF4-FFF2-40B4-BE49-F238E27FC236}">
              <a16:creationId xmlns:a16="http://schemas.microsoft.com/office/drawing/2014/main" id="{0FB17AC5-78D9-4A34-8607-F903E54765F6}"/>
            </a:ext>
          </a:extLst>
        </xdr:cNvPr>
        <xdr:cNvSpPr txBox="1"/>
      </xdr:nvSpPr>
      <xdr:spPr>
        <a:xfrm>
          <a:off x="85153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9" name="テキスト ボックス 128">
          <a:extLst>
            <a:ext uri="{FF2B5EF4-FFF2-40B4-BE49-F238E27FC236}">
              <a16:creationId xmlns:a16="http://schemas.microsoft.com/office/drawing/2014/main" id="{3B2CEEAF-3C4F-41A5-914F-196FC5863332}"/>
            </a:ext>
          </a:extLst>
        </xdr:cNvPr>
        <xdr:cNvSpPr txBox="1"/>
      </xdr:nvSpPr>
      <xdr:spPr>
        <a:xfrm>
          <a:off x="77152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30" name="テキスト ボックス 129">
          <a:extLst>
            <a:ext uri="{FF2B5EF4-FFF2-40B4-BE49-F238E27FC236}">
              <a16:creationId xmlns:a16="http://schemas.microsoft.com/office/drawing/2014/main" id="{39892F40-8E1E-4116-A0F7-01261E45D3C2}"/>
            </a:ext>
          </a:extLst>
        </xdr:cNvPr>
        <xdr:cNvSpPr txBox="1"/>
      </xdr:nvSpPr>
      <xdr:spPr>
        <a:xfrm>
          <a:off x="6905625"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31" name="テキスト ボックス 130">
          <a:extLst>
            <a:ext uri="{FF2B5EF4-FFF2-40B4-BE49-F238E27FC236}">
              <a16:creationId xmlns:a16="http://schemas.microsoft.com/office/drawing/2014/main" id="{48BC9AF3-9932-42A4-965D-8C799790A845}"/>
            </a:ext>
          </a:extLst>
        </xdr:cNvPr>
        <xdr:cNvSpPr txBox="1"/>
      </xdr:nvSpPr>
      <xdr:spPr>
        <a:xfrm>
          <a:off x="61150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41</xdr:row>
      <xdr:rowOff>134620</xdr:rowOff>
    </xdr:from>
    <xdr:to>
      <xdr:col>55</xdr:col>
      <xdr:colOff>50800</xdr:colOff>
      <xdr:row>42</xdr:row>
      <xdr:rowOff>64770</xdr:rowOff>
    </xdr:to>
    <xdr:sp macro="" textlink="">
      <xdr:nvSpPr>
        <xdr:cNvPr id="132" name="楕円 131">
          <a:extLst>
            <a:ext uri="{FF2B5EF4-FFF2-40B4-BE49-F238E27FC236}">
              <a16:creationId xmlns:a16="http://schemas.microsoft.com/office/drawing/2014/main" id="{E301E132-89F7-4749-BDB2-01A3B5D2331B}"/>
            </a:ext>
          </a:extLst>
        </xdr:cNvPr>
        <xdr:cNvSpPr/>
      </xdr:nvSpPr>
      <xdr:spPr>
        <a:xfrm>
          <a:off x="9401175" y="678307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49530</xdr:rowOff>
    </xdr:from>
    <xdr:ext cx="469900" cy="259080"/>
    <xdr:sp macro="" textlink="">
      <xdr:nvSpPr>
        <xdr:cNvPr id="133" name="【道路】&#10;一人当たり延長該当値テキスト">
          <a:extLst>
            <a:ext uri="{FF2B5EF4-FFF2-40B4-BE49-F238E27FC236}">
              <a16:creationId xmlns:a16="http://schemas.microsoft.com/office/drawing/2014/main" id="{691E0F33-DF9A-43BC-AFCD-696CD1DACC9E}"/>
            </a:ext>
          </a:extLst>
        </xdr:cNvPr>
        <xdr:cNvSpPr txBox="1"/>
      </xdr:nvSpPr>
      <xdr:spPr>
        <a:xfrm>
          <a:off x="9467850" y="66948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7.219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41</xdr:row>
      <xdr:rowOff>135255</xdr:rowOff>
    </xdr:from>
    <xdr:to>
      <xdr:col>50</xdr:col>
      <xdr:colOff>165100</xdr:colOff>
      <xdr:row>42</xdr:row>
      <xdr:rowOff>65405</xdr:rowOff>
    </xdr:to>
    <xdr:sp macro="" textlink="">
      <xdr:nvSpPr>
        <xdr:cNvPr id="134" name="楕円 133">
          <a:extLst>
            <a:ext uri="{FF2B5EF4-FFF2-40B4-BE49-F238E27FC236}">
              <a16:creationId xmlns:a16="http://schemas.microsoft.com/office/drawing/2014/main" id="{88D0D6BC-6A2E-4B54-ADF7-BF6F8CCD508E}"/>
            </a:ext>
          </a:extLst>
        </xdr:cNvPr>
        <xdr:cNvSpPr/>
      </xdr:nvSpPr>
      <xdr:spPr>
        <a:xfrm>
          <a:off x="8639175" y="678370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13970</xdr:rowOff>
    </xdr:from>
    <xdr:to>
      <xdr:col>55</xdr:col>
      <xdr:colOff>0</xdr:colOff>
      <xdr:row>42</xdr:row>
      <xdr:rowOff>14605</xdr:rowOff>
    </xdr:to>
    <xdr:cxnSp macro="">
      <xdr:nvCxnSpPr>
        <xdr:cNvPr id="135" name="直線コネクタ 134">
          <a:extLst>
            <a:ext uri="{FF2B5EF4-FFF2-40B4-BE49-F238E27FC236}">
              <a16:creationId xmlns:a16="http://schemas.microsoft.com/office/drawing/2014/main" id="{9E67886D-CAEB-4DDC-B837-41E4D5D78850}"/>
            </a:ext>
          </a:extLst>
        </xdr:cNvPr>
        <xdr:cNvCxnSpPr/>
      </xdr:nvCxnSpPr>
      <xdr:spPr>
        <a:xfrm flipV="1">
          <a:off x="8686800" y="6821170"/>
          <a:ext cx="7429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135255</xdr:rowOff>
    </xdr:from>
    <xdr:to>
      <xdr:col>46</xdr:col>
      <xdr:colOff>38100</xdr:colOff>
      <xdr:row>42</xdr:row>
      <xdr:rowOff>65405</xdr:rowOff>
    </xdr:to>
    <xdr:sp macro="" textlink="">
      <xdr:nvSpPr>
        <xdr:cNvPr id="136" name="楕円 135">
          <a:extLst>
            <a:ext uri="{FF2B5EF4-FFF2-40B4-BE49-F238E27FC236}">
              <a16:creationId xmlns:a16="http://schemas.microsoft.com/office/drawing/2014/main" id="{6B722321-56DB-4287-80F5-B29BCA221D45}"/>
            </a:ext>
          </a:extLst>
        </xdr:cNvPr>
        <xdr:cNvSpPr/>
      </xdr:nvSpPr>
      <xdr:spPr>
        <a:xfrm>
          <a:off x="7839075" y="67837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14605</xdr:rowOff>
    </xdr:from>
    <xdr:to>
      <xdr:col>50</xdr:col>
      <xdr:colOff>114300</xdr:colOff>
      <xdr:row>42</xdr:row>
      <xdr:rowOff>14605</xdr:rowOff>
    </xdr:to>
    <xdr:cxnSp macro="">
      <xdr:nvCxnSpPr>
        <xdr:cNvPr id="137" name="直線コネクタ 136">
          <a:extLst>
            <a:ext uri="{FF2B5EF4-FFF2-40B4-BE49-F238E27FC236}">
              <a16:creationId xmlns:a16="http://schemas.microsoft.com/office/drawing/2014/main" id="{0E677B0B-1FE5-4A99-98C3-CAB96A2B4075}"/>
            </a:ext>
          </a:extLst>
        </xdr:cNvPr>
        <xdr:cNvCxnSpPr/>
      </xdr:nvCxnSpPr>
      <xdr:spPr>
        <a:xfrm>
          <a:off x="7886700" y="682180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135255</xdr:rowOff>
    </xdr:from>
    <xdr:to>
      <xdr:col>41</xdr:col>
      <xdr:colOff>101600</xdr:colOff>
      <xdr:row>42</xdr:row>
      <xdr:rowOff>65405</xdr:rowOff>
    </xdr:to>
    <xdr:sp macro="" textlink="">
      <xdr:nvSpPr>
        <xdr:cNvPr id="138" name="楕円 137">
          <a:extLst>
            <a:ext uri="{FF2B5EF4-FFF2-40B4-BE49-F238E27FC236}">
              <a16:creationId xmlns:a16="http://schemas.microsoft.com/office/drawing/2014/main" id="{0848F616-E3F3-4843-B2A1-BFCDDE054C61}"/>
            </a:ext>
          </a:extLst>
        </xdr:cNvPr>
        <xdr:cNvSpPr/>
      </xdr:nvSpPr>
      <xdr:spPr>
        <a:xfrm>
          <a:off x="7029450" y="678370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14605</xdr:rowOff>
    </xdr:from>
    <xdr:to>
      <xdr:col>45</xdr:col>
      <xdr:colOff>177800</xdr:colOff>
      <xdr:row>42</xdr:row>
      <xdr:rowOff>14605</xdr:rowOff>
    </xdr:to>
    <xdr:cxnSp macro="">
      <xdr:nvCxnSpPr>
        <xdr:cNvPr id="139" name="直線コネクタ 138">
          <a:extLst>
            <a:ext uri="{FF2B5EF4-FFF2-40B4-BE49-F238E27FC236}">
              <a16:creationId xmlns:a16="http://schemas.microsoft.com/office/drawing/2014/main" id="{8A418884-CEE0-4F34-89CB-823129D26441}"/>
            </a:ext>
          </a:extLst>
        </xdr:cNvPr>
        <xdr:cNvCxnSpPr/>
      </xdr:nvCxnSpPr>
      <xdr:spPr>
        <a:xfrm flipV="1">
          <a:off x="7077075" y="682180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135890</xdr:rowOff>
    </xdr:from>
    <xdr:to>
      <xdr:col>36</xdr:col>
      <xdr:colOff>165100</xdr:colOff>
      <xdr:row>42</xdr:row>
      <xdr:rowOff>66040</xdr:rowOff>
    </xdr:to>
    <xdr:sp macro="" textlink="">
      <xdr:nvSpPr>
        <xdr:cNvPr id="140" name="楕円 139">
          <a:extLst>
            <a:ext uri="{FF2B5EF4-FFF2-40B4-BE49-F238E27FC236}">
              <a16:creationId xmlns:a16="http://schemas.microsoft.com/office/drawing/2014/main" id="{89EA72F8-4269-4131-853E-DCD7043AC883}"/>
            </a:ext>
          </a:extLst>
        </xdr:cNvPr>
        <xdr:cNvSpPr/>
      </xdr:nvSpPr>
      <xdr:spPr>
        <a:xfrm>
          <a:off x="6238875" y="678434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14605</xdr:rowOff>
    </xdr:from>
    <xdr:to>
      <xdr:col>41</xdr:col>
      <xdr:colOff>50800</xdr:colOff>
      <xdr:row>42</xdr:row>
      <xdr:rowOff>15240</xdr:rowOff>
    </xdr:to>
    <xdr:cxnSp macro="">
      <xdr:nvCxnSpPr>
        <xdr:cNvPr id="141" name="直線コネクタ 140">
          <a:extLst>
            <a:ext uri="{FF2B5EF4-FFF2-40B4-BE49-F238E27FC236}">
              <a16:creationId xmlns:a16="http://schemas.microsoft.com/office/drawing/2014/main" id="{BFBB7C7A-721F-4D47-87E9-4A573C7A8E92}"/>
            </a:ext>
          </a:extLst>
        </xdr:cNvPr>
        <xdr:cNvCxnSpPr/>
      </xdr:nvCxnSpPr>
      <xdr:spPr>
        <a:xfrm flipV="1">
          <a:off x="6286500" y="6821805"/>
          <a:ext cx="79057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39</xdr:row>
      <xdr:rowOff>120650</xdr:rowOff>
    </xdr:from>
    <xdr:ext cx="534670" cy="257175"/>
    <xdr:sp macro="" textlink="">
      <xdr:nvSpPr>
        <xdr:cNvPr id="142" name="n_1aveValue【道路】&#10;一人当たり延長">
          <a:extLst>
            <a:ext uri="{FF2B5EF4-FFF2-40B4-BE49-F238E27FC236}">
              <a16:creationId xmlns:a16="http://schemas.microsoft.com/office/drawing/2014/main" id="{E6E15215-7465-457B-A915-98DD38586C23}"/>
            </a:ext>
          </a:extLst>
        </xdr:cNvPr>
        <xdr:cNvSpPr txBox="1"/>
      </xdr:nvSpPr>
      <xdr:spPr>
        <a:xfrm>
          <a:off x="8428990" y="644842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19.323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39</xdr:row>
      <xdr:rowOff>133350</xdr:rowOff>
    </xdr:from>
    <xdr:ext cx="532765" cy="257175"/>
    <xdr:sp macro="" textlink="">
      <xdr:nvSpPr>
        <xdr:cNvPr id="143" name="n_2aveValue【道路】&#10;一人当たり延長">
          <a:extLst>
            <a:ext uri="{FF2B5EF4-FFF2-40B4-BE49-F238E27FC236}">
              <a16:creationId xmlns:a16="http://schemas.microsoft.com/office/drawing/2014/main" id="{BCC71D1D-9A05-454B-A2D9-97817E78F5DB}"/>
            </a:ext>
          </a:extLst>
        </xdr:cNvPr>
        <xdr:cNvSpPr txBox="1"/>
      </xdr:nvSpPr>
      <xdr:spPr>
        <a:xfrm>
          <a:off x="7647940" y="64579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18.158</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39</xdr:row>
      <xdr:rowOff>141605</xdr:rowOff>
    </xdr:from>
    <xdr:ext cx="532765" cy="259080"/>
    <xdr:sp macro="" textlink="">
      <xdr:nvSpPr>
        <xdr:cNvPr id="144" name="n_3aveValue【道路】&#10;一人当たり延長">
          <a:extLst>
            <a:ext uri="{FF2B5EF4-FFF2-40B4-BE49-F238E27FC236}">
              <a16:creationId xmlns:a16="http://schemas.microsoft.com/office/drawing/2014/main" id="{032CF7C7-D7AE-4C47-B58F-BD5E17E2F75B}"/>
            </a:ext>
          </a:extLst>
        </xdr:cNvPr>
        <xdr:cNvSpPr txBox="1"/>
      </xdr:nvSpPr>
      <xdr:spPr>
        <a:xfrm>
          <a:off x="6847840" y="64693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17.411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39</xdr:row>
      <xdr:rowOff>116205</xdr:rowOff>
    </xdr:from>
    <xdr:ext cx="532765" cy="259080"/>
    <xdr:sp macro="" textlink="">
      <xdr:nvSpPr>
        <xdr:cNvPr id="145" name="n_4aveValue【道路】&#10;一人当たり延長">
          <a:extLst>
            <a:ext uri="{FF2B5EF4-FFF2-40B4-BE49-F238E27FC236}">
              <a16:creationId xmlns:a16="http://schemas.microsoft.com/office/drawing/2014/main" id="{122687AE-6A3E-4BB1-8406-D361C9CBFC35}"/>
            </a:ext>
          </a:extLst>
        </xdr:cNvPr>
        <xdr:cNvSpPr txBox="1"/>
      </xdr:nvSpPr>
      <xdr:spPr>
        <a:xfrm>
          <a:off x="6038215" y="64408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19.756</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42</xdr:row>
      <xdr:rowOff>56515</xdr:rowOff>
    </xdr:from>
    <xdr:ext cx="469900" cy="258445"/>
    <xdr:sp macro="" textlink="">
      <xdr:nvSpPr>
        <xdr:cNvPr id="146" name="n_1mainValue【道路】&#10;一人当たり延長">
          <a:extLst>
            <a:ext uri="{FF2B5EF4-FFF2-40B4-BE49-F238E27FC236}">
              <a16:creationId xmlns:a16="http://schemas.microsoft.com/office/drawing/2014/main" id="{11A581EB-E12E-45FA-973F-75CB453C82D9}"/>
            </a:ext>
          </a:extLst>
        </xdr:cNvPr>
        <xdr:cNvSpPr txBox="1"/>
      </xdr:nvSpPr>
      <xdr:spPr>
        <a:xfrm>
          <a:off x="8458200" y="68668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7.162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42</xdr:row>
      <xdr:rowOff>56515</xdr:rowOff>
    </xdr:from>
    <xdr:ext cx="467995" cy="258445"/>
    <xdr:sp macro="" textlink="">
      <xdr:nvSpPr>
        <xdr:cNvPr id="147" name="n_2mainValue【道路】&#10;一人当たり延長">
          <a:extLst>
            <a:ext uri="{FF2B5EF4-FFF2-40B4-BE49-F238E27FC236}">
              <a16:creationId xmlns:a16="http://schemas.microsoft.com/office/drawing/2014/main" id="{8D3F1713-1F96-4A88-82E8-C30F3F93E955}"/>
            </a:ext>
          </a:extLst>
        </xdr:cNvPr>
        <xdr:cNvSpPr txBox="1"/>
      </xdr:nvSpPr>
      <xdr:spPr>
        <a:xfrm>
          <a:off x="7677150" y="6866890"/>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42</xdr:row>
      <xdr:rowOff>56515</xdr:rowOff>
    </xdr:from>
    <xdr:ext cx="467995" cy="258445"/>
    <xdr:sp macro="" textlink="">
      <xdr:nvSpPr>
        <xdr:cNvPr id="148" name="n_3mainValue【道路】&#10;一人当たり延長">
          <a:extLst>
            <a:ext uri="{FF2B5EF4-FFF2-40B4-BE49-F238E27FC236}">
              <a16:creationId xmlns:a16="http://schemas.microsoft.com/office/drawing/2014/main" id="{584C3B43-A59E-4045-B897-04A812A4BE29}"/>
            </a:ext>
          </a:extLst>
        </xdr:cNvPr>
        <xdr:cNvSpPr txBox="1"/>
      </xdr:nvSpPr>
      <xdr:spPr>
        <a:xfrm>
          <a:off x="6867525" y="6866890"/>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42</xdr:row>
      <xdr:rowOff>57150</xdr:rowOff>
    </xdr:from>
    <xdr:ext cx="467995" cy="259080"/>
    <xdr:sp macro="" textlink="">
      <xdr:nvSpPr>
        <xdr:cNvPr id="149" name="n_4mainValue【道路】&#10;一人当たり延長">
          <a:extLst>
            <a:ext uri="{FF2B5EF4-FFF2-40B4-BE49-F238E27FC236}">
              <a16:creationId xmlns:a16="http://schemas.microsoft.com/office/drawing/2014/main" id="{C76F079E-B76D-49EB-8C2B-31D253636ADA}"/>
            </a:ext>
          </a:extLst>
        </xdr:cNvPr>
        <xdr:cNvSpPr txBox="1"/>
      </xdr:nvSpPr>
      <xdr:spPr>
        <a:xfrm>
          <a:off x="6067425" y="68675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7.116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92C3A4CA-7597-4E4F-B48E-122E561D0FCA}"/>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D88B53D6-2702-4457-99DE-F3F4A360D760}"/>
            </a:ext>
          </a:extLst>
        </xdr:cNvPr>
        <xdr:cNvSpPr/>
      </xdr:nvSpPr>
      <xdr:spPr>
        <a:xfrm>
          <a:off x="8096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405FC453-05E7-4530-8261-E0B09422C671}"/>
            </a:ext>
          </a:extLst>
        </xdr:cNvPr>
        <xdr:cNvSpPr/>
      </xdr:nvSpPr>
      <xdr:spPr>
        <a:xfrm>
          <a:off x="8096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ECC85440-A4A4-4296-B742-A683F663E350}"/>
            </a:ext>
          </a:extLst>
        </xdr:cNvPr>
        <xdr:cNvSpPr/>
      </xdr:nvSpPr>
      <xdr:spPr>
        <a:xfrm>
          <a:off x="1714500"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20C4C717-8017-4F81-ACEB-D607C9CD6A9B}"/>
            </a:ext>
          </a:extLst>
        </xdr:cNvPr>
        <xdr:cNvSpPr/>
      </xdr:nvSpPr>
      <xdr:spPr>
        <a:xfrm>
          <a:off x="1714500"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1446D243-73BC-4AA7-9B31-DF4F38B476B3}"/>
            </a:ext>
          </a:extLst>
        </xdr:cNvPr>
        <xdr:cNvSpPr/>
      </xdr:nvSpPr>
      <xdr:spPr>
        <a:xfrm>
          <a:off x="2743200"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13B0697D-3E09-4C21-B0A1-54E9A92013B6}"/>
            </a:ext>
          </a:extLst>
        </xdr:cNvPr>
        <xdr:cNvSpPr/>
      </xdr:nvSpPr>
      <xdr:spPr>
        <a:xfrm>
          <a:off x="2743200"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B7DA495E-C0A1-419A-9ED1-EC5A7B1F0DB9}"/>
            </a:ext>
          </a:extLst>
        </xdr:cNvPr>
        <xdr:cNvSpPr/>
      </xdr:nvSpPr>
      <xdr:spPr>
        <a:xfrm>
          <a:off x="685800" y="8648700"/>
          <a:ext cx="42672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6545" cy="225425"/>
    <xdr:sp macro="" textlink="">
      <xdr:nvSpPr>
        <xdr:cNvPr id="158" name="テキスト ボックス 157">
          <a:extLst>
            <a:ext uri="{FF2B5EF4-FFF2-40B4-BE49-F238E27FC236}">
              <a16:creationId xmlns:a16="http://schemas.microsoft.com/office/drawing/2014/main" id="{CB49A46F-9AF8-4C1C-9B5F-065BC1F2C8D7}"/>
            </a:ext>
          </a:extLst>
        </xdr:cNvPr>
        <xdr:cNvSpPr txBox="1"/>
      </xdr:nvSpPr>
      <xdr:spPr>
        <a:xfrm>
          <a:off x="666750" y="8467725"/>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0EFBA11A-A208-442F-95E7-D461332ADF6D}"/>
            </a:ext>
          </a:extLst>
        </xdr:cNvPr>
        <xdr:cNvCxnSpPr/>
      </xdr:nvCxnSpPr>
      <xdr:spPr>
        <a:xfrm>
          <a:off x="685800" y="108108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5455" cy="257175"/>
    <xdr:sp macro="" textlink="">
      <xdr:nvSpPr>
        <xdr:cNvPr id="160" name="テキスト ボックス 159">
          <a:extLst>
            <a:ext uri="{FF2B5EF4-FFF2-40B4-BE49-F238E27FC236}">
              <a16:creationId xmlns:a16="http://schemas.microsoft.com/office/drawing/2014/main" id="{F75F97A2-A304-4C80-9B52-FE616702369F}"/>
            </a:ext>
          </a:extLst>
        </xdr:cNvPr>
        <xdr:cNvSpPr txBox="1"/>
      </xdr:nvSpPr>
      <xdr:spPr>
        <a:xfrm>
          <a:off x="278765" y="1067498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D4E2DDAB-35C7-49EC-854A-6727CA94EE71}"/>
            </a:ext>
          </a:extLst>
        </xdr:cNvPr>
        <xdr:cNvCxnSpPr/>
      </xdr:nvCxnSpPr>
      <xdr:spPr>
        <a:xfrm>
          <a:off x="685800" y="104489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63</xdr:row>
      <xdr:rowOff>105410</xdr:rowOff>
    </xdr:from>
    <xdr:ext cx="403225" cy="259080"/>
    <xdr:sp macro="" textlink="">
      <xdr:nvSpPr>
        <xdr:cNvPr id="162" name="テキスト ボックス 161">
          <a:extLst>
            <a:ext uri="{FF2B5EF4-FFF2-40B4-BE49-F238E27FC236}">
              <a16:creationId xmlns:a16="http://schemas.microsoft.com/office/drawing/2014/main" id="{4AD08F21-7069-4394-93ED-B83DA1057D9D}"/>
            </a:ext>
          </a:extLst>
        </xdr:cNvPr>
        <xdr:cNvSpPr txBox="1"/>
      </xdr:nvSpPr>
      <xdr:spPr>
        <a:xfrm>
          <a:off x="339725" y="103130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6AFA4A0F-9228-4BCC-AEB5-E53182435D02}"/>
            </a:ext>
          </a:extLst>
        </xdr:cNvPr>
        <xdr:cNvCxnSpPr/>
      </xdr:nvCxnSpPr>
      <xdr:spPr>
        <a:xfrm>
          <a:off x="685800" y="100869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64" name="テキスト ボックス 163">
          <a:extLst>
            <a:ext uri="{FF2B5EF4-FFF2-40B4-BE49-F238E27FC236}">
              <a16:creationId xmlns:a16="http://schemas.microsoft.com/office/drawing/2014/main" id="{AD82A55B-BC29-43B2-A06C-EAEEC2B0DC7B}"/>
            </a:ext>
          </a:extLst>
        </xdr:cNvPr>
        <xdr:cNvSpPr txBox="1"/>
      </xdr:nvSpPr>
      <xdr:spPr>
        <a:xfrm>
          <a:off x="339725" y="99510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70FFBD78-C44F-46EF-AE64-E1083C21BE71}"/>
            </a:ext>
          </a:extLst>
        </xdr:cNvPr>
        <xdr:cNvCxnSpPr/>
      </xdr:nvCxnSpPr>
      <xdr:spPr>
        <a:xfrm>
          <a:off x="685800" y="97250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7175"/>
    <xdr:sp macro="" textlink="">
      <xdr:nvSpPr>
        <xdr:cNvPr id="166" name="テキスト ボックス 165">
          <a:extLst>
            <a:ext uri="{FF2B5EF4-FFF2-40B4-BE49-F238E27FC236}">
              <a16:creationId xmlns:a16="http://schemas.microsoft.com/office/drawing/2014/main" id="{5BF6FB7D-3146-47C2-83F7-9A221DFBCF07}"/>
            </a:ext>
          </a:extLst>
        </xdr:cNvPr>
        <xdr:cNvSpPr txBox="1"/>
      </xdr:nvSpPr>
      <xdr:spPr>
        <a:xfrm>
          <a:off x="339725" y="95891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35D04E71-A080-47B8-B7A9-2B1F31433647}"/>
            </a:ext>
          </a:extLst>
        </xdr:cNvPr>
        <xdr:cNvCxnSpPr/>
      </xdr:nvCxnSpPr>
      <xdr:spPr>
        <a:xfrm>
          <a:off x="685800" y="93726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8" name="テキスト ボックス 167">
          <a:extLst>
            <a:ext uri="{FF2B5EF4-FFF2-40B4-BE49-F238E27FC236}">
              <a16:creationId xmlns:a16="http://schemas.microsoft.com/office/drawing/2014/main" id="{058F724B-F6B5-4993-972C-F735C908944A}"/>
            </a:ext>
          </a:extLst>
        </xdr:cNvPr>
        <xdr:cNvSpPr txBox="1"/>
      </xdr:nvSpPr>
      <xdr:spPr>
        <a:xfrm>
          <a:off x="339725" y="92367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3D92D1E8-4809-4F62-9CC2-C3CC32C03DEA}"/>
            </a:ext>
          </a:extLst>
        </xdr:cNvPr>
        <xdr:cNvCxnSpPr/>
      </xdr:nvCxnSpPr>
      <xdr:spPr>
        <a:xfrm>
          <a:off x="685800" y="90106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124460</xdr:rowOff>
    </xdr:from>
    <xdr:ext cx="337185" cy="259080"/>
    <xdr:sp macro="" textlink="">
      <xdr:nvSpPr>
        <xdr:cNvPr id="170" name="テキスト ボックス 169">
          <a:extLst>
            <a:ext uri="{FF2B5EF4-FFF2-40B4-BE49-F238E27FC236}">
              <a16:creationId xmlns:a16="http://schemas.microsoft.com/office/drawing/2014/main" id="{8D9CFAD1-DF8F-4A19-B425-FAB4852178C1}"/>
            </a:ext>
          </a:extLst>
        </xdr:cNvPr>
        <xdr:cNvSpPr txBox="1"/>
      </xdr:nvSpPr>
      <xdr:spPr>
        <a:xfrm>
          <a:off x="387985" y="88747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139ED58A-C254-4D8B-A8D3-142E40C90A7B}"/>
            </a:ext>
          </a:extLst>
        </xdr:cNvPr>
        <xdr:cNvCxnSpPr/>
      </xdr:nvCxnSpPr>
      <xdr:spPr>
        <a:xfrm>
          <a:off x="685800" y="86487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7CF507A7-9EB4-4F08-A72E-A0937FE02885}"/>
            </a:ext>
          </a:extLst>
        </xdr:cNvPr>
        <xdr:cNvSpPr/>
      </xdr:nvSpPr>
      <xdr:spPr>
        <a:xfrm>
          <a:off x="685800" y="8648700"/>
          <a:ext cx="42672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116205</xdr:rowOff>
    </xdr:from>
    <xdr:to>
      <xdr:col>24</xdr:col>
      <xdr:colOff>62865</xdr:colOff>
      <xdr:row>64</xdr:row>
      <xdr:rowOff>167640</xdr:rowOff>
    </xdr:to>
    <xdr:cxnSp macro="">
      <xdr:nvCxnSpPr>
        <xdr:cNvPr id="173" name="直線コネクタ 172">
          <a:extLst>
            <a:ext uri="{FF2B5EF4-FFF2-40B4-BE49-F238E27FC236}">
              <a16:creationId xmlns:a16="http://schemas.microsoft.com/office/drawing/2014/main" id="{70681072-CEC7-46D1-B527-AC22DA710DB5}"/>
            </a:ext>
          </a:extLst>
        </xdr:cNvPr>
        <xdr:cNvCxnSpPr/>
      </xdr:nvCxnSpPr>
      <xdr:spPr>
        <a:xfrm flipV="1">
          <a:off x="4180840" y="9193530"/>
          <a:ext cx="0" cy="1343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65</xdr:row>
      <xdr:rowOff>0</xdr:rowOff>
    </xdr:from>
    <xdr:ext cx="405130" cy="259080"/>
    <xdr:sp macro="" textlink="">
      <xdr:nvSpPr>
        <xdr:cNvPr id="174" name="【橋りょう・トンネル】&#10;有形固定資産減価償却率最小値テキスト">
          <a:extLst>
            <a:ext uri="{FF2B5EF4-FFF2-40B4-BE49-F238E27FC236}">
              <a16:creationId xmlns:a16="http://schemas.microsoft.com/office/drawing/2014/main" id="{0A235DA8-6F95-4157-86D9-DE523BB360AA}"/>
            </a:ext>
          </a:extLst>
        </xdr:cNvPr>
        <xdr:cNvSpPr txBox="1"/>
      </xdr:nvSpPr>
      <xdr:spPr>
        <a:xfrm>
          <a:off x="4219575" y="105346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84.8</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167640</xdr:rowOff>
    </xdr:from>
    <xdr:to>
      <xdr:col>24</xdr:col>
      <xdr:colOff>152400</xdr:colOff>
      <xdr:row>64</xdr:row>
      <xdr:rowOff>167640</xdr:rowOff>
    </xdr:to>
    <xdr:cxnSp macro="">
      <xdr:nvCxnSpPr>
        <xdr:cNvPr id="175" name="直線コネクタ 174">
          <a:extLst>
            <a:ext uri="{FF2B5EF4-FFF2-40B4-BE49-F238E27FC236}">
              <a16:creationId xmlns:a16="http://schemas.microsoft.com/office/drawing/2014/main" id="{78B18D36-18F5-4765-8626-7ECBD998922D}"/>
            </a:ext>
          </a:extLst>
        </xdr:cNvPr>
        <xdr:cNvCxnSpPr/>
      </xdr:nvCxnSpPr>
      <xdr:spPr>
        <a:xfrm>
          <a:off x="4105275" y="1053719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63500</xdr:rowOff>
    </xdr:from>
    <xdr:ext cx="405130" cy="257175"/>
    <xdr:sp macro="" textlink="">
      <xdr:nvSpPr>
        <xdr:cNvPr id="176" name="【橋りょう・トンネル】&#10;有形固定資産減価償却率最大値テキスト">
          <a:extLst>
            <a:ext uri="{FF2B5EF4-FFF2-40B4-BE49-F238E27FC236}">
              <a16:creationId xmlns:a16="http://schemas.microsoft.com/office/drawing/2014/main" id="{60AA4C6D-08A6-49A1-BCD0-E775DB9A70A5}"/>
            </a:ext>
          </a:extLst>
        </xdr:cNvPr>
        <xdr:cNvSpPr txBox="1"/>
      </xdr:nvSpPr>
      <xdr:spPr>
        <a:xfrm>
          <a:off x="4219575" y="898207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116205</xdr:rowOff>
    </xdr:from>
    <xdr:to>
      <xdr:col>24</xdr:col>
      <xdr:colOff>152400</xdr:colOff>
      <xdr:row>56</xdr:row>
      <xdr:rowOff>116205</xdr:rowOff>
    </xdr:to>
    <xdr:cxnSp macro="">
      <xdr:nvCxnSpPr>
        <xdr:cNvPr id="177" name="直線コネクタ 176">
          <a:extLst>
            <a:ext uri="{FF2B5EF4-FFF2-40B4-BE49-F238E27FC236}">
              <a16:creationId xmlns:a16="http://schemas.microsoft.com/office/drawing/2014/main" id="{6FF38B70-6678-460B-8E57-E25F60D22469}"/>
            </a:ext>
          </a:extLst>
        </xdr:cNvPr>
        <xdr:cNvCxnSpPr/>
      </xdr:nvCxnSpPr>
      <xdr:spPr>
        <a:xfrm>
          <a:off x="4105275" y="91935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156210</xdr:rowOff>
    </xdr:from>
    <xdr:ext cx="405130" cy="257175"/>
    <xdr:sp macro="" textlink="">
      <xdr:nvSpPr>
        <xdr:cNvPr id="178" name="【橋りょう・トンネル】&#10;有形固定資産減価償却率平均値テキスト">
          <a:extLst>
            <a:ext uri="{FF2B5EF4-FFF2-40B4-BE49-F238E27FC236}">
              <a16:creationId xmlns:a16="http://schemas.microsoft.com/office/drawing/2014/main" id="{321F057B-B005-4C83-9E61-D1B6DF922429}"/>
            </a:ext>
          </a:extLst>
        </xdr:cNvPr>
        <xdr:cNvSpPr txBox="1"/>
      </xdr:nvSpPr>
      <xdr:spPr>
        <a:xfrm>
          <a:off x="4219575" y="1004633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a:extLst>
            <a:ext uri="{FF2B5EF4-FFF2-40B4-BE49-F238E27FC236}">
              <a16:creationId xmlns:a16="http://schemas.microsoft.com/office/drawing/2014/main" id="{4D2DFA47-21DB-453B-A3A2-95B1832C48CE}"/>
            </a:ext>
          </a:extLst>
        </xdr:cNvPr>
        <xdr:cNvSpPr/>
      </xdr:nvSpPr>
      <xdr:spPr>
        <a:xfrm>
          <a:off x="4124325" y="100584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166370</xdr:rowOff>
    </xdr:from>
    <xdr:to>
      <xdr:col>20</xdr:col>
      <xdr:colOff>38100</xdr:colOff>
      <xdr:row>62</xdr:row>
      <xdr:rowOff>96520</xdr:rowOff>
    </xdr:to>
    <xdr:sp macro="" textlink="">
      <xdr:nvSpPr>
        <xdr:cNvPr id="180" name="フローチャート: 判断 179">
          <a:extLst>
            <a:ext uri="{FF2B5EF4-FFF2-40B4-BE49-F238E27FC236}">
              <a16:creationId xmlns:a16="http://schemas.microsoft.com/office/drawing/2014/main" id="{C4669BD6-9333-474B-955F-2BEAE72AE7FE}"/>
            </a:ext>
          </a:extLst>
        </xdr:cNvPr>
        <xdr:cNvSpPr/>
      </xdr:nvSpPr>
      <xdr:spPr>
        <a:xfrm>
          <a:off x="3381375" y="100501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135890</xdr:rowOff>
    </xdr:from>
    <xdr:to>
      <xdr:col>15</xdr:col>
      <xdr:colOff>101600</xdr:colOff>
      <xdr:row>62</xdr:row>
      <xdr:rowOff>66040</xdr:rowOff>
    </xdr:to>
    <xdr:sp macro="" textlink="">
      <xdr:nvSpPr>
        <xdr:cNvPr id="181" name="フローチャート: 判断 180">
          <a:extLst>
            <a:ext uri="{FF2B5EF4-FFF2-40B4-BE49-F238E27FC236}">
              <a16:creationId xmlns:a16="http://schemas.microsoft.com/office/drawing/2014/main" id="{19CBB266-77E9-412D-B70A-413E5E3EFE64}"/>
            </a:ext>
          </a:extLst>
        </xdr:cNvPr>
        <xdr:cNvSpPr/>
      </xdr:nvSpPr>
      <xdr:spPr>
        <a:xfrm>
          <a:off x="2571750" y="100228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88265</xdr:rowOff>
    </xdr:from>
    <xdr:to>
      <xdr:col>10</xdr:col>
      <xdr:colOff>165100</xdr:colOff>
      <xdr:row>62</xdr:row>
      <xdr:rowOff>18415</xdr:rowOff>
    </xdr:to>
    <xdr:sp macro="" textlink="">
      <xdr:nvSpPr>
        <xdr:cNvPr id="182" name="フローチャート: 判断 181">
          <a:extLst>
            <a:ext uri="{FF2B5EF4-FFF2-40B4-BE49-F238E27FC236}">
              <a16:creationId xmlns:a16="http://schemas.microsoft.com/office/drawing/2014/main" id="{7DBBC89B-4CA2-4C53-AFEB-3762408D6CF4}"/>
            </a:ext>
          </a:extLst>
        </xdr:cNvPr>
        <xdr:cNvSpPr/>
      </xdr:nvSpPr>
      <xdr:spPr>
        <a:xfrm>
          <a:off x="1781175" y="997204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109220</xdr:rowOff>
    </xdr:from>
    <xdr:to>
      <xdr:col>6</xdr:col>
      <xdr:colOff>38100</xdr:colOff>
      <xdr:row>62</xdr:row>
      <xdr:rowOff>39370</xdr:rowOff>
    </xdr:to>
    <xdr:sp macro="" textlink="">
      <xdr:nvSpPr>
        <xdr:cNvPr id="183" name="フローチャート: 判断 182">
          <a:extLst>
            <a:ext uri="{FF2B5EF4-FFF2-40B4-BE49-F238E27FC236}">
              <a16:creationId xmlns:a16="http://schemas.microsoft.com/office/drawing/2014/main" id="{4736C415-37EF-41B0-818C-B659C7DEDD15}"/>
            </a:ext>
          </a:extLst>
        </xdr:cNvPr>
        <xdr:cNvSpPr/>
      </xdr:nvSpPr>
      <xdr:spPr>
        <a:xfrm>
          <a:off x="981075" y="99929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175"/>
    <xdr:sp macro="" textlink="">
      <xdr:nvSpPr>
        <xdr:cNvPr id="184" name="テキスト ボックス 183">
          <a:extLst>
            <a:ext uri="{FF2B5EF4-FFF2-40B4-BE49-F238E27FC236}">
              <a16:creationId xmlns:a16="http://schemas.microsoft.com/office/drawing/2014/main" id="{0854153C-0646-4B11-B7D8-A29649EFEBEB}"/>
            </a:ext>
          </a:extLst>
        </xdr:cNvPr>
        <xdr:cNvSpPr txBox="1"/>
      </xdr:nvSpPr>
      <xdr:spPr>
        <a:xfrm>
          <a:off x="4010025" y="108083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175"/>
    <xdr:sp macro="" textlink="">
      <xdr:nvSpPr>
        <xdr:cNvPr id="185" name="テキスト ボックス 184">
          <a:extLst>
            <a:ext uri="{FF2B5EF4-FFF2-40B4-BE49-F238E27FC236}">
              <a16:creationId xmlns:a16="http://schemas.microsoft.com/office/drawing/2014/main" id="{F26680C5-65D9-44EC-A2B3-67DBD7CEBD67}"/>
            </a:ext>
          </a:extLst>
        </xdr:cNvPr>
        <xdr:cNvSpPr txBox="1"/>
      </xdr:nvSpPr>
      <xdr:spPr>
        <a:xfrm>
          <a:off x="3257550" y="108083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175"/>
    <xdr:sp macro="" textlink="">
      <xdr:nvSpPr>
        <xdr:cNvPr id="186" name="テキスト ボックス 185">
          <a:extLst>
            <a:ext uri="{FF2B5EF4-FFF2-40B4-BE49-F238E27FC236}">
              <a16:creationId xmlns:a16="http://schemas.microsoft.com/office/drawing/2014/main" id="{2173CC17-E593-4EEA-ADDF-DE02DAE66611}"/>
            </a:ext>
          </a:extLst>
        </xdr:cNvPr>
        <xdr:cNvSpPr txBox="1"/>
      </xdr:nvSpPr>
      <xdr:spPr>
        <a:xfrm>
          <a:off x="2447925" y="108083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175"/>
    <xdr:sp macro="" textlink="">
      <xdr:nvSpPr>
        <xdr:cNvPr id="187" name="テキスト ボックス 186">
          <a:extLst>
            <a:ext uri="{FF2B5EF4-FFF2-40B4-BE49-F238E27FC236}">
              <a16:creationId xmlns:a16="http://schemas.microsoft.com/office/drawing/2014/main" id="{F5F8CB1F-5535-4C5F-BDF2-50C19F987E9C}"/>
            </a:ext>
          </a:extLst>
        </xdr:cNvPr>
        <xdr:cNvSpPr txBox="1"/>
      </xdr:nvSpPr>
      <xdr:spPr>
        <a:xfrm>
          <a:off x="1657350" y="108083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175"/>
    <xdr:sp macro="" textlink="">
      <xdr:nvSpPr>
        <xdr:cNvPr id="188" name="テキスト ボックス 187">
          <a:extLst>
            <a:ext uri="{FF2B5EF4-FFF2-40B4-BE49-F238E27FC236}">
              <a16:creationId xmlns:a16="http://schemas.microsoft.com/office/drawing/2014/main" id="{21E913F7-AD0A-4678-A34D-59C07DD311E0}"/>
            </a:ext>
          </a:extLst>
        </xdr:cNvPr>
        <xdr:cNvSpPr txBox="1"/>
      </xdr:nvSpPr>
      <xdr:spPr>
        <a:xfrm>
          <a:off x="857250" y="108083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61</xdr:row>
      <xdr:rowOff>84455</xdr:rowOff>
    </xdr:from>
    <xdr:to>
      <xdr:col>24</xdr:col>
      <xdr:colOff>114300</xdr:colOff>
      <xdr:row>62</xdr:row>
      <xdr:rowOff>14605</xdr:rowOff>
    </xdr:to>
    <xdr:sp macro="" textlink="">
      <xdr:nvSpPr>
        <xdr:cNvPr id="189" name="楕円 188">
          <a:extLst>
            <a:ext uri="{FF2B5EF4-FFF2-40B4-BE49-F238E27FC236}">
              <a16:creationId xmlns:a16="http://schemas.microsoft.com/office/drawing/2014/main" id="{1D09106F-6546-46E2-B917-C9A71B0DAC8E}"/>
            </a:ext>
          </a:extLst>
        </xdr:cNvPr>
        <xdr:cNvSpPr/>
      </xdr:nvSpPr>
      <xdr:spPr>
        <a:xfrm>
          <a:off x="4124325" y="997458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107315</xdr:rowOff>
    </xdr:from>
    <xdr:ext cx="405130" cy="259080"/>
    <xdr:sp macro="" textlink="">
      <xdr:nvSpPr>
        <xdr:cNvPr id="190" name="【橋りょう・トンネル】&#10;有形固定資産減価償却率該当値テキスト">
          <a:extLst>
            <a:ext uri="{FF2B5EF4-FFF2-40B4-BE49-F238E27FC236}">
              <a16:creationId xmlns:a16="http://schemas.microsoft.com/office/drawing/2014/main" id="{C32D3316-C6F7-45C8-AC8E-547CCC54C8DD}"/>
            </a:ext>
          </a:extLst>
        </xdr:cNvPr>
        <xdr:cNvSpPr txBox="1"/>
      </xdr:nvSpPr>
      <xdr:spPr>
        <a:xfrm>
          <a:off x="4219575" y="98291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61</xdr:row>
      <xdr:rowOff>53975</xdr:rowOff>
    </xdr:from>
    <xdr:to>
      <xdr:col>20</xdr:col>
      <xdr:colOff>38100</xdr:colOff>
      <xdr:row>61</xdr:row>
      <xdr:rowOff>155575</xdr:rowOff>
    </xdr:to>
    <xdr:sp macro="" textlink="">
      <xdr:nvSpPr>
        <xdr:cNvPr id="191" name="楕円 190">
          <a:extLst>
            <a:ext uri="{FF2B5EF4-FFF2-40B4-BE49-F238E27FC236}">
              <a16:creationId xmlns:a16="http://schemas.microsoft.com/office/drawing/2014/main" id="{888B8AB5-F823-4F42-8400-43DD400C6461}"/>
            </a:ext>
          </a:extLst>
        </xdr:cNvPr>
        <xdr:cNvSpPr/>
      </xdr:nvSpPr>
      <xdr:spPr>
        <a:xfrm>
          <a:off x="3381375" y="994092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104775</xdr:rowOff>
    </xdr:from>
    <xdr:to>
      <xdr:col>24</xdr:col>
      <xdr:colOff>63500</xdr:colOff>
      <xdr:row>61</xdr:row>
      <xdr:rowOff>135255</xdr:rowOff>
    </xdr:to>
    <xdr:cxnSp macro="">
      <xdr:nvCxnSpPr>
        <xdr:cNvPr id="192" name="直線コネクタ 191">
          <a:extLst>
            <a:ext uri="{FF2B5EF4-FFF2-40B4-BE49-F238E27FC236}">
              <a16:creationId xmlns:a16="http://schemas.microsoft.com/office/drawing/2014/main" id="{B64C6523-E7D0-4C2D-B455-2B4C80DF17E5}"/>
            </a:ext>
          </a:extLst>
        </xdr:cNvPr>
        <xdr:cNvCxnSpPr/>
      </xdr:nvCxnSpPr>
      <xdr:spPr>
        <a:xfrm>
          <a:off x="3429000" y="9988550"/>
          <a:ext cx="752475"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23495</xdr:rowOff>
    </xdr:from>
    <xdr:to>
      <xdr:col>15</xdr:col>
      <xdr:colOff>101600</xdr:colOff>
      <xdr:row>61</xdr:row>
      <xdr:rowOff>125095</xdr:rowOff>
    </xdr:to>
    <xdr:sp macro="" textlink="">
      <xdr:nvSpPr>
        <xdr:cNvPr id="193" name="楕円 192">
          <a:extLst>
            <a:ext uri="{FF2B5EF4-FFF2-40B4-BE49-F238E27FC236}">
              <a16:creationId xmlns:a16="http://schemas.microsoft.com/office/drawing/2014/main" id="{D7A8AF91-1F33-4270-B312-FC4C1800AEE4}"/>
            </a:ext>
          </a:extLst>
        </xdr:cNvPr>
        <xdr:cNvSpPr/>
      </xdr:nvSpPr>
      <xdr:spPr>
        <a:xfrm>
          <a:off x="2571750" y="99136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74930</xdr:rowOff>
    </xdr:from>
    <xdr:to>
      <xdr:col>19</xdr:col>
      <xdr:colOff>177800</xdr:colOff>
      <xdr:row>61</xdr:row>
      <xdr:rowOff>104775</xdr:rowOff>
    </xdr:to>
    <xdr:cxnSp macro="">
      <xdr:nvCxnSpPr>
        <xdr:cNvPr id="194" name="直線コネクタ 193">
          <a:extLst>
            <a:ext uri="{FF2B5EF4-FFF2-40B4-BE49-F238E27FC236}">
              <a16:creationId xmlns:a16="http://schemas.microsoft.com/office/drawing/2014/main" id="{48C11506-D361-41D7-A739-D991C7337584}"/>
            </a:ext>
          </a:extLst>
        </xdr:cNvPr>
        <xdr:cNvCxnSpPr/>
      </xdr:nvCxnSpPr>
      <xdr:spPr>
        <a:xfrm>
          <a:off x="2619375" y="9961880"/>
          <a:ext cx="809625"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166370</xdr:rowOff>
    </xdr:from>
    <xdr:to>
      <xdr:col>10</xdr:col>
      <xdr:colOff>165100</xdr:colOff>
      <xdr:row>61</xdr:row>
      <xdr:rowOff>96520</xdr:rowOff>
    </xdr:to>
    <xdr:sp macro="" textlink="">
      <xdr:nvSpPr>
        <xdr:cNvPr id="195" name="楕円 194">
          <a:extLst>
            <a:ext uri="{FF2B5EF4-FFF2-40B4-BE49-F238E27FC236}">
              <a16:creationId xmlns:a16="http://schemas.microsoft.com/office/drawing/2014/main" id="{CDAC47B8-1358-4902-B3C6-943673B463A7}"/>
            </a:ext>
          </a:extLst>
        </xdr:cNvPr>
        <xdr:cNvSpPr/>
      </xdr:nvSpPr>
      <xdr:spPr>
        <a:xfrm>
          <a:off x="1781175" y="98882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45720</xdr:rowOff>
    </xdr:from>
    <xdr:to>
      <xdr:col>15</xdr:col>
      <xdr:colOff>50800</xdr:colOff>
      <xdr:row>61</xdr:row>
      <xdr:rowOff>74930</xdr:rowOff>
    </xdr:to>
    <xdr:cxnSp macro="">
      <xdr:nvCxnSpPr>
        <xdr:cNvPr id="196" name="直線コネクタ 195">
          <a:extLst>
            <a:ext uri="{FF2B5EF4-FFF2-40B4-BE49-F238E27FC236}">
              <a16:creationId xmlns:a16="http://schemas.microsoft.com/office/drawing/2014/main" id="{DB30545E-71E9-42E3-973F-CA5015602AB8}"/>
            </a:ext>
          </a:extLst>
        </xdr:cNvPr>
        <xdr:cNvCxnSpPr/>
      </xdr:nvCxnSpPr>
      <xdr:spPr>
        <a:xfrm>
          <a:off x="1828800" y="9935845"/>
          <a:ext cx="790575"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147320</xdr:rowOff>
    </xdr:from>
    <xdr:to>
      <xdr:col>6</xdr:col>
      <xdr:colOff>38100</xdr:colOff>
      <xdr:row>61</xdr:row>
      <xdr:rowOff>77470</xdr:rowOff>
    </xdr:to>
    <xdr:sp macro="" textlink="">
      <xdr:nvSpPr>
        <xdr:cNvPr id="197" name="楕円 196">
          <a:extLst>
            <a:ext uri="{FF2B5EF4-FFF2-40B4-BE49-F238E27FC236}">
              <a16:creationId xmlns:a16="http://schemas.microsoft.com/office/drawing/2014/main" id="{29A42302-8A91-401F-8EEB-C56E8D35BC6B}"/>
            </a:ext>
          </a:extLst>
        </xdr:cNvPr>
        <xdr:cNvSpPr/>
      </xdr:nvSpPr>
      <xdr:spPr>
        <a:xfrm>
          <a:off x="981075" y="986917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26670</xdr:rowOff>
    </xdr:from>
    <xdr:to>
      <xdr:col>10</xdr:col>
      <xdr:colOff>114300</xdr:colOff>
      <xdr:row>61</xdr:row>
      <xdr:rowOff>45720</xdr:rowOff>
    </xdr:to>
    <xdr:cxnSp macro="">
      <xdr:nvCxnSpPr>
        <xdr:cNvPr id="198" name="直線コネクタ 197">
          <a:extLst>
            <a:ext uri="{FF2B5EF4-FFF2-40B4-BE49-F238E27FC236}">
              <a16:creationId xmlns:a16="http://schemas.microsoft.com/office/drawing/2014/main" id="{6B7B5BEF-DE31-408F-88A9-05B019AF576C}"/>
            </a:ext>
          </a:extLst>
        </xdr:cNvPr>
        <xdr:cNvCxnSpPr/>
      </xdr:nvCxnSpPr>
      <xdr:spPr>
        <a:xfrm>
          <a:off x="1028700" y="9916795"/>
          <a:ext cx="8001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62</xdr:row>
      <xdr:rowOff>87630</xdr:rowOff>
    </xdr:from>
    <xdr:ext cx="405130" cy="257175"/>
    <xdr:sp macro="" textlink="">
      <xdr:nvSpPr>
        <xdr:cNvPr id="199" name="n_1aveValue【橋りょう・トンネル】&#10;有形固定資産減価償却率">
          <a:extLst>
            <a:ext uri="{FF2B5EF4-FFF2-40B4-BE49-F238E27FC236}">
              <a16:creationId xmlns:a16="http://schemas.microsoft.com/office/drawing/2014/main" id="{65E2DE26-D75E-47B5-A5BF-13414BFE4956}"/>
            </a:ext>
          </a:extLst>
        </xdr:cNvPr>
        <xdr:cNvSpPr txBox="1"/>
      </xdr:nvSpPr>
      <xdr:spPr>
        <a:xfrm>
          <a:off x="3239135" y="101333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62</xdr:row>
      <xdr:rowOff>57150</xdr:rowOff>
    </xdr:from>
    <xdr:ext cx="403225" cy="259080"/>
    <xdr:sp macro="" textlink="">
      <xdr:nvSpPr>
        <xdr:cNvPr id="200" name="n_2aveValue【橋りょう・トンネル】&#10;有形固定資産減価償却率">
          <a:extLst>
            <a:ext uri="{FF2B5EF4-FFF2-40B4-BE49-F238E27FC236}">
              <a16:creationId xmlns:a16="http://schemas.microsoft.com/office/drawing/2014/main" id="{BCE376D9-1A74-4EFC-A6A5-23FFDA460144}"/>
            </a:ext>
          </a:extLst>
        </xdr:cNvPr>
        <xdr:cNvSpPr txBox="1"/>
      </xdr:nvSpPr>
      <xdr:spPr>
        <a:xfrm>
          <a:off x="2439035" y="101060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62</xdr:row>
      <xdr:rowOff>9525</xdr:rowOff>
    </xdr:from>
    <xdr:ext cx="403225" cy="257175"/>
    <xdr:sp macro="" textlink="">
      <xdr:nvSpPr>
        <xdr:cNvPr id="201" name="n_3aveValue【橋りょう・トンネル】&#10;有形固定資産減価償却率">
          <a:extLst>
            <a:ext uri="{FF2B5EF4-FFF2-40B4-BE49-F238E27FC236}">
              <a16:creationId xmlns:a16="http://schemas.microsoft.com/office/drawing/2014/main" id="{0F3B4B87-C1A8-448A-A543-EC6CE5C38EFF}"/>
            </a:ext>
          </a:extLst>
        </xdr:cNvPr>
        <xdr:cNvSpPr txBox="1"/>
      </xdr:nvSpPr>
      <xdr:spPr>
        <a:xfrm>
          <a:off x="1648460" y="100552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62</xdr:row>
      <xdr:rowOff>30480</xdr:rowOff>
    </xdr:from>
    <xdr:ext cx="403225" cy="257175"/>
    <xdr:sp macro="" textlink="">
      <xdr:nvSpPr>
        <xdr:cNvPr id="202" name="n_4aveValue【橋りょう・トンネル】&#10;有形固定資産減価償却率">
          <a:extLst>
            <a:ext uri="{FF2B5EF4-FFF2-40B4-BE49-F238E27FC236}">
              <a16:creationId xmlns:a16="http://schemas.microsoft.com/office/drawing/2014/main" id="{A6508697-B938-4C56-ABC1-26156329C5A4}"/>
            </a:ext>
          </a:extLst>
        </xdr:cNvPr>
        <xdr:cNvSpPr txBox="1"/>
      </xdr:nvSpPr>
      <xdr:spPr>
        <a:xfrm>
          <a:off x="848360" y="100761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60</xdr:row>
      <xdr:rowOff>635</xdr:rowOff>
    </xdr:from>
    <xdr:ext cx="405130" cy="259080"/>
    <xdr:sp macro="" textlink="">
      <xdr:nvSpPr>
        <xdr:cNvPr id="203" name="n_1mainValue【橋りょう・トンネル】&#10;有形固定資産減価償却率">
          <a:extLst>
            <a:ext uri="{FF2B5EF4-FFF2-40B4-BE49-F238E27FC236}">
              <a16:creationId xmlns:a16="http://schemas.microsoft.com/office/drawing/2014/main" id="{C7F1F2F0-927B-4148-A5E8-327CA3240CE4}"/>
            </a:ext>
          </a:extLst>
        </xdr:cNvPr>
        <xdr:cNvSpPr txBox="1"/>
      </xdr:nvSpPr>
      <xdr:spPr>
        <a:xfrm>
          <a:off x="3239135" y="97256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59</xdr:row>
      <xdr:rowOff>141605</xdr:rowOff>
    </xdr:from>
    <xdr:ext cx="403225" cy="259080"/>
    <xdr:sp macro="" textlink="">
      <xdr:nvSpPr>
        <xdr:cNvPr id="204" name="n_2mainValue【橋りょう・トンネル】&#10;有形固定資産減価償却率">
          <a:extLst>
            <a:ext uri="{FF2B5EF4-FFF2-40B4-BE49-F238E27FC236}">
              <a16:creationId xmlns:a16="http://schemas.microsoft.com/office/drawing/2014/main" id="{825CA17E-85DC-4E51-9F2A-4C7F885BE2D3}"/>
            </a:ext>
          </a:extLst>
        </xdr:cNvPr>
        <xdr:cNvSpPr txBox="1"/>
      </xdr:nvSpPr>
      <xdr:spPr>
        <a:xfrm>
          <a:off x="2439035" y="97078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59</xdr:row>
      <xdr:rowOff>113030</xdr:rowOff>
    </xdr:from>
    <xdr:ext cx="403225" cy="259080"/>
    <xdr:sp macro="" textlink="">
      <xdr:nvSpPr>
        <xdr:cNvPr id="205" name="n_3mainValue【橋りょう・トンネル】&#10;有形固定資産減価償却率">
          <a:extLst>
            <a:ext uri="{FF2B5EF4-FFF2-40B4-BE49-F238E27FC236}">
              <a16:creationId xmlns:a16="http://schemas.microsoft.com/office/drawing/2014/main" id="{D1D350E2-5E75-40F7-99D7-584EC2B84D68}"/>
            </a:ext>
          </a:extLst>
        </xdr:cNvPr>
        <xdr:cNvSpPr txBox="1"/>
      </xdr:nvSpPr>
      <xdr:spPr>
        <a:xfrm>
          <a:off x="1648460" y="96761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59</xdr:row>
      <xdr:rowOff>93980</xdr:rowOff>
    </xdr:from>
    <xdr:ext cx="403225" cy="259080"/>
    <xdr:sp macro="" textlink="">
      <xdr:nvSpPr>
        <xdr:cNvPr id="206" name="n_4mainValue【橋りょう・トンネル】&#10;有形固定資産減価償却率">
          <a:extLst>
            <a:ext uri="{FF2B5EF4-FFF2-40B4-BE49-F238E27FC236}">
              <a16:creationId xmlns:a16="http://schemas.microsoft.com/office/drawing/2014/main" id="{F00808B1-7E69-4B8C-B5AD-3BC529FA5C1B}"/>
            </a:ext>
          </a:extLst>
        </xdr:cNvPr>
        <xdr:cNvSpPr txBox="1"/>
      </xdr:nvSpPr>
      <xdr:spPr>
        <a:xfrm>
          <a:off x="848360" y="96570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CE1CEB12-A4B6-4A95-8A12-78ED1F5D598A}"/>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01AF278-F7E6-4423-8ACB-330096F1B8B5}"/>
            </a:ext>
          </a:extLst>
        </xdr:cNvPr>
        <xdr:cNvSpPr/>
      </xdr:nvSpPr>
      <xdr:spPr>
        <a:xfrm>
          <a:off x="60674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908EEEAE-EA1E-4CC5-95A4-7692640C0490}"/>
            </a:ext>
          </a:extLst>
        </xdr:cNvPr>
        <xdr:cNvSpPr/>
      </xdr:nvSpPr>
      <xdr:spPr>
        <a:xfrm>
          <a:off x="60674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4197DDA9-E926-462C-B8F1-C2A730B9A435}"/>
            </a:ext>
          </a:extLst>
        </xdr:cNvPr>
        <xdr:cNvSpPr/>
      </xdr:nvSpPr>
      <xdr:spPr>
        <a:xfrm>
          <a:off x="69818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A31B8931-ED9B-4970-9315-35B428BD24BD}"/>
            </a:ext>
          </a:extLst>
        </xdr:cNvPr>
        <xdr:cNvSpPr/>
      </xdr:nvSpPr>
      <xdr:spPr>
        <a:xfrm>
          <a:off x="69818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F9F9DF42-0AF7-417E-BA13-63777BEFE101}"/>
            </a:ext>
          </a:extLst>
        </xdr:cNvPr>
        <xdr:cNvSpPr/>
      </xdr:nvSpPr>
      <xdr:spPr>
        <a:xfrm>
          <a:off x="80105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036EB6E5-06A8-4CBB-8DAB-87658097DFA1}"/>
            </a:ext>
          </a:extLst>
        </xdr:cNvPr>
        <xdr:cNvSpPr/>
      </xdr:nvSpPr>
      <xdr:spPr>
        <a:xfrm>
          <a:off x="80105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205,331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9298F603-9F8E-4509-AC5F-A88CE6774A5C}"/>
            </a:ext>
          </a:extLst>
        </xdr:cNvPr>
        <xdr:cNvSpPr/>
      </xdr:nvSpPr>
      <xdr:spPr>
        <a:xfrm>
          <a:off x="5953125" y="8648700"/>
          <a:ext cx="42481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980" cy="225425"/>
    <xdr:sp macro="" textlink="">
      <xdr:nvSpPr>
        <xdr:cNvPr id="215" name="テキスト ボックス 214">
          <a:extLst>
            <a:ext uri="{FF2B5EF4-FFF2-40B4-BE49-F238E27FC236}">
              <a16:creationId xmlns:a16="http://schemas.microsoft.com/office/drawing/2014/main" id="{16CB6BE8-2B54-47DA-93AF-0DC97500A4FC}"/>
            </a:ext>
          </a:extLst>
        </xdr:cNvPr>
        <xdr:cNvSpPr txBox="1"/>
      </xdr:nvSpPr>
      <xdr:spPr>
        <a:xfrm>
          <a:off x="5915025" y="8467725"/>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A831D301-C627-4EFA-B339-664F339DC61F}"/>
            </a:ext>
          </a:extLst>
        </xdr:cNvPr>
        <xdr:cNvCxnSpPr/>
      </xdr:nvCxnSpPr>
      <xdr:spPr>
        <a:xfrm>
          <a:off x="5953125" y="108108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7" name="直線コネクタ 216">
          <a:extLst>
            <a:ext uri="{FF2B5EF4-FFF2-40B4-BE49-F238E27FC236}">
              <a16:creationId xmlns:a16="http://schemas.microsoft.com/office/drawing/2014/main" id="{645F6EA0-4934-4402-911C-F3929574FA99}"/>
            </a:ext>
          </a:extLst>
        </xdr:cNvPr>
        <xdr:cNvCxnSpPr/>
      </xdr:nvCxnSpPr>
      <xdr:spPr>
        <a:xfrm>
          <a:off x="5953125" y="103727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29210</xdr:rowOff>
    </xdr:from>
    <xdr:ext cx="247015" cy="257175"/>
    <xdr:sp macro="" textlink="">
      <xdr:nvSpPr>
        <xdr:cNvPr id="218" name="テキスト ボックス 217">
          <a:extLst>
            <a:ext uri="{FF2B5EF4-FFF2-40B4-BE49-F238E27FC236}">
              <a16:creationId xmlns:a16="http://schemas.microsoft.com/office/drawing/2014/main" id="{1805E8FF-FAB8-4924-8EEC-4D5D561EF3FA}"/>
            </a:ext>
          </a:extLst>
        </xdr:cNvPr>
        <xdr:cNvSpPr txBox="1"/>
      </xdr:nvSpPr>
      <xdr:spPr>
        <a:xfrm>
          <a:off x="5723255" y="10236835"/>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9" name="直線コネクタ 218">
          <a:extLst>
            <a:ext uri="{FF2B5EF4-FFF2-40B4-BE49-F238E27FC236}">
              <a16:creationId xmlns:a16="http://schemas.microsoft.com/office/drawing/2014/main" id="{5E2680ED-3E92-4B27-93E7-3A2D69A57DD3}"/>
            </a:ext>
          </a:extLst>
        </xdr:cNvPr>
        <xdr:cNvCxnSpPr/>
      </xdr:nvCxnSpPr>
      <xdr:spPr>
        <a:xfrm>
          <a:off x="5953125" y="994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60</xdr:row>
      <xdr:rowOff>86360</xdr:rowOff>
    </xdr:from>
    <xdr:ext cx="593725" cy="257175"/>
    <xdr:sp macro="" textlink="">
      <xdr:nvSpPr>
        <xdr:cNvPr id="220" name="テキスト ボックス 219">
          <a:extLst>
            <a:ext uri="{FF2B5EF4-FFF2-40B4-BE49-F238E27FC236}">
              <a16:creationId xmlns:a16="http://schemas.microsoft.com/office/drawing/2014/main" id="{B9A2F1C6-DA95-4B13-8AF4-C9EBBB0277D4}"/>
            </a:ext>
          </a:extLst>
        </xdr:cNvPr>
        <xdr:cNvSpPr txBox="1"/>
      </xdr:nvSpPr>
      <xdr:spPr>
        <a:xfrm>
          <a:off x="5420995" y="980821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1" name="直線コネクタ 220">
          <a:extLst>
            <a:ext uri="{FF2B5EF4-FFF2-40B4-BE49-F238E27FC236}">
              <a16:creationId xmlns:a16="http://schemas.microsoft.com/office/drawing/2014/main" id="{BE9C1247-B65F-47D3-B19D-63C06F3525E7}"/>
            </a:ext>
          </a:extLst>
        </xdr:cNvPr>
        <xdr:cNvCxnSpPr/>
      </xdr:nvCxnSpPr>
      <xdr:spPr>
        <a:xfrm>
          <a:off x="5953125" y="95154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57</xdr:row>
      <xdr:rowOff>143510</xdr:rowOff>
    </xdr:from>
    <xdr:ext cx="593725" cy="257175"/>
    <xdr:sp macro="" textlink="">
      <xdr:nvSpPr>
        <xdr:cNvPr id="222" name="テキスト ボックス 221">
          <a:extLst>
            <a:ext uri="{FF2B5EF4-FFF2-40B4-BE49-F238E27FC236}">
              <a16:creationId xmlns:a16="http://schemas.microsoft.com/office/drawing/2014/main" id="{0EC289D8-1CB8-4C71-BD0C-BA0D3DF2644F}"/>
            </a:ext>
          </a:extLst>
        </xdr:cNvPr>
        <xdr:cNvSpPr txBox="1"/>
      </xdr:nvSpPr>
      <xdr:spPr>
        <a:xfrm>
          <a:off x="5420995" y="9379585"/>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3" name="直線コネクタ 222">
          <a:extLst>
            <a:ext uri="{FF2B5EF4-FFF2-40B4-BE49-F238E27FC236}">
              <a16:creationId xmlns:a16="http://schemas.microsoft.com/office/drawing/2014/main" id="{C280CA9A-E2A2-4CA9-B5D7-399BB0C9B748}"/>
            </a:ext>
          </a:extLst>
        </xdr:cNvPr>
        <xdr:cNvCxnSpPr/>
      </xdr:nvCxnSpPr>
      <xdr:spPr>
        <a:xfrm>
          <a:off x="5953125" y="90773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55</xdr:row>
      <xdr:rowOff>29210</xdr:rowOff>
    </xdr:from>
    <xdr:ext cx="593725" cy="257175"/>
    <xdr:sp macro="" textlink="">
      <xdr:nvSpPr>
        <xdr:cNvPr id="224" name="テキスト ボックス 223">
          <a:extLst>
            <a:ext uri="{FF2B5EF4-FFF2-40B4-BE49-F238E27FC236}">
              <a16:creationId xmlns:a16="http://schemas.microsoft.com/office/drawing/2014/main" id="{69817534-6BC8-4F1D-8029-6B3291DD78CB}"/>
            </a:ext>
          </a:extLst>
        </xdr:cNvPr>
        <xdr:cNvSpPr txBox="1"/>
      </xdr:nvSpPr>
      <xdr:spPr>
        <a:xfrm>
          <a:off x="5420995" y="8941435"/>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59B319EB-6DBB-4714-AF2A-BEA75CDEB4C5}"/>
            </a:ext>
          </a:extLst>
        </xdr:cNvPr>
        <xdr:cNvCxnSpPr/>
      </xdr:nvCxnSpPr>
      <xdr:spPr>
        <a:xfrm>
          <a:off x="5953125" y="86487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86360</xdr:rowOff>
    </xdr:from>
    <xdr:ext cx="593725" cy="257175"/>
    <xdr:sp macro="" textlink="">
      <xdr:nvSpPr>
        <xdr:cNvPr id="226" name="テキスト ボックス 225">
          <a:extLst>
            <a:ext uri="{FF2B5EF4-FFF2-40B4-BE49-F238E27FC236}">
              <a16:creationId xmlns:a16="http://schemas.microsoft.com/office/drawing/2014/main" id="{A8992A79-F8A7-4EA8-B958-6367589AA351}"/>
            </a:ext>
          </a:extLst>
        </xdr:cNvPr>
        <xdr:cNvSpPr txBox="1"/>
      </xdr:nvSpPr>
      <xdr:spPr>
        <a:xfrm>
          <a:off x="5420995" y="851281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94C2E568-345D-4AFE-93DA-0F580244E194}"/>
            </a:ext>
          </a:extLst>
        </xdr:cNvPr>
        <xdr:cNvSpPr/>
      </xdr:nvSpPr>
      <xdr:spPr>
        <a:xfrm>
          <a:off x="5953125" y="8648700"/>
          <a:ext cx="42481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149860</xdr:rowOff>
    </xdr:from>
    <xdr:to>
      <xdr:col>54</xdr:col>
      <xdr:colOff>189865</xdr:colOff>
      <xdr:row>63</xdr:row>
      <xdr:rowOff>163830</xdr:rowOff>
    </xdr:to>
    <xdr:cxnSp macro="">
      <xdr:nvCxnSpPr>
        <xdr:cNvPr id="228" name="直線コネクタ 227">
          <a:extLst>
            <a:ext uri="{FF2B5EF4-FFF2-40B4-BE49-F238E27FC236}">
              <a16:creationId xmlns:a16="http://schemas.microsoft.com/office/drawing/2014/main" id="{1357DDCB-50BB-4509-A23C-0963C3EA93FF}"/>
            </a:ext>
          </a:extLst>
        </xdr:cNvPr>
        <xdr:cNvCxnSpPr/>
      </xdr:nvCxnSpPr>
      <xdr:spPr>
        <a:xfrm flipV="1">
          <a:off x="9429115" y="9065260"/>
          <a:ext cx="0" cy="1306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167640</xdr:rowOff>
    </xdr:from>
    <xdr:ext cx="469900" cy="257175"/>
    <xdr:sp macro="" textlink="">
      <xdr:nvSpPr>
        <xdr:cNvPr id="229" name="【橋りょう・トンネル】&#10;一人当たり有形固定資産（償却資産）額最小値テキスト">
          <a:extLst>
            <a:ext uri="{FF2B5EF4-FFF2-40B4-BE49-F238E27FC236}">
              <a16:creationId xmlns:a16="http://schemas.microsoft.com/office/drawing/2014/main" id="{FFC69B9A-C43F-4159-9E09-B0AA8E128A21}"/>
            </a:ext>
          </a:extLst>
        </xdr:cNvPr>
        <xdr:cNvSpPr txBox="1"/>
      </xdr:nvSpPr>
      <xdr:spPr>
        <a:xfrm>
          <a:off x="9467850" y="1037526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3,440</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163830</xdr:rowOff>
    </xdr:from>
    <xdr:to>
      <xdr:col>55</xdr:col>
      <xdr:colOff>88900</xdr:colOff>
      <xdr:row>63</xdr:row>
      <xdr:rowOff>163830</xdr:rowOff>
    </xdr:to>
    <xdr:cxnSp macro="">
      <xdr:nvCxnSpPr>
        <xdr:cNvPr id="230" name="直線コネクタ 229">
          <a:extLst>
            <a:ext uri="{FF2B5EF4-FFF2-40B4-BE49-F238E27FC236}">
              <a16:creationId xmlns:a16="http://schemas.microsoft.com/office/drawing/2014/main" id="{A4D93FA7-1A56-4112-9EBF-291A1FDA1168}"/>
            </a:ext>
          </a:extLst>
        </xdr:cNvPr>
        <xdr:cNvCxnSpPr/>
      </xdr:nvCxnSpPr>
      <xdr:spPr>
        <a:xfrm>
          <a:off x="9363075" y="10371455"/>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96520</xdr:rowOff>
    </xdr:from>
    <xdr:ext cx="598805" cy="259080"/>
    <xdr:sp macro="" textlink="">
      <xdr:nvSpPr>
        <xdr:cNvPr id="231" name="【橋りょう・トンネル】&#10;一人当たり有形固定資産（償却資産）額最大値テキスト">
          <a:extLst>
            <a:ext uri="{FF2B5EF4-FFF2-40B4-BE49-F238E27FC236}">
              <a16:creationId xmlns:a16="http://schemas.microsoft.com/office/drawing/2014/main" id="{C554537E-FECD-4D3F-9A4A-10DBC17EFE6D}"/>
            </a:ext>
          </a:extLst>
        </xdr:cNvPr>
        <xdr:cNvSpPr txBox="1"/>
      </xdr:nvSpPr>
      <xdr:spPr>
        <a:xfrm>
          <a:off x="9467850" y="88499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609,529</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149860</xdr:rowOff>
    </xdr:from>
    <xdr:to>
      <xdr:col>55</xdr:col>
      <xdr:colOff>88900</xdr:colOff>
      <xdr:row>55</xdr:row>
      <xdr:rowOff>149860</xdr:rowOff>
    </xdr:to>
    <xdr:cxnSp macro="">
      <xdr:nvCxnSpPr>
        <xdr:cNvPr id="232" name="直線コネクタ 231">
          <a:extLst>
            <a:ext uri="{FF2B5EF4-FFF2-40B4-BE49-F238E27FC236}">
              <a16:creationId xmlns:a16="http://schemas.microsoft.com/office/drawing/2014/main" id="{E326CDBC-0A9A-410D-9347-B4A8644FE71A}"/>
            </a:ext>
          </a:extLst>
        </xdr:cNvPr>
        <xdr:cNvCxnSpPr/>
      </xdr:nvCxnSpPr>
      <xdr:spPr>
        <a:xfrm>
          <a:off x="9363075" y="906526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40640</xdr:rowOff>
    </xdr:from>
    <xdr:ext cx="598805" cy="257175"/>
    <xdr:sp macro="" textlink="">
      <xdr:nvSpPr>
        <xdr:cNvPr id="233" name="【橋りょう・トンネル】&#10;一人当たり有形固定資産（償却資産）額平均値テキスト">
          <a:extLst>
            <a:ext uri="{FF2B5EF4-FFF2-40B4-BE49-F238E27FC236}">
              <a16:creationId xmlns:a16="http://schemas.microsoft.com/office/drawing/2014/main" id="{EB8AD877-794F-4E7F-A8D3-A8EC1931D0BF}"/>
            </a:ext>
          </a:extLst>
        </xdr:cNvPr>
        <xdr:cNvSpPr txBox="1"/>
      </xdr:nvSpPr>
      <xdr:spPr>
        <a:xfrm>
          <a:off x="9467850" y="9765665"/>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194,886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17780</xdr:rowOff>
    </xdr:from>
    <xdr:to>
      <xdr:col>55</xdr:col>
      <xdr:colOff>50800</xdr:colOff>
      <xdr:row>61</xdr:row>
      <xdr:rowOff>119380</xdr:rowOff>
    </xdr:to>
    <xdr:sp macro="" textlink="">
      <xdr:nvSpPr>
        <xdr:cNvPr id="234" name="フローチャート: 判断 233">
          <a:extLst>
            <a:ext uri="{FF2B5EF4-FFF2-40B4-BE49-F238E27FC236}">
              <a16:creationId xmlns:a16="http://schemas.microsoft.com/office/drawing/2014/main" id="{30D98AD6-06EC-4DCF-B9EE-19287F4C79E3}"/>
            </a:ext>
          </a:extLst>
        </xdr:cNvPr>
        <xdr:cNvSpPr/>
      </xdr:nvSpPr>
      <xdr:spPr>
        <a:xfrm>
          <a:off x="9401175" y="9904730"/>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30480</xdr:rowOff>
    </xdr:from>
    <xdr:to>
      <xdr:col>50</xdr:col>
      <xdr:colOff>165100</xdr:colOff>
      <xdr:row>61</xdr:row>
      <xdr:rowOff>132080</xdr:rowOff>
    </xdr:to>
    <xdr:sp macro="" textlink="">
      <xdr:nvSpPr>
        <xdr:cNvPr id="235" name="フローチャート: 判断 234">
          <a:extLst>
            <a:ext uri="{FF2B5EF4-FFF2-40B4-BE49-F238E27FC236}">
              <a16:creationId xmlns:a16="http://schemas.microsoft.com/office/drawing/2014/main" id="{FAD29CE1-209F-4F0B-84E2-5F841C6BD17C}"/>
            </a:ext>
          </a:extLst>
        </xdr:cNvPr>
        <xdr:cNvSpPr/>
      </xdr:nvSpPr>
      <xdr:spPr>
        <a:xfrm>
          <a:off x="8639175" y="991425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34290</xdr:rowOff>
    </xdr:from>
    <xdr:to>
      <xdr:col>46</xdr:col>
      <xdr:colOff>38100</xdr:colOff>
      <xdr:row>61</xdr:row>
      <xdr:rowOff>135890</xdr:rowOff>
    </xdr:to>
    <xdr:sp macro="" textlink="">
      <xdr:nvSpPr>
        <xdr:cNvPr id="236" name="フローチャート: 判断 235">
          <a:extLst>
            <a:ext uri="{FF2B5EF4-FFF2-40B4-BE49-F238E27FC236}">
              <a16:creationId xmlns:a16="http://schemas.microsoft.com/office/drawing/2014/main" id="{E388EDF1-9693-4A04-80C2-98AA837596DC}"/>
            </a:ext>
          </a:extLst>
        </xdr:cNvPr>
        <xdr:cNvSpPr/>
      </xdr:nvSpPr>
      <xdr:spPr>
        <a:xfrm>
          <a:off x="7839075" y="991806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70485</xdr:rowOff>
    </xdr:from>
    <xdr:to>
      <xdr:col>41</xdr:col>
      <xdr:colOff>101600</xdr:colOff>
      <xdr:row>62</xdr:row>
      <xdr:rowOff>635</xdr:rowOff>
    </xdr:to>
    <xdr:sp macro="" textlink="">
      <xdr:nvSpPr>
        <xdr:cNvPr id="237" name="フローチャート: 判断 236">
          <a:extLst>
            <a:ext uri="{FF2B5EF4-FFF2-40B4-BE49-F238E27FC236}">
              <a16:creationId xmlns:a16="http://schemas.microsoft.com/office/drawing/2014/main" id="{8A2677BF-D1DA-4A58-A7F1-E117F1D30546}"/>
            </a:ext>
          </a:extLst>
        </xdr:cNvPr>
        <xdr:cNvSpPr/>
      </xdr:nvSpPr>
      <xdr:spPr>
        <a:xfrm>
          <a:off x="7029450" y="99542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40640</xdr:rowOff>
    </xdr:from>
    <xdr:to>
      <xdr:col>36</xdr:col>
      <xdr:colOff>165100</xdr:colOff>
      <xdr:row>61</xdr:row>
      <xdr:rowOff>141605</xdr:rowOff>
    </xdr:to>
    <xdr:sp macro="" textlink="">
      <xdr:nvSpPr>
        <xdr:cNvPr id="238" name="フローチャート: 判断 237">
          <a:extLst>
            <a:ext uri="{FF2B5EF4-FFF2-40B4-BE49-F238E27FC236}">
              <a16:creationId xmlns:a16="http://schemas.microsoft.com/office/drawing/2014/main" id="{D4D08FB3-AAAE-4374-9ABF-7B10D75E4AD5}"/>
            </a:ext>
          </a:extLst>
        </xdr:cNvPr>
        <xdr:cNvSpPr/>
      </xdr:nvSpPr>
      <xdr:spPr>
        <a:xfrm>
          <a:off x="6238875" y="9927590"/>
          <a:ext cx="95250" cy="10414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175"/>
    <xdr:sp macro="" textlink="">
      <xdr:nvSpPr>
        <xdr:cNvPr id="239" name="テキスト ボックス 238">
          <a:extLst>
            <a:ext uri="{FF2B5EF4-FFF2-40B4-BE49-F238E27FC236}">
              <a16:creationId xmlns:a16="http://schemas.microsoft.com/office/drawing/2014/main" id="{62AC4615-6072-4855-ACF6-7030FD1262AF}"/>
            </a:ext>
          </a:extLst>
        </xdr:cNvPr>
        <xdr:cNvSpPr txBox="1"/>
      </xdr:nvSpPr>
      <xdr:spPr>
        <a:xfrm>
          <a:off x="9258300" y="108083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175"/>
    <xdr:sp macro="" textlink="">
      <xdr:nvSpPr>
        <xdr:cNvPr id="240" name="テキスト ボックス 239">
          <a:extLst>
            <a:ext uri="{FF2B5EF4-FFF2-40B4-BE49-F238E27FC236}">
              <a16:creationId xmlns:a16="http://schemas.microsoft.com/office/drawing/2014/main" id="{D6A458FB-8149-499B-81C8-FD23B40F4C66}"/>
            </a:ext>
          </a:extLst>
        </xdr:cNvPr>
        <xdr:cNvSpPr txBox="1"/>
      </xdr:nvSpPr>
      <xdr:spPr>
        <a:xfrm>
          <a:off x="8515350" y="108083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175"/>
    <xdr:sp macro="" textlink="">
      <xdr:nvSpPr>
        <xdr:cNvPr id="241" name="テキスト ボックス 240">
          <a:extLst>
            <a:ext uri="{FF2B5EF4-FFF2-40B4-BE49-F238E27FC236}">
              <a16:creationId xmlns:a16="http://schemas.microsoft.com/office/drawing/2014/main" id="{2EEE38A2-9E62-4CED-99AB-B7F02E5D941E}"/>
            </a:ext>
          </a:extLst>
        </xdr:cNvPr>
        <xdr:cNvSpPr txBox="1"/>
      </xdr:nvSpPr>
      <xdr:spPr>
        <a:xfrm>
          <a:off x="7715250" y="108083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175"/>
    <xdr:sp macro="" textlink="">
      <xdr:nvSpPr>
        <xdr:cNvPr id="242" name="テキスト ボックス 241">
          <a:extLst>
            <a:ext uri="{FF2B5EF4-FFF2-40B4-BE49-F238E27FC236}">
              <a16:creationId xmlns:a16="http://schemas.microsoft.com/office/drawing/2014/main" id="{3F213D02-E0B7-43B5-9132-2F42A1FAB211}"/>
            </a:ext>
          </a:extLst>
        </xdr:cNvPr>
        <xdr:cNvSpPr txBox="1"/>
      </xdr:nvSpPr>
      <xdr:spPr>
        <a:xfrm>
          <a:off x="6905625" y="108083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175"/>
    <xdr:sp macro="" textlink="">
      <xdr:nvSpPr>
        <xdr:cNvPr id="243" name="テキスト ボックス 242">
          <a:extLst>
            <a:ext uri="{FF2B5EF4-FFF2-40B4-BE49-F238E27FC236}">
              <a16:creationId xmlns:a16="http://schemas.microsoft.com/office/drawing/2014/main" id="{1C592F1F-3EB2-43D7-AABE-114725ABD405}"/>
            </a:ext>
          </a:extLst>
        </xdr:cNvPr>
        <xdr:cNvSpPr txBox="1"/>
      </xdr:nvSpPr>
      <xdr:spPr>
        <a:xfrm>
          <a:off x="6115050" y="108083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134620</xdr:rowOff>
    </xdr:from>
    <xdr:to>
      <xdr:col>55</xdr:col>
      <xdr:colOff>50800</xdr:colOff>
      <xdr:row>63</xdr:row>
      <xdr:rowOff>64770</xdr:rowOff>
    </xdr:to>
    <xdr:sp macro="" textlink="">
      <xdr:nvSpPr>
        <xdr:cNvPr id="244" name="楕円 243">
          <a:extLst>
            <a:ext uri="{FF2B5EF4-FFF2-40B4-BE49-F238E27FC236}">
              <a16:creationId xmlns:a16="http://schemas.microsoft.com/office/drawing/2014/main" id="{91102E72-6224-49CD-8FBD-C2758E568C0E}"/>
            </a:ext>
          </a:extLst>
        </xdr:cNvPr>
        <xdr:cNvSpPr/>
      </xdr:nvSpPr>
      <xdr:spPr>
        <a:xfrm>
          <a:off x="9401175" y="1018349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113030</xdr:rowOff>
    </xdr:from>
    <xdr:ext cx="534670" cy="259080"/>
    <xdr:sp macro="" textlink="">
      <xdr:nvSpPr>
        <xdr:cNvPr id="245" name="【橋りょう・トンネル】&#10;一人当たり有形固定資産（償却資産）額該当値テキスト">
          <a:extLst>
            <a:ext uri="{FF2B5EF4-FFF2-40B4-BE49-F238E27FC236}">
              <a16:creationId xmlns:a16="http://schemas.microsoft.com/office/drawing/2014/main" id="{E96E5DFE-C5A4-4647-8025-4C0B3A7F5279}"/>
            </a:ext>
          </a:extLst>
        </xdr:cNvPr>
        <xdr:cNvSpPr txBox="1"/>
      </xdr:nvSpPr>
      <xdr:spPr>
        <a:xfrm>
          <a:off x="9467850" y="101619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68,939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135890</xdr:rowOff>
    </xdr:from>
    <xdr:to>
      <xdr:col>50</xdr:col>
      <xdr:colOff>165100</xdr:colOff>
      <xdr:row>63</xdr:row>
      <xdr:rowOff>66040</xdr:rowOff>
    </xdr:to>
    <xdr:sp macro="" textlink="">
      <xdr:nvSpPr>
        <xdr:cNvPr id="246" name="楕円 245">
          <a:extLst>
            <a:ext uri="{FF2B5EF4-FFF2-40B4-BE49-F238E27FC236}">
              <a16:creationId xmlns:a16="http://schemas.microsoft.com/office/drawing/2014/main" id="{836ACECF-8F89-4ED9-9D0A-B533641A8868}"/>
            </a:ext>
          </a:extLst>
        </xdr:cNvPr>
        <xdr:cNvSpPr/>
      </xdr:nvSpPr>
      <xdr:spPr>
        <a:xfrm>
          <a:off x="8639175" y="101847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13970</xdr:rowOff>
    </xdr:from>
    <xdr:to>
      <xdr:col>55</xdr:col>
      <xdr:colOff>0</xdr:colOff>
      <xdr:row>63</xdr:row>
      <xdr:rowOff>15240</xdr:rowOff>
    </xdr:to>
    <xdr:cxnSp macro="">
      <xdr:nvCxnSpPr>
        <xdr:cNvPr id="247" name="直線コネクタ 246">
          <a:extLst>
            <a:ext uri="{FF2B5EF4-FFF2-40B4-BE49-F238E27FC236}">
              <a16:creationId xmlns:a16="http://schemas.microsoft.com/office/drawing/2014/main" id="{86B9C3A4-FA76-4B95-A44C-EF02CCD50F03}"/>
            </a:ext>
          </a:extLst>
        </xdr:cNvPr>
        <xdr:cNvCxnSpPr/>
      </xdr:nvCxnSpPr>
      <xdr:spPr>
        <a:xfrm flipV="1">
          <a:off x="8686800" y="10221595"/>
          <a:ext cx="7429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135255</xdr:rowOff>
    </xdr:from>
    <xdr:to>
      <xdr:col>46</xdr:col>
      <xdr:colOff>38100</xdr:colOff>
      <xdr:row>63</xdr:row>
      <xdr:rowOff>65405</xdr:rowOff>
    </xdr:to>
    <xdr:sp macro="" textlink="">
      <xdr:nvSpPr>
        <xdr:cNvPr id="248" name="楕円 247">
          <a:extLst>
            <a:ext uri="{FF2B5EF4-FFF2-40B4-BE49-F238E27FC236}">
              <a16:creationId xmlns:a16="http://schemas.microsoft.com/office/drawing/2014/main" id="{6FE9B96B-D85E-44A6-9077-2D7B840393FE}"/>
            </a:ext>
          </a:extLst>
        </xdr:cNvPr>
        <xdr:cNvSpPr/>
      </xdr:nvSpPr>
      <xdr:spPr>
        <a:xfrm>
          <a:off x="7839075" y="101841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14605</xdr:rowOff>
    </xdr:from>
    <xdr:to>
      <xdr:col>50</xdr:col>
      <xdr:colOff>114300</xdr:colOff>
      <xdr:row>63</xdr:row>
      <xdr:rowOff>15240</xdr:rowOff>
    </xdr:to>
    <xdr:cxnSp macro="">
      <xdr:nvCxnSpPr>
        <xdr:cNvPr id="249" name="直線コネクタ 248">
          <a:extLst>
            <a:ext uri="{FF2B5EF4-FFF2-40B4-BE49-F238E27FC236}">
              <a16:creationId xmlns:a16="http://schemas.microsoft.com/office/drawing/2014/main" id="{D082D314-1A6F-4000-A451-2D6A635AC87C}"/>
            </a:ext>
          </a:extLst>
        </xdr:cNvPr>
        <xdr:cNvCxnSpPr/>
      </xdr:nvCxnSpPr>
      <xdr:spPr>
        <a:xfrm>
          <a:off x="7886700" y="10222230"/>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135890</xdr:rowOff>
    </xdr:from>
    <xdr:to>
      <xdr:col>41</xdr:col>
      <xdr:colOff>101600</xdr:colOff>
      <xdr:row>63</xdr:row>
      <xdr:rowOff>66040</xdr:rowOff>
    </xdr:to>
    <xdr:sp macro="" textlink="">
      <xdr:nvSpPr>
        <xdr:cNvPr id="250" name="楕円 249">
          <a:extLst>
            <a:ext uri="{FF2B5EF4-FFF2-40B4-BE49-F238E27FC236}">
              <a16:creationId xmlns:a16="http://schemas.microsoft.com/office/drawing/2014/main" id="{B8D1EA87-35B7-4053-B68A-547214BDD9F8}"/>
            </a:ext>
          </a:extLst>
        </xdr:cNvPr>
        <xdr:cNvSpPr/>
      </xdr:nvSpPr>
      <xdr:spPr>
        <a:xfrm>
          <a:off x="7029450" y="1018476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14605</xdr:rowOff>
    </xdr:from>
    <xdr:to>
      <xdr:col>45</xdr:col>
      <xdr:colOff>177800</xdr:colOff>
      <xdr:row>63</xdr:row>
      <xdr:rowOff>15240</xdr:rowOff>
    </xdr:to>
    <xdr:cxnSp macro="">
      <xdr:nvCxnSpPr>
        <xdr:cNvPr id="251" name="直線コネクタ 250">
          <a:extLst>
            <a:ext uri="{FF2B5EF4-FFF2-40B4-BE49-F238E27FC236}">
              <a16:creationId xmlns:a16="http://schemas.microsoft.com/office/drawing/2014/main" id="{A4E7B4CC-6E44-44F9-BCEF-0BBF46E60F4C}"/>
            </a:ext>
          </a:extLst>
        </xdr:cNvPr>
        <xdr:cNvCxnSpPr/>
      </xdr:nvCxnSpPr>
      <xdr:spPr>
        <a:xfrm flipV="1">
          <a:off x="7077075" y="10222230"/>
          <a:ext cx="8096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138430</xdr:rowOff>
    </xdr:from>
    <xdr:to>
      <xdr:col>36</xdr:col>
      <xdr:colOff>165100</xdr:colOff>
      <xdr:row>63</xdr:row>
      <xdr:rowOff>68580</xdr:rowOff>
    </xdr:to>
    <xdr:sp macro="" textlink="">
      <xdr:nvSpPr>
        <xdr:cNvPr id="252" name="楕円 251">
          <a:extLst>
            <a:ext uri="{FF2B5EF4-FFF2-40B4-BE49-F238E27FC236}">
              <a16:creationId xmlns:a16="http://schemas.microsoft.com/office/drawing/2014/main" id="{FE254AA7-096F-4191-901A-45DC79AC2CEB}"/>
            </a:ext>
          </a:extLst>
        </xdr:cNvPr>
        <xdr:cNvSpPr/>
      </xdr:nvSpPr>
      <xdr:spPr>
        <a:xfrm>
          <a:off x="6238875" y="1019048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15240</xdr:rowOff>
    </xdr:from>
    <xdr:to>
      <xdr:col>41</xdr:col>
      <xdr:colOff>50800</xdr:colOff>
      <xdr:row>63</xdr:row>
      <xdr:rowOff>17780</xdr:rowOff>
    </xdr:to>
    <xdr:cxnSp macro="">
      <xdr:nvCxnSpPr>
        <xdr:cNvPr id="253" name="直線コネクタ 252">
          <a:extLst>
            <a:ext uri="{FF2B5EF4-FFF2-40B4-BE49-F238E27FC236}">
              <a16:creationId xmlns:a16="http://schemas.microsoft.com/office/drawing/2014/main" id="{D06BE333-6C59-4B85-826D-B7F50B5262AA}"/>
            </a:ext>
          </a:extLst>
        </xdr:cNvPr>
        <xdr:cNvCxnSpPr/>
      </xdr:nvCxnSpPr>
      <xdr:spPr>
        <a:xfrm flipV="1">
          <a:off x="6286500" y="10222865"/>
          <a:ext cx="790575"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59</xdr:row>
      <xdr:rowOff>148590</xdr:rowOff>
    </xdr:from>
    <xdr:ext cx="596900" cy="259080"/>
    <xdr:sp macro="" textlink="">
      <xdr:nvSpPr>
        <xdr:cNvPr id="254" name="n_1aveValue【橋りょう・トンネル】&#10;一人当たり有形固定資産（償却資産）額">
          <a:extLst>
            <a:ext uri="{FF2B5EF4-FFF2-40B4-BE49-F238E27FC236}">
              <a16:creationId xmlns:a16="http://schemas.microsoft.com/office/drawing/2014/main" id="{4719FF07-A5A5-41DF-81A4-26222A1DAB7F}"/>
            </a:ext>
          </a:extLst>
        </xdr:cNvPr>
        <xdr:cNvSpPr txBox="1"/>
      </xdr:nvSpPr>
      <xdr:spPr>
        <a:xfrm>
          <a:off x="8399780" y="970851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189,390</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59</xdr:row>
      <xdr:rowOff>152400</xdr:rowOff>
    </xdr:from>
    <xdr:ext cx="596900" cy="259080"/>
    <xdr:sp macro="" textlink="">
      <xdr:nvSpPr>
        <xdr:cNvPr id="255" name="n_2aveValue【橋りょう・トンネル】&#10;一人当たり有形固定資産（償却資産）額">
          <a:extLst>
            <a:ext uri="{FF2B5EF4-FFF2-40B4-BE49-F238E27FC236}">
              <a16:creationId xmlns:a16="http://schemas.microsoft.com/office/drawing/2014/main" id="{D2ADC409-D0D2-43EC-B5F3-7E630B3F846C}"/>
            </a:ext>
          </a:extLst>
        </xdr:cNvPr>
        <xdr:cNvSpPr txBox="1"/>
      </xdr:nvSpPr>
      <xdr:spPr>
        <a:xfrm>
          <a:off x="7609205" y="971550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187,698</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60</xdr:row>
      <xdr:rowOff>17780</xdr:rowOff>
    </xdr:from>
    <xdr:ext cx="596900" cy="257175"/>
    <xdr:sp macro="" textlink="">
      <xdr:nvSpPr>
        <xdr:cNvPr id="256" name="n_3aveValue【橋りょう・トンネル】&#10;一人当たり有形固定資産（償却資産）額">
          <a:extLst>
            <a:ext uri="{FF2B5EF4-FFF2-40B4-BE49-F238E27FC236}">
              <a16:creationId xmlns:a16="http://schemas.microsoft.com/office/drawing/2014/main" id="{13AFCD37-355D-4A3E-AF9E-9A733C939032}"/>
            </a:ext>
          </a:extLst>
        </xdr:cNvPr>
        <xdr:cNvSpPr txBox="1"/>
      </xdr:nvSpPr>
      <xdr:spPr>
        <a:xfrm>
          <a:off x="6818630" y="974280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171,996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59</xdr:row>
      <xdr:rowOff>158115</xdr:rowOff>
    </xdr:from>
    <xdr:ext cx="596900" cy="257175"/>
    <xdr:sp macro="" textlink="">
      <xdr:nvSpPr>
        <xdr:cNvPr id="257" name="n_4aveValue【橋りょう・トンネル】&#10;一人当たり有形固定資産（償却資産）額">
          <a:extLst>
            <a:ext uri="{FF2B5EF4-FFF2-40B4-BE49-F238E27FC236}">
              <a16:creationId xmlns:a16="http://schemas.microsoft.com/office/drawing/2014/main" id="{12B88D07-C1A2-4EC7-9311-170FAF6E2AC7}"/>
            </a:ext>
          </a:extLst>
        </xdr:cNvPr>
        <xdr:cNvSpPr txBox="1"/>
      </xdr:nvSpPr>
      <xdr:spPr>
        <a:xfrm>
          <a:off x="6009005" y="972439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185,188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63</xdr:row>
      <xdr:rowOff>57150</xdr:rowOff>
    </xdr:from>
    <xdr:ext cx="534670" cy="259080"/>
    <xdr:sp macro="" textlink="">
      <xdr:nvSpPr>
        <xdr:cNvPr id="258" name="n_1mainValue【橋りょう・トンネル】&#10;一人当たり有形固定資産（償却資産）額">
          <a:extLst>
            <a:ext uri="{FF2B5EF4-FFF2-40B4-BE49-F238E27FC236}">
              <a16:creationId xmlns:a16="http://schemas.microsoft.com/office/drawing/2014/main" id="{A427E628-A1F6-4D9D-8880-4C38608A4EB4}"/>
            </a:ext>
          </a:extLst>
        </xdr:cNvPr>
        <xdr:cNvSpPr txBox="1"/>
      </xdr:nvSpPr>
      <xdr:spPr>
        <a:xfrm>
          <a:off x="8428990" y="1026795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68,429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63</xdr:row>
      <xdr:rowOff>56515</xdr:rowOff>
    </xdr:from>
    <xdr:ext cx="532765" cy="258445"/>
    <xdr:sp macro="" textlink="">
      <xdr:nvSpPr>
        <xdr:cNvPr id="259" name="n_2mainValue【橋りょう・トンネル】&#10;一人当たり有形固定資産（償却資産）額">
          <a:extLst>
            <a:ext uri="{FF2B5EF4-FFF2-40B4-BE49-F238E27FC236}">
              <a16:creationId xmlns:a16="http://schemas.microsoft.com/office/drawing/2014/main" id="{6A23557A-FAF9-4391-96F5-80419FCB6A10}"/>
            </a:ext>
          </a:extLst>
        </xdr:cNvPr>
        <xdr:cNvSpPr txBox="1"/>
      </xdr:nvSpPr>
      <xdr:spPr>
        <a:xfrm>
          <a:off x="7647940" y="1026731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68,546</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63</xdr:row>
      <xdr:rowOff>57150</xdr:rowOff>
    </xdr:from>
    <xdr:ext cx="532765" cy="259080"/>
    <xdr:sp macro="" textlink="">
      <xdr:nvSpPr>
        <xdr:cNvPr id="260" name="n_3mainValue【橋りょう・トンネル】&#10;一人当たり有形固定資産（償却資産）額">
          <a:extLst>
            <a:ext uri="{FF2B5EF4-FFF2-40B4-BE49-F238E27FC236}">
              <a16:creationId xmlns:a16="http://schemas.microsoft.com/office/drawing/2014/main" id="{864080A7-E49A-4ACC-983B-3BAE4176DD10}"/>
            </a:ext>
          </a:extLst>
        </xdr:cNvPr>
        <xdr:cNvSpPr txBox="1"/>
      </xdr:nvSpPr>
      <xdr:spPr>
        <a:xfrm>
          <a:off x="6847840" y="102679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68,447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63</xdr:row>
      <xdr:rowOff>59690</xdr:rowOff>
    </xdr:from>
    <xdr:ext cx="532765" cy="259080"/>
    <xdr:sp macro="" textlink="">
      <xdr:nvSpPr>
        <xdr:cNvPr id="261" name="n_4mainValue【橋りょう・トンネル】&#10;一人当たり有形固定資産（償却資産）額">
          <a:extLst>
            <a:ext uri="{FF2B5EF4-FFF2-40B4-BE49-F238E27FC236}">
              <a16:creationId xmlns:a16="http://schemas.microsoft.com/office/drawing/2014/main" id="{3B71A3CC-0C36-4854-8457-696D2EE411F4}"/>
            </a:ext>
          </a:extLst>
        </xdr:cNvPr>
        <xdr:cNvSpPr txBox="1"/>
      </xdr:nvSpPr>
      <xdr:spPr>
        <a:xfrm>
          <a:off x="6038215" y="102704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67,301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2EB64610-0ECE-4EE2-A102-A48FC2E22DD6}"/>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D18A3A77-D4C9-4645-8081-A4DAF79D61F2}"/>
            </a:ext>
          </a:extLst>
        </xdr:cNvPr>
        <xdr:cNvSpPr/>
      </xdr:nvSpPr>
      <xdr:spPr>
        <a:xfrm>
          <a:off x="8096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C0319275-16CC-4082-8AB5-7FCBBF882FBB}"/>
            </a:ext>
          </a:extLst>
        </xdr:cNvPr>
        <xdr:cNvSpPr/>
      </xdr:nvSpPr>
      <xdr:spPr>
        <a:xfrm>
          <a:off x="8096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9DABBD80-F872-4A67-8122-2F5D158D48C5}"/>
            </a:ext>
          </a:extLst>
        </xdr:cNvPr>
        <xdr:cNvSpPr/>
      </xdr:nvSpPr>
      <xdr:spPr>
        <a:xfrm>
          <a:off x="1714500"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151165D9-75C3-44CA-9752-707AC8594D48}"/>
            </a:ext>
          </a:extLst>
        </xdr:cNvPr>
        <xdr:cNvSpPr/>
      </xdr:nvSpPr>
      <xdr:spPr>
        <a:xfrm>
          <a:off x="1714500"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03A2C43A-0A75-4346-BA20-2594BF13D155}"/>
            </a:ext>
          </a:extLst>
        </xdr:cNvPr>
        <xdr:cNvSpPr/>
      </xdr:nvSpPr>
      <xdr:spPr>
        <a:xfrm>
          <a:off x="2743200"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793A86B3-A9F1-406C-8835-78779051BE68}"/>
            </a:ext>
          </a:extLst>
        </xdr:cNvPr>
        <xdr:cNvSpPr/>
      </xdr:nvSpPr>
      <xdr:spPr>
        <a:xfrm>
          <a:off x="2743200"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B015C868-15C2-4F30-9579-E8F90B496399}"/>
            </a:ext>
          </a:extLst>
        </xdr:cNvPr>
        <xdr:cNvSpPr/>
      </xdr:nvSpPr>
      <xdr:spPr>
        <a:xfrm>
          <a:off x="685800" y="12249150"/>
          <a:ext cx="42672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6545" cy="223520"/>
    <xdr:sp macro="" textlink="">
      <xdr:nvSpPr>
        <xdr:cNvPr id="270" name="テキスト ボックス 269">
          <a:extLst>
            <a:ext uri="{FF2B5EF4-FFF2-40B4-BE49-F238E27FC236}">
              <a16:creationId xmlns:a16="http://schemas.microsoft.com/office/drawing/2014/main" id="{26C49E76-30D2-4F36-B007-BCCC3659997D}"/>
            </a:ext>
          </a:extLst>
        </xdr:cNvPr>
        <xdr:cNvSpPr txBox="1"/>
      </xdr:nvSpPr>
      <xdr:spPr>
        <a:xfrm>
          <a:off x="666750" y="12068175"/>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A9DE22D3-A84D-4FC7-98E0-44225B4194DF}"/>
            </a:ext>
          </a:extLst>
        </xdr:cNvPr>
        <xdr:cNvCxnSpPr/>
      </xdr:nvCxnSpPr>
      <xdr:spPr>
        <a:xfrm>
          <a:off x="685800" y="144113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5455" cy="259080"/>
    <xdr:sp macro="" textlink="">
      <xdr:nvSpPr>
        <xdr:cNvPr id="272" name="テキスト ボックス 271">
          <a:extLst>
            <a:ext uri="{FF2B5EF4-FFF2-40B4-BE49-F238E27FC236}">
              <a16:creationId xmlns:a16="http://schemas.microsoft.com/office/drawing/2014/main" id="{26A4C881-0AC7-466F-BF28-5454ABD85576}"/>
            </a:ext>
          </a:extLst>
        </xdr:cNvPr>
        <xdr:cNvSpPr txBox="1"/>
      </xdr:nvSpPr>
      <xdr:spPr>
        <a:xfrm>
          <a:off x="278765" y="142659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D4BAC47F-ED47-4C89-85A6-E4C24C9A3334}"/>
            </a:ext>
          </a:extLst>
        </xdr:cNvPr>
        <xdr:cNvCxnSpPr/>
      </xdr:nvCxnSpPr>
      <xdr:spPr>
        <a:xfrm>
          <a:off x="685800" y="139731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67310</xdr:rowOff>
    </xdr:from>
    <xdr:ext cx="465455" cy="259080"/>
    <xdr:sp macro="" textlink="">
      <xdr:nvSpPr>
        <xdr:cNvPr id="274" name="テキスト ボックス 273">
          <a:extLst>
            <a:ext uri="{FF2B5EF4-FFF2-40B4-BE49-F238E27FC236}">
              <a16:creationId xmlns:a16="http://schemas.microsoft.com/office/drawing/2014/main" id="{DE8D6B77-7415-4A43-AEBD-CAD9706FD274}"/>
            </a:ext>
          </a:extLst>
        </xdr:cNvPr>
        <xdr:cNvSpPr txBox="1"/>
      </xdr:nvSpPr>
      <xdr:spPr>
        <a:xfrm>
          <a:off x="278765" y="1383728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6CA8992E-2AED-44B5-AFB4-2E14B292EBCE}"/>
            </a:ext>
          </a:extLst>
        </xdr:cNvPr>
        <xdr:cNvCxnSpPr/>
      </xdr:nvCxnSpPr>
      <xdr:spPr>
        <a:xfrm>
          <a:off x="685800" y="13544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124460</xdr:rowOff>
    </xdr:from>
    <xdr:ext cx="403225" cy="259080"/>
    <xdr:sp macro="" textlink="">
      <xdr:nvSpPr>
        <xdr:cNvPr id="276" name="テキスト ボックス 275">
          <a:extLst>
            <a:ext uri="{FF2B5EF4-FFF2-40B4-BE49-F238E27FC236}">
              <a16:creationId xmlns:a16="http://schemas.microsoft.com/office/drawing/2014/main" id="{25932C6C-7E1F-4820-BEA9-A5E111DCBD49}"/>
            </a:ext>
          </a:extLst>
        </xdr:cNvPr>
        <xdr:cNvSpPr txBox="1"/>
      </xdr:nvSpPr>
      <xdr:spPr>
        <a:xfrm>
          <a:off x="339725" y="134086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10755D5D-AB43-45AB-9B5B-A11CE44A68F2}"/>
            </a:ext>
          </a:extLst>
        </xdr:cNvPr>
        <xdr:cNvCxnSpPr/>
      </xdr:nvCxnSpPr>
      <xdr:spPr>
        <a:xfrm>
          <a:off x="685800" y="131159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10160</xdr:rowOff>
    </xdr:from>
    <xdr:ext cx="403225" cy="259080"/>
    <xdr:sp macro="" textlink="">
      <xdr:nvSpPr>
        <xdr:cNvPr id="278" name="テキスト ボックス 277">
          <a:extLst>
            <a:ext uri="{FF2B5EF4-FFF2-40B4-BE49-F238E27FC236}">
              <a16:creationId xmlns:a16="http://schemas.microsoft.com/office/drawing/2014/main" id="{0F77A791-7D03-45B9-9FAD-ADBBA47BF147}"/>
            </a:ext>
          </a:extLst>
        </xdr:cNvPr>
        <xdr:cNvSpPr txBox="1"/>
      </xdr:nvSpPr>
      <xdr:spPr>
        <a:xfrm>
          <a:off x="339725" y="129705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DBCAB0D4-CC29-4405-A3DF-36622401CEED}"/>
            </a:ext>
          </a:extLst>
        </xdr:cNvPr>
        <xdr:cNvCxnSpPr/>
      </xdr:nvCxnSpPr>
      <xdr:spPr>
        <a:xfrm>
          <a:off x="685800" y="126777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77</xdr:row>
      <xdr:rowOff>67310</xdr:rowOff>
    </xdr:from>
    <xdr:ext cx="403225" cy="259080"/>
    <xdr:sp macro="" textlink="">
      <xdr:nvSpPr>
        <xdr:cNvPr id="280" name="テキスト ボックス 279">
          <a:extLst>
            <a:ext uri="{FF2B5EF4-FFF2-40B4-BE49-F238E27FC236}">
              <a16:creationId xmlns:a16="http://schemas.microsoft.com/office/drawing/2014/main" id="{279D3013-0911-410E-AB9B-A6D054028460}"/>
            </a:ext>
          </a:extLst>
        </xdr:cNvPr>
        <xdr:cNvSpPr txBox="1"/>
      </xdr:nvSpPr>
      <xdr:spPr>
        <a:xfrm>
          <a:off x="339725" y="125418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F33F85F9-5625-4339-819D-3BA37CC612CE}"/>
            </a:ext>
          </a:extLst>
        </xdr:cNvPr>
        <xdr:cNvCxnSpPr/>
      </xdr:nvCxnSpPr>
      <xdr:spPr>
        <a:xfrm>
          <a:off x="685800" y="12249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74</xdr:row>
      <xdr:rowOff>124460</xdr:rowOff>
    </xdr:from>
    <xdr:ext cx="403225" cy="259080"/>
    <xdr:sp macro="" textlink="">
      <xdr:nvSpPr>
        <xdr:cNvPr id="282" name="テキスト ボックス 281">
          <a:extLst>
            <a:ext uri="{FF2B5EF4-FFF2-40B4-BE49-F238E27FC236}">
              <a16:creationId xmlns:a16="http://schemas.microsoft.com/office/drawing/2014/main" id="{7DFDC5DF-5082-4A6C-978B-42413D251FB4}"/>
            </a:ext>
          </a:extLst>
        </xdr:cNvPr>
        <xdr:cNvSpPr txBox="1"/>
      </xdr:nvSpPr>
      <xdr:spPr>
        <a:xfrm>
          <a:off x="339725" y="12113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476D2135-85BD-4C1B-A504-D22B0CCCDA16}"/>
            </a:ext>
          </a:extLst>
        </xdr:cNvPr>
        <xdr:cNvSpPr/>
      </xdr:nvSpPr>
      <xdr:spPr>
        <a:xfrm>
          <a:off x="685800" y="12249150"/>
          <a:ext cx="42672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79375</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F7EF408E-BE98-458F-9B24-8ECB371CF1C2}"/>
            </a:ext>
          </a:extLst>
        </xdr:cNvPr>
        <xdr:cNvCxnSpPr/>
      </xdr:nvCxnSpPr>
      <xdr:spPr>
        <a:xfrm flipV="1">
          <a:off x="4180840" y="12560300"/>
          <a:ext cx="0" cy="1412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41910</xdr:rowOff>
    </xdr:from>
    <xdr:ext cx="469900" cy="257175"/>
    <xdr:sp macro="" textlink="">
      <xdr:nvSpPr>
        <xdr:cNvPr id="285" name="【公営住宅】&#10;有形固定資産減価償却率最小値テキスト">
          <a:extLst>
            <a:ext uri="{FF2B5EF4-FFF2-40B4-BE49-F238E27FC236}">
              <a16:creationId xmlns:a16="http://schemas.microsoft.com/office/drawing/2014/main" id="{283DB4AE-72AA-44C4-B71E-1A2DB3973ACE}"/>
            </a:ext>
          </a:extLst>
        </xdr:cNvPr>
        <xdr:cNvSpPr txBox="1"/>
      </xdr:nvSpPr>
      <xdr:spPr>
        <a:xfrm>
          <a:off x="4219575" y="1398016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536F100E-4EA3-4905-9F79-64B2BBE5475C}"/>
            </a:ext>
          </a:extLst>
        </xdr:cNvPr>
        <xdr:cNvCxnSpPr/>
      </xdr:nvCxnSpPr>
      <xdr:spPr>
        <a:xfrm>
          <a:off x="4105275" y="139731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26035</xdr:rowOff>
    </xdr:from>
    <xdr:ext cx="405130" cy="259080"/>
    <xdr:sp macro="" textlink="">
      <xdr:nvSpPr>
        <xdr:cNvPr id="287" name="【公営住宅】&#10;有形固定資産減価償却率最大値テキスト">
          <a:extLst>
            <a:ext uri="{FF2B5EF4-FFF2-40B4-BE49-F238E27FC236}">
              <a16:creationId xmlns:a16="http://schemas.microsoft.com/office/drawing/2014/main" id="{5E04DDFE-9A9D-4D81-848B-585B5B7236A9}"/>
            </a:ext>
          </a:extLst>
        </xdr:cNvPr>
        <xdr:cNvSpPr txBox="1"/>
      </xdr:nvSpPr>
      <xdr:spPr>
        <a:xfrm>
          <a:off x="4219575" y="123450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34.3</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79375</xdr:rowOff>
    </xdr:from>
    <xdr:to>
      <xdr:col>24</xdr:col>
      <xdr:colOff>152400</xdr:colOff>
      <xdr:row>77</xdr:row>
      <xdr:rowOff>79375</xdr:rowOff>
    </xdr:to>
    <xdr:cxnSp macro="">
      <xdr:nvCxnSpPr>
        <xdr:cNvPr id="288" name="直線コネクタ 287">
          <a:extLst>
            <a:ext uri="{FF2B5EF4-FFF2-40B4-BE49-F238E27FC236}">
              <a16:creationId xmlns:a16="http://schemas.microsoft.com/office/drawing/2014/main" id="{49B26108-B1C0-46E5-BA4C-2A8D61FD6C2A}"/>
            </a:ext>
          </a:extLst>
        </xdr:cNvPr>
        <xdr:cNvCxnSpPr/>
      </xdr:nvCxnSpPr>
      <xdr:spPr>
        <a:xfrm>
          <a:off x="4105275" y="1256030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83185</xdr:rowOff>
    </xdr:from>
    <xdr:ext cx="405130" cy="259080"/>
    <xdr:sp macro="" textlink="">
      <xdr:nvSpPr>
        <xdr:cNvPr id="289" name="【公営住宅】&#10;有形固定資産減価償却率平均値テキスト">
          <a:extLst>
            <a:ext uri="{FF2B5EF4-FFF2-40B4-BE49-F238E27FC236}">
              <a16:creationId xmlns:a16="http://schemas.microsoft.com/office/drawing/2014/main" id="{CDCCE59F-8122-44D2-9CD7-816D38445C02}"/>
            </a:ext>
          </a:extLst>
        </xdr:cNvPr>
        <xdr:cNvSpPr txBox="1"/>
      </xdr:nvSpPr>
      <xdr:spPr>
        <a:xfrm>
          <a:off x="4219575" y="132118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60325</xdr:rowOff>
    </xdr:from>
    <xdr:to>
      <xdr:col>24</xdr:col>
      <xdr:colOff>114300</xdr:colOff>
      <xdr:row>82</xdr:row>
      <xdr:rowOff>161925</xdr:rowOff>
    </xdr:to>
    <xdr:sp macro="" textlink="">
      <xdr:nvSpPr>
        <xdr:cNvPr id="290" name="フローチャート: 判断 289">
          <a:extLst>
            <a:ext uri="{FF2B5EF4-FFF2-40B4-BE49-F238E27FC236}">
              <a16:creationId xmlns:a16="http://schemas.microsoft.com/office/drawing/2014/main" id="{5F1DE8A5-981D-44E4-A975-EFC2D7EB71D5}"/>
            </a:ext>
          </a:extLst>
        </xdr:cNvPr>
        <xdr:cNvSpPr/>
      </xdr:nvSpPr>
      <xdr:spPr>
        <a:xfrm>
          <a:off x="4124325" y="133508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6350</xdr:rowOff>
    </xdr:from>
    <xdr:to>
      <xdr:col>20</xdr:col>
      <xdr:colOff>38100</xdr:colOff>
      <xdr:row>82</xdr:row>
      <xdr:rowOff>107315</xdr:rowOff>
    </xdr:to>
    <xdr:sp macro="" textlink="">
      <xdr:nvSpPr>
        <xdr:cNvPr id="291" name="フローチャート: 判断 290">
          <a:extLst>
            <a:ext uri="{FF2B5EF4-FFF2-40B4-BE49-F238E27FC236}">
              <a16:creationId xmlns:a16="http://schemas.microsoft.com/office/drawing/2014/main" id="{7BE7279A-210B-460D-BD6E-C589AF25DC27}"/>
            </a:ext>
          </a:extLst>
        </xdr:cNvPr>
        <xdr:cNvSpPr/>
      </xdr:nvSpPr>
      <xdr:spPr>
        <a:xfrm>
          <a:off x="3381375" y="13296900"/>
          <a:ext cx="85725" cy="946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156210</xdr:rowOff>
    </xdr:from>
    <xdr:to>
      <xdr:col>15</xdr:col>
      <xdr:colOff>101600</xdr:colOff>
      <xdr:row>82</xdr:row>
      <xdr:rowOff>86360</xdr:rowOff>
    </xdr:to>
    <xdr:sp macro="" textlink="">
      <xdr:nvSpPr>
        <xdr:cNvPr id="292" name="フローチャート: 判断 291">
          <a:extLst>
            <a:ext uri="{FF2B5EF4-FFF2-40B4-BE49-F238E27FC236}">
              <a16:creationId xmlns:a16="http://schemas.microsoft.com/office/drawing/2014/main" id="{F7EB8058-8E15-422A-9A1C-C3516C827544}"/>
            </a:ext>
          </a:extLst>
        </xdr:cNvPr>
        <xdr:cNvSpPr/>
      </xdr:nvSpPr>
      <xdr:spPr>
        <a:xfrm>
          <a:off x="2571750" y="1328483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117475</xdr:rowOff>
    </xdr:from>
    <xdr:to>
      <xdr:col>10</xdr:col>
      <xdr:colOff>165100</xdr:colOff>
      <xdr:row>82</xdr:row>
      <xdr:rowOff>47625</xdr:rowOff>
    </xdr:to>
    <xdr:sp macro="" textlink="">
      <xdr:nvSpPr>
        <xdr:cNvPr id="293" name="フローチャート: 判断 292">
          <a:extLst>
            <a:ext uri="{FF2B5EF4-FFF2-40B4-BE49-F238E27FC236}">
              <a16:creationId xmlns:a16="http://schemas.microsoft.com/office/drawing/2014/main" id="{917E1F79-B124-4287-A265-C5F7A3B7488E}"/>
            </a:ext>
          </a:extLst>
        </xdr:cNvPr>
        <xdr:cNvSpPr/>
      </xdr:nvSpPr>
      <xdr:spPr>
        <a:xfrm>
          <a:off x="1781175" y="132461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78740</xdr:rowOff>
    </xdr:from>
    <xdr:to>
      <xdr:col>6</xdr:col>
      <xdr:colOff>38100</xdr:colOff>
      <xdr:row>82</xdr:row>
      <xdr:rowOff>8890</xdr:rowOff>
    </xdr:to>
    <xdr:sp macro="" textlink="">
      <xdr:nvSpPr>
        <xdr:cNvPr id="294" name="フローチャート: 判断 293">
          <a:extLst>
            <a:ext uri="{FF2B5EF4-FFF2-40B4-BE49-F238E27FC236}">
              <a16:creationId xmlns:a16="http://schemas.microsoft.com/office/drawing/2014/main" id="{FA34EE21-3810-45C8-AA5F-7ED90A0A8DA3}"/>
            </a:ext>
          </a:extLst>
        </xdr:cNvPr>
        <xdr:cNvSpPr/>
      </xdr:nvSpPr>
      <xdr:spPr>
        <a:xfrm>
          <a:off x="981075" y="1320419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5" name="テキスト ボックス 294">
          <a:extLst>
            <a:ext uri="{FF2B5EF4-FFF2-40B4-BE49-F238E27FC236}">
              <a16:creationId xmlns:a16="http://schemas.microsoft.com/office/drawing/2014/main" id="{D226E203-BB0B-4A28-98D9-0B26C0496055}"/>
            </a:ext>
          </a:extLst>
        </xdr:cNvPr>
        <xdr:cNvSpPr txBox="1"/>
      </xdr:nvSpPr>
      <xdr:spPr>
        <a:xfrm>
          <a:off x="4010025"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6" name="テキスト ボックス 295">
          <a:extLst>
            <a:ext uri="{FF2B5EF4-FFF2-40B4-BE49-F238E27FC236}">
              <a16:creationId xmlns:a16="http://schemas.microsoft.com/office/drawing/2014/main" id="{5187C01F-1355-4B3E-9515-9B8A2B065151}"/>
            </a:ext>
          </a:extLst>
        </xdr:cNvPr>
        <xdr:cNvSpPr txBox="1"/>
      </xdr:nvSpPr>
      <xdr:spPr>
        <a:xfrm>
          <a:off x="32575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97" name="テキスト ボックス 296">
          <a:extLst>
            <a:ext uri="{FF2B5EF4-FFF2-40B4-BE49-F238E27FC236}">
              <a16:creationId xmlns:a16="http://schemas.microsoft.com/office/drawing/2014/main" id="{10C81B23-E38E-403B-A818-7781F55EA037}"/>
            </a:ext>
          </a:extLst>
        </xdr:cNvPr>
        <xdr:cNvSpPr txBox="1"/>
      </xdr:nvSpPr>
      <xdr:spPr>
        <a:xfrm>
          <a:off x="2447925"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98" name="テキスト ボックス 297">
          <a:extLst>
            <a:ext uri="{FF2B5EF4-FFF2-40B4-BE49-F238E27FC236}">
              <a16:creationId xmlns:a16="http://schemas.microsoft.com/office/drawing/2014/main" id="{7C460B50-A3FE-4F98-8708-BA3AED61D013}"/>
            </a:ext>
          </a:extLst>
        </xdr:cNvPr>
        <xdr:cNvSpPr txBox="1"/>
      </xdr:nvSpPr>
      <xdr:spPr>
        <a:xfrm>
          <a:off x="16573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99" name="テキスト ボックス 298">
          <a:extLst>
            <a:ext uri="{FF2B5EF4-FFF2-40B4-BE49-F238E27FC236}">
              <a16:creationId xmlns:a16="http://schemas.microsoft.com/office/drawing/2014/main" id="{77AE38BB-7FA8-46AE-AF72-7E030111AE0F}"/>
            </a:ext>
          </a:extLst>
        </xdr:cNvPr>
        <xdr:cNvSpPr txBox="1"/>
      </xdr:nvSpPr>
      <xdr:spPr>
        <a:xfrm>
          <a:off x="8572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83</xdr:row>
      <xdr:rowOff>7620</xdr:rowOff>
    </xdr:from>
    <xdr:to>
      <xdr:col>24</xdr:col>
      <xdr:colOff>114300</xdr:colOff>
      <xdr:row>83</xdr:row>
      <xdr:rowOff>109220</xdr:rowOff>
    </xdr:to>
    <xdr:sp macro="" textlink="">
      <xdr:nvSpPr>
        <xdr:cNvPr id="300" name="楕円 299">
          <a:extLst>
            <a:ext uri="{FF2B5EF4-FFF2-40B4-BE49-F238E27FC236}">
              <a16:creationId xmlns:a16="http://schemas.microsoft.com/office/drawing/2014/main" id="{EE3C2F96-1789-4C9A-AADA-F504412E5B2B}"/>
            </a:ext>
          </a:extLst>
        </xdr:cNvPr>
        <xdr:cNvSpPr/>
      </xdr:nvSpPr>
      <xdr:spPr>
        <a:xfrm>
          <a:off x="4124325" y="134600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157480</xdr:rowOff>
    </xdr:from>
    <xdr:ext cx="405130" cy="257175"/>
    <xdr:sp macro="" textlink="">
      <xdr:nvSpPr>
        <xdr:cNvPr id="301" name="【公営住宅】&#10;有形固定資産減価償却率該当値テキスト">
          <a:extLst>
            <a:ext uri="{FF2B5EF4-FFF2-40B4-BE49-F238E27FC236}">
              <a16:creationId xmlns:a16="http://schemas.microsoft.com/office/drawing/2014/main" id="{30D03A0E-E3ED-4B73-BFFA-41DB9A5CA9A4}"/>
            </a:ext>
          </a:extLst>
        </xdr:cNvPr>
        <xdr:cNvSpPr txBox="1"/>
      </xdr:nvSpPr>
      <xdr:spPr>
        <a:xfrm>
          <a:off x="4219575" y="134480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82</xdr:row>
      <xdr:rowOff>128905</xdr:rowOff>
    </xdr:from>
    <xdr:to>
      <xdr:col>20</xdr:col>
      <xdr:colOff>38100</xdr:colOff>
      <xdr:row>83</xdr:row>
      <xdr:rowOff>59055</xdr:rowOff>
    </xdr:to>
    <xdr:sp macro="" textlink="">
      <xdr:nvSpPr>
        <xdr:cNvPr id="302" name="楕円 301">
          <a:extLst>
            <a:ext uri="{FF2B5EF4-FFF2-40B4-BE49-F238E27FC236}">
              <a16:creationId xmlns:a16="http://schemas.microsoft.com/office/drawing/2014/main" id="{203B7AE9-D648-4946-B506-1A106890C904}"/>
            </a:ext>
          </a:extLst>
        </xdr:cNvPr>
        <xdr:cNvSpPr/>
      </xdr:nvSpPr>
      <xdr:spPr>
        <a:xfrm>
          <a:off x="3381375" y="134131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8255</xdr:rowOff>
    </xdr:from>
    <xdr:to>
      <xdr:col>24</xdr:col>
      <xdr:colOff>63500</xdr:colOff>
      <xdr:row>83</xdr:row>
      <xdr:rowOff>58420</xdr:rowOff>
    </xdr:to>
    <xdr:cxnSp macro="">
      <xdr:nvCxnSpPr>
        <xdr:cNvPr id="303" name="直線コネクタ 302">
          <a:extLst>
            <a:ext uri="{FF2B5EF4-FFF2-40B4-BE49-F238E27FC236}">
              <a16:creationId xmlns:a16="http://schemas.microsoft.com/office/drawing/2014/main" id="{C10D0695-3E9C-4DC5-8163-AC74C032079A}"/>
            </a:ext>
          </a:extLst>
        </xdr:cNvPr>
        <xdr:cNvCxnSpPr/>
      </xdr:nvCxnSpPr>
      <xdr:spPr>
        <a:xfrm>
          <a:off x="3429000" y="13460730"/>
          <a:ext cx="752475"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97790</xdr:rowOff>
    </xdr:from>
    <xdr:to>
      <xdr:col>15</xdr:col>
      <xdr:colOff>101600</xdr:colOff>
      <xdr:row>83</xdr:row>
      <xdr:rowOff>27305</xdr:rowOff>
    </xdr:to>
    <xdr:sp macro="" textlink="">
      <xdr:nvSpPr>
        <xdr:cNvPr id="304" name="楕円 303">
          <a:extLst>
            <a:ext uri="{FF2B5EF4-FFF2-40B4-BE49-F238E27FC236}">
              <a16:creationId xmlns:a16="http://schemas.microsoft.com/office/drawing/2014/main" id="{5AC589D0-DE5B-42B4-8B1B-BC9405A1F4A7}"/>
            </a:ext>
          </a:extLst>
        </xdr:cNvPr>
        <xdr:cNvSpPr/>
      </xdr:nvSpPr>
      <xdr:spPr>
        <a:xfrm>
          <a:off x="2571750" y="13385165"/>
          <a:ext cx="104775"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147955</xdr:rowOff>
    </xdr:from>
    <xdr:to>
      <xdr:col>19</xdr:col>
      <xdr:colOff>177800</xdr:colOff>
      <xdr:row>83</xdr:row>
      <xdr:rowOff>8255</xdr:rowOff>
    </xdr:to>
    <xdr:cxnSp macro="">
      <xdr:nvCxnSpPr>
        <xdr:cNvPr id="305" name="直線コネクタ 304">
          <a:extLst>
            <a:ext uri="{FF2B5EF4-FFF2-40B4-BE49-F238E27FC236}">
              <a16:creationId xmlns:a16="http://schemas.microsoft.com/office/drawing/2014/main" id="{9036E469-0AF6-4C82-8C8C-0FD336E86CE7}"/>
            </a:ext>
          </a:extLst>
        </xdr:cNvPr>
        <xdr:cNvCxnSpPr/>
      </xdr:nvCxnSpPr>
      <xdr:spPr>
        <a:xfrm>
          <a:off x="2619375" y="13432155"/>
          <a:ext cx="809625"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81280</xdr:rowOff>
    </xdr:from>
    <xdr:to>
      <xdr:col>10</xdr:col>
      <xdr:colOff>165100</xdr:colOff>
      <xdr:row>83</xdr:row>
      <xdr:rowOff>11430</xdr:rowOff>
    </xdr:to>
    <xdr:sp macro="" textlink="">
      <xdr:nvSpPr>
        <xdr:cNvPr id="306" name="楕円 305">
          <a:extLst>
            <a:ext uri="{FF2B5EF4-FFF2-40B4-BE49-F238E27FC236}">
              <a16:creationId xmlns:a16="http://schemas.microsoft.com/office/drawing/2014/main" id="{E5FFA9A0-331B-4C8D-9305-E78BFCB95482}"/>
            </a:ext>
          </a:extLst>
        </xdr:cNvPr>
        <xdr:cNvSpPr/>
      </xdr:nvSpPr>
      <xdr:spPr>
        <a:xfrm>
          <a:off x="1781175" y="1337183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132080</xdr:rowOff>
    </xdr:from>
    <xdr:to>
      <xdr:col>15</xdr:col>
      <xdr:colOff>50800</xdr:colOff>
      <xdr:row>82</xdr:row>
      <xdr:rowOff>147955</xdr:rowOff>
    </xdr:to>
    <xdr:cxnSp macro="">
      <xdr:nvCxnSpPr>
        <xdr:cNvPr id="307" name="直線コネクタ 306">
          <a:extLst>
            <a:ext uri="{FF2B5EF4-FFF2-40B4-BE49-F238E27FC236}">
              <a16:creationId xmlns:a16="http://schemas.microsoft.com/office/drawing/2014/main" id="{E4FAA106-6D8B-4338-9778-351B70EB247D}"/>
            </a:ext>
          </a:extLst>
        </xdr:cNvPr>
        <xdr:cNvCxnSpPr/>
      </xdr:nvCxnSpPr>
      <xdr:spPr>
        <a:xfrm>
          <a:off x="1828800" y="13419455"/>
          <a:ext cx="79057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26035</xdr:rowOff>
    </xdr:from>
    <xdr:to>
      <xdr:col>6</xdr:col>
      <xdr:colOff>38100</xdr:colOff>
      <xdr:row>82</xdr:row>
      <xdr:rowOff>127635</xdr:rowOff>
    </xdr:to>
    <xdr:sp macro="" textlink="">
      <xdr:nvSpPr>
        <xdr:cNvPr id="308" name="楕円 307">
          <a:extLst>
            <a:ext uri="{FF2B5EF4-FFF2-40B4-BE49-F238E27FC236}">
              <a16:creationId xmlns:a16="http://schemas.microsoft.com/office/drawing/2014/main" id="{CE2CFF36-5C7F-40D5-A957-F3D3AB0BB0EA}"/>
            </a:ext>
          </a:extLst>
        </xdr:cNvPr>
        <xdr:cNvSpPr/>
      </xdr:nvSpPr>
      <xdr:spPr>
        <a:xfrm>
          <a:off x="981075" y="1331658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76835</xdr:rowOff>
    </xdr:from>
    <xdr:to>
      <xdr:col>10</xdr:col>
      <xdr:colOff>114300</xdr:colOff>
      <xdr:row>82</xdr:row>
      <xdr:rowOff>132080</xdr:rowOff>
    </xdr:to>
    <xdr:cxnSp macro="">
      <xdr:nvCxnSpPr>
        <xdr:cNvPr id="309" name="直線コネクタ 308">
          <a:extLst>
            <a:ext uri="{FF2B5EF4-FFF2-40B4-BE49-F238E27FC236}">
              <a16:creationId xmlns:a16="http://schemas.microsoft.com/office/drawing/2014/main" id="{D2ED0F5C-DCD9-4C85-85BA-63FBBB56176C}"/>
            </a:ext>
          </a:extLst>
        </xdr:cNvPr>
        <xdr:cNvCxnSpPr/>
      </xdr:nvCxnSpPr>
      <xdr:spPr>
        <a:xfrm>
          <a:off x="1028700" y="13364210"/>
          <a:ext cx="8001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80</xdr:row>
      <xdr:rowOff>123825</xdr:rowOff>
    </xdr:from>
    <xdr:ext cx="405130" cy="257175"/>
    <xdr:sp macro="" textlink="">
      <xdr:nvSpPr>
        <xdr:cNvPr id="310" name="n_1aveValue【公営住宅】&#10;有形固定資産減価償却率">
          <a:extLst>
            <a:ext uri="{FF2B5EF4-FFF2-40B4-BE49-F238E27FC236}">
              <a16:creationId xmlns:a16="http://schemas.microsoft.com/office/drawing/2014/main" id="{B5A3FAEB-FBBE-4F20-A89F-ACE76C526E1C}"/>
            </a:ext>
          </a:extLst>
        </xdr:cNvPr>
        <xdr:cNvSpPr txBox="1"/>
      </xdr:nvSpPr>
      <xdr:spPr>
        <a:xfrm>
          <a:off x="3239135" y="1308417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80</xdr:row>
      <xdr:rowOff>102870</xdr:rowOff>
    </xdr:from>
    <xdr:ext cx="403225" cy="259080"/>
    <xdr:sp macro="" textlink="">
      <xdr:nvSpPr>
        <xdr:cNvPr id="311" name="n_2aveValue【公営住宅】&#10;有形固定資産減価償却率">
          <a:extLst>
            <a:ext uri="{FF2B5EF4-FFF2-40B4-BE49-F238E27FC236}">
              <a16:creationId xmlns:a16="http://schemas.microsoft.com/office/drawing/2014/main" id="{F3DF525F-7D31-4B4A-A620-EB50B040DEEA}"/>
            </a:ext>
          </a:extLst>
        </xdr:cNvPr>
        <xdr:cNvSpPr txBox="1"/>
      </xdr:nvSpPr>
      <xdr:spPr>
        <a:xfrm>
          <a:off x="2439035" y="130695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80</xdr:row>
      <xdr:rowOff>64135</xdr:rowOff>
    </xdr:from>
    <xdr:ext cx="403225" cy="257175"/>
    <xdr:sp macro="" textlink="">
      <xdr:nvSpPr>
        <xdr:cNvPr id="312" name="n_3aveValue【公営住宅】&#10;有形固定資産減価償却率">
          <a:extLst>
            <a:ext uri="{FF2B5EF4-FFF2-40B4-BE49-F238E27FC236}">
              <a16:creationId xmlns:a16="http://schemas.microsoft.com/office/drawing/2014/main" id="{5BCCC3D6-CD34-45BF-ACF8-5B23FA7868EA}"/>
            </a:ext>
          </a:extLst>
        </xdr:cNvPr>
        <xdr:cNvSpPr txBox="1"/>
      </xdr:nvSpPr>
      <xdr:spPr>
        <a:xfrm>
          <a:off x="1648460" y="130308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80</xdr:row>
      <xdr:rowOff>25400</xdr:rowOff>
    </xdr:from>
    <xdr:ext cx="403225" cy="259080"/>
    <xdr:sp macro="" textlink="">
      <xdr:nvSpPr>
        <xdr:cNvPr id="313" name="n_4aveValue【公営住宅】&#10;有形固定資産減価償却率">
          <a:extLst>
            <a:ext uri="{FF2B5EF4-FFF2-40B4-BE49-F238E27FC236}">
              <a16:creationId xmlns:a16="http://schemas.microsoft.com/office/drawing/2014/main" id="{892A6156-B893-46CA-A0B9-32F0D20A8D27}"/>
            </a:ext>
          </a:extLst>
        </xdr:cNvPr>
        <xdr:cNvSpPr txBox="1"/>
      </xdr:nvSpPr>
      <xdr:spPr>
        <a:xfrm>
          <a:off x="848360" y="129921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83</xdr:row>
      <xdr:rowOff>50165</xdr:rowOff>
    </xdr:from>
    <xdr:ext cx="405130" cy="259080"/>
    <xdr:sp macro="" textlink="">
      <xdr:nvSpPr>
        <xdr:cNvPr id="314" name="n_1mainValue【公営住宅】&#10;有形固定資産減価償却率">
          <a:extLst>
            <a:ext uri="{FF2B5EF4-FFF2-40B4-BE49-F238E27FC236}">
              <a16:creationId xmlns:a16="http://schemas.microsoft.com/office/drawing/2014/main" id="{7B6BD227-EE5C-47E9-9528-DF4B1F9F0AD7}"/>
            </a:ext>
          </a:extLst>
        </xdr:cNvPr>
        <xdr:cNvSpPr txBox="1"/>
      </xdr:nvSpPr>
      <xdr:spPr>
        <a:xfrm>
          <a:off x="3239135" y="134962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83</xdr:row>
      <xdr:rowOff>18415</xdr:rowOff>
    </xdr:from>
    <xdr:ext cx="403225" cy="257175"/>
    <xdr:sp macro="" textlink="">
      <xdr:nvSpPr>
        <xdr:cNvPr id="315" name="n_2mainValue【公営住宅】&#10;有形固定資産減価償却率">
          <a:extLst>
            <a:ext uri="{FF2B5EF4-FFF2-40B4-BE49-F238E27FC236}">
              <a16:creationId xmlns:a16="http://schemas.microsoft.com/office/drawing/2014/main" id="{269FB282-05C2-4788-A2DF-CB1E1FD0A87B}"/>
            </a:ext>
          </a:extLst>
        </xdr:cNvPr>
        <xdr:cNvSpPr txBox="1"/>
      </xdr:nvSpPr>
      <xdr:spPr>
        <a:xfrm>
          <a:off x="2439035" y="1346771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83</xdr:row>
      <xdr:rowOff>2540</xdr:rowOff>
    </xdr:from>
    <xdr:ext cx="403225" cy="259080"/>
    <xdr:sp macro="" textlink="">
      <xdr:nvSpPr>
        <xdr:cNvPr id="316" name="n_3mainValue【公営住宅】&#10;有形固定資産減価償却率">
          <a:extLst>
            <a:ext uri="{FF2B5EF4-FFF2-40B4-BE49-F238E27FC236}">
              <a16:creationId xmlns:a16="http://schemas.microsoft.com/office/drawing/2014/main" id="{F5A6F50C-B689-4E68-B3F0-70131BBA9D58}"/>
            </a:ext>
          </a:extLst>
        </xdr:cNvPr>
        <xdr:cNvSpPr txBox="1"/>
      </xdr:nvSpPr>
      <xdr:spPr>
        <a:xfrm>
          <a:off x="1648460" y="134518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82</xdr:row>
      <xdr:rowOff>118745</xdr:rowOff>
    </xdr:from>
    <xdr:ext cx="403225" cy="259080"/>
    <xdr:sp macro="" textlink="">
      <xdr:nvSpPr>
        <xdr:cNvPr id="317" name="n_4mainValue【公営住宅】&#10;有形固定資産減価償却率">
          <a:extLst>
            <a:ext uri="{FF2B5EF4-FFF2-40B4-BE49-F238E27FC236}">
              <a16:creationId xmlns:a16="http://schemas.microsoft.com/office/drawing/2014/main" id="{9027FFED-615E-423C-9176-AA5B085414D4}"/>
            </a:ext>
          </a:extLst>
        </xdr:cNvPr>
        <xdr:cNvSpPr txBox="1"/>
      </xdr:nvSpPr>
      <xdr:spPr>
        <a:xfrm>
          <a:off x="848360" y="134092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126A25D7-BCEB-40E3-AF44-2B7985D2E3AE}"/>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47F5D32D-B296-4659-9F88-962C9EE0A360}"/>
            </a:ext>
          </a:extLst>
        </xdr:cNvPr>
        <xdr:cNvSpPr/>
      </xdr:nvSpPr>
      <xdr:spPr>
        <a:xfrm>
          <a:off x="60674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80BF3E65-C8FE-454F-BA15-ECDDD2F99CEF}"/>
            </a:ext>
          </a:extLst>
        </xdr:cNvPr>
        <xdr:cNvSpPr/>
      </xdr:nvSpPr>
      <xdr:spPr>
        <a:xfrm>
          <a:off x="60674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84F88C66-3252-4208-8518-4AAA531818AA}"/>
            </a:ext>
          </a:extLst>
        </xdr:cNvPr>
        <xdr:cNvSpPr/>
      </xdr:nvSpPr>
      <xdr:spPr>
        <a:xfrm>
          <a:off x="69818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C0D545F5-9FC3-4C64-A0FA-426E1B7257C9}"/>
            </a:ext>
          </a:extLst>
        </xdr:cNvPr>
        <xdr:cNvSpPr/>
      </xdr:nvSpPr>
      <xdr:spPr>
        <a:xfrm>
          <a:off x="69818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077F4B72-26DB-4D56-A072-1C1C4C0894FE}"/>
            </a:ext>
          </a:extLst>
        </xdr:cNvPr>
        <xdr:cNvSpPr/>
      </xdr:nvSpPr>
      <xdr:spPr>
        <a:xfrm>
          <a:off x="80105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E2550B7F-2DB5-42C3-BADF-1799E999A51A}"/>
            </a:ext>
          </a:extLst>
        </xdr:cNvPr>
        <xdr:cNvSpPr/>
      </xdr:nvSpPr>
      <xdr:spPr>
        <a:xfrm>
          <a:off x="80105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0.866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DFDFD9D9-8558-41AF-8108-A10D9D1AABD7}"/>
            </a:ext>
          </a:extLst>
        </xdr:cNvPr>
        <xdr:cNvSpPr/>
      </xdr:nvSpPr>
      <xdr:spPr>
        <a:xfrm>
          <a:off x="5953125" y="12249150"/>
          <a:ext cx="42481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7980" cy="223520"/>
    <xdr:sp macro="" textlink="">
      <xdr:nvSpPr>
        <xdr:cNvPr id="326" name="テキスト ボックス 325">
          <a:extLst>
            <a:ext uri="{FF2B5EF4-FFF2-40B4-BE49-F238E27FC236}">
              <a16:creationId xmlns:a16="http://schemas.microsoft.com/office/drawing/2014/main" id="{3FAEEB03-645D-4336-9974-49047542500D}"/>
            </a:ext>
          </a:extLst>
        </xdr:cNvPr>
        <xdr:cNvSpPr txBox="1"/>
      </xdr:nvSpPr>
      <xdr:spPr>
        <a:xfrm>
          <a:off x="5915025" y="12068175"/>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F0B67ACC-8BD9-47BC-890E-202201DD1B33}"/>
            </a:ext>
          </a:extLst>
        </xdr:cNvPr>
        <xdr:cNvCxnSpPr/>
      </xdr:nvCxnSpPr>
      <xdr:spPr>
        <a:xfrm>
          <a:off x="5953125" y="144113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28" name="直線コネクタ 327">
          <a:extLst>
            <a:ext uri="{FF2B5EF4-FFF2-40B4-BE49-F238E27FC236}">
              <a16:creationId xmlns:a16="http://schemas.microsoft.com/office/drawing/2014/main" id="{B1D4C7A2-6876-439A-BA39-35A09C52C4B6}"/>
            </a:ext>
          </a:extLst>
        </xdr:cNvPr>
        <xdr:cNvCxnSpPr/>
      </xdr:nvCxnSpPr>
      <xdr:spPr>
        <a:xfrm>
          <a:off x="5953125" y="138684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124460</xdr:rowOff>
    </xdr:from>
    <xdr:ext cx="465455" cy="259080"/>
    <xdr:sp macro="" textlink="">
      <xdr:nvSpPr>
        <xdr:cNvPr id="329" name="テキスト ボックス 328">
          <a:extLst>
            <a:ext uri="{FF2B5EF4-FFF2-40B4-BE49-F238E27FC236}">
              <a16:creationId xmlns:a16="http://schemas.microsoft.com/office/drawing/2014/main" id="{33BA6608-C413-486D-948C-F6068E11B835}"/>
            </a:ext>
          </a:extLst>
        </xdr:cNvPr>
        <xdr:cNvSpPr txBox="1"/>
      </xdr:nvSpPr>
      <xdr:spPr>
        <a:xfrm>
          <a:off x="5527040" y="137325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0" name="直線コネクタ 329">
          <a:extLst>
            <a:ext uri="{FF2B5EF4-FFF2-40B4-BE49-F238E27FC236}">
              <a16:creationId xmlns:a16="http://schemas.microsoft.com/office/drawing/2014/main" id="{EC25C602-17B1-456C-97BA-00C88F2AB00A}"/>
            </a:ext>
          </a:extLst>
        </xdr:cNvPr>
        <xdr:cNvCxnSpPr/>
      </xdr:nvCxnSpPr>
      <xdr:spPr>
        <a:xfrm>
          <a:off x="5953125" y="133254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5455" cy="259080"/>
    <xdr:sp macro="" textlink="">
      <xdr:nvSpPr>
        <xdr:cNvPr id="331" name="テキスト ボックス 330">
          <a:extLst>
            <a:ext uri="{FF2B5EF4-FFF2-40B4-BE49-F238E27FC236}">
              <a16:creationId xmlns:a16="http://schemas.microsoft.com/office/drawing/2014/main" id="{8AD53441-7F95-4736-A174-2E25F6D4E834}"/>
            </a:ext>
          </a:extLst>
        </xdr:cNvPr>
        <xdr:cNvSpPr txBox="1"/>
      </xdr:nvSpPr>
      <xdr:spPr>
        <a:xfrm>
          <a:off x="5527040" y="1318958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2" name="直線コネクタ 331">
          <a:extLst>
            <a:ext uri="{FF2B5EF4-FFF2-40B4-BE49-F238E27FC236}">
              <a16:creationId xmlns:a16="http://schemas.microsoft.com/office/drawing/2014/main" id="{1DDAF6F9-3C7E-43D6-AD82-912B52E12D15}"/>
            </a:ext>
          </a:extLst>
        </xdr:cNvPr>
        <xdr:cNvCxnSpPr/>
      </xdr:nvCxnSpPr>
      <xdr:spPr>
        <a:xfrm>
          <a:off x="5953125" y="127920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10160</xdr:rowOff>
    </xdr:from>
    <xdr:ext cx="465455" cy="259080"/>
    <xdr:sp macro="" textlink="">
      <xdr:nvSpPr>
        <xdr:cNvPr id="333" name="テキスト ボックス 332">
          <a:extLst>
            <a:ext uri="{FF2B5EF4-FFF2-40B4-BE49-F238E27FC236}">
              <a16:creationId xmlns:a16="http://schemas.microsoft.com/office/drawing/2014/main" id="{07E62CCD-B3AA-4E08-8D9C-2961E2E9E390}"/>
            </a:ext>
          </a:extLst>
        </xdr:cNvPr>
        <xdr:cNvSpPr txBox="1"/>
      </xdr:nvSpPr>
      <xdr:spPr>
        <a:xfrm>
          <a:off x="5527040" y="126466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a:extLst>
            <a:ext uri="{FF2B5EF4-FFF2-40B4-BE49-F238E27FC236}">
              <a16:creationId xmlns:a16="http://schemas.microsoft.com/office/drawing/2014/main" id="{5DD458F1-12FA-44C3-B762-2702B2D2D65F}"/>
            </a:ext>
          </a:extLst>
        </xdr:cNvPr>
        <xdr:cNvCxnSpPr/>
      </xdr:nvCxnSpPr>
      <xdr:spPr>
        <a:xfrm>
          <a:off x="5953125" y="122491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5455" cy="259080"/>
    <xdr:sp macro="" textlink="">
      <xdr:nvSpPr>
        <xdr:cNvPr id="335" name="テキスト ボックス 334">
          <a:extLst>
            <a:ext uri="{FF2B5EF4-FFF2-40B4-BE49-F238E27FC236}">
              <a16:creationId xmlns:a16="http://schemas.microsoft.com/office/drawing/2014/main" id="{6E188336-B887-4F83-B399-627C4E874440}"/>
            </a:ext>
          </a:extLst>
        </xdr:cNvPr>
        <xdr:cNvSpPr txBox="1"/>
      </xdr:nvSpPr>
      <xdr:spPr>
        <a:xfrm>
          <a:off x="5527040" y="12113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a:extLst>
            <a:ext uri="{FF2B5EF4-FFF2-40B4-BE49-F238E27FC236}">
              <a16:creationId xmlns:a16="http://schemas.microsoft.com/office/drawing/2014/main" id="{B1444436-CECF-4DEB-9077-57A0C1C48233}"/>
            </a:ext>
          </a:extLst>
        </xdr:cNvPr>
        <xdr:cNvSpPr/>
      </xdr:nvSpPr>
      <xdr:spPr>
        <a:xfrm>
          <a:off x="5953125" y="12249150"/>
          <a:ext cx="42481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99695</xdr:rowOff>
    </xdr:from>
    <xdr:to>
      <xdr:col>54</xdr:col>
      <xdr:colOff>189865</xdr:colOff>
      <xdr:row>85</xdr:row>
      <xdr:rowOff>83820</xdr:rowOff>
    </xdr:to>
    <xdr:cxnSp macro="">
      <xdr:nvCxnSpPr>
        <xdr:cNvPr id="337" name="直線コネクタ 336">
          <a:extLst>
            <a:ext uri="{FF2B5EF4-FFF2-40B4-BE49-F238E27FC236}">
              <a16:creationId xmlns:a16="http://schemas.microsoft.com/office/drawing/2014/main" id="{D5D15BBA-0A26-4F2E-8298-3A540EEA7F37}"/>
            </a:ext>
          </a:extLst>
        </xdr:cNvPr>
        <xdr:cNvCxnSpPr/>
      </xdr:nvCxnSpPr>
      <xdr:spPr>
        <a:xfrm flipV="1">
          <a:off x="9429115" y="12742545"/>
          <a:ext cx="0" cy="1117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87630</xdr:rowOff>
    </xdr:from>
    <xdr:ext cx="469900" cy="257175"/>
    <xdr:sp macro="" textlink="">
      <xdr:nvSpPr>
        <xdr:cNvPr id="338" name="【公営住宅】&#10;一人当たり面積最小値テキスト">
          <a:extLst>
            <a:ext uri="{FF2B5EF4-FFF2-40B4-BE49-F238E27FC236}">
              <a16:creationId xmlns:a16="http://schemas.microsoft.com/office/drawing/2014/main" id="{1CB90BFD-F88E-4E65-AE98-4D438D14C437}"/>
            </a:ext>
          </a:extLst>
        </xdr:cNvPr>
        <xdr:cNvSpPr txBox="1"/>
      </xdr:nvSpPr>
      <xdr:spPr>
        <a:xfrm>
          <a:off x="9467850" y="1385760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0.020</a:t>
          </a:r>
          <a:endParaRPr kumimoji="1" lang="ja-JP" altLang="en-US" sz="1000" b="1">
            <a:latin typeface="ＭＳ Ｐゴシック"/>
            <a:ea typeface="ＭＳ Ｐゴシック"/>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39" name="直線コネクタ 338">
          <a:extLst>
            <a:ext uri="{FF2B5EF4-FFF2-40B4-BE49-F238E27FC236}">
              <a16:creationId xmlns:a16="http://schemas.microsoft.com/office/drawing/2014/main" id="{8280DBA2-8AAA-48BE-9F86-482A3B412803}"/>
            </a:ext>
          </a:extLst>
        </xdr:cNvPr>
        <xdr:cNvCxnSpPr/>
      </xdr:nvCxnSpPr>
      <xdr:spPr>
        <a:xfrm>
          <a:off x="9363075" y="13860145"/>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46355</xdr:rowOff>
    </xdr:from>
    <xdr:ext cx="469900" cy="259080"/>
    <xdr:sp macro="" textlink="">
      <xdr:nvSpPr>
        <xdr:cNvPr id="340" name="【公営住宅】&#10;一人当たり面積最大値テキスト">
          <a:extLst>
            <a:ext uri="{FF2B5EF4-FFF2-40B4-BE49-F238E27FC236}">
              <a16:creationId xmlns:a16="http://schemas.microsoft.com/office/drawing/2014/main" id="{16227A9A-A1FF-44E1-9604-C9CF5F653DFE}"/>
            </a:ext>
          </a:extLst>
        </xdr:cNvPr>
        <xdr:cNvSpPr txBox="1"/>
      </xdr:nvSpPr>
      <xdr:spPr>
        <a:xfrm>
          <a:off x="9467850" y="125272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2.092</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99695</xdr:rowOff>
    </xdr:from>
    <xdr:to>
      <xdr:col>55</xdr:col>
      <xdr:colOff>88900</xdr:colOff>
      <xdr:row>78</xdr:row>
      <xdr:rowOff>99695</xdr:rowOff>
    </xdr:to>
    <xdr:cxnSp macro="">
      <xdr:nvCxnSpPr>
        <xdr:cNvPr id="341" name="直線コネクタ 340">
          <a:extLst>
            <a:ext uri="{FF2B5EF4-FFF2-40B4-BE49-F238E27FC236}">
              <a16:creationId xmlns:a16="http://schemas.microsoft.com/office/drawing/2014/main" id="{9FB6A523-FE46-4774-BFBB-CDA6CA6615EE}"/>
            </a:ext>
          </a:extLst>
        </xdr:cNvPr>
        <xdr:cNvCxnSpPr/>
      </xdr:nvCxnSpPr>
      <xdr:spPr>
        <a:xfrm>
          <a:off x="9363075" y="12742545"/>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79375</xdr:rowOff>
    </xdr:from>
    <xdr:ext cx="469900" cy="258445"/>
    <xdr:sp macro="" textlink="">
      <xdr:nvSpPr>
        <xdr:cNvPr id="342" name="【公営住宅】&#10;一人当たり面積平均値テキスト">
          <a:extLst>
            <a:ext uri="{FF2B5EF4-FFF2-40B4-BE49-F238E27FC236}">
              <a16:creationId xmlns:a16="http://schemas.microsoft.com/office/drawing/2014/main" id="{9DD41908-B34A-4410-960A-9E7B1C9A2ED6}"/>
            </a:ext>
          </a:extLst>
        </xdr:cNvPr>
        <xdr:cNvSpPr txBox="1"/>
      </xdr:nvSpPr>
      <xdr:spPr>
        <a:xfrm>
          <a:off x="9467850" y="1353185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0.501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100965</xdr:rowOff>
    </xdr:from>
    <xdr:to>
      <xdr:col>55</xdr:col>
      <xdr:colOff>50800</xdr:colOff>
      <xdr:row>84</xdr:row>
      <xdr:rowOff>31115</xdr:rowOff>
    </xdr:to>
    <xdr:sp macro="" textlink="">
      <xdr:nvSpPr>
        <xdr:cNvPr id="343" name="フローチャート: 判断 342">
          <a:extLst>
            <a:ext uri="{FF2B5EF4-FFF2-40B4-BE49-F238E27FC236}">
              <a16:creationId xmlns:a16="http://schemas.microsoft.com/office/drawing/2014/main" id="{2078A66B-CD56-4F6C-83A7-5C30A0E2F37C}"/>
            </a:ext>
          </a:extLst>
        </xdr:cNvPr>
        <xdr:cNvSpPr/>
      </xdr:nvSpPr>
      <xdr:spPr>
        <a:xfrm>
          <a:off x="9401175" y="13553440"/>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94615</xdr:rowOff>
    </xdr:from>
    <xdr:to>
      <xdr:col>50</xdr:col>
      <xdr:colOff>165100</xdr:colOff>
      <xdr:row>84</xdr:row>
      <xdr:rowOff>24765</xdr:rowOff>
    </xdr:to>
    <xdr:sp macro="" textlink="">
      <xdr:nvSpPr>
        <xdr:cNvPr id="344" name="フローチャート: 判断 343">
          <a:extLst>
            <a:ext uri="{FF2B5EF4-FFF2-40B4-BE49-F238E27FC236}">
              <a16:creationId xmlns:a16="http://schemas.microsoft.com/office/drawing/2014/main" id="{507C09ED-CC9F-4C83-BBDC-4815D7DAED26}"/>
            </a:ext>
          </a:extLst>
        </xdr:cNvPr>
        <xdr:cNvSpPr/>
      </xdr:nvSpPr>
      <xdr:spPr>
        <a:xfrm>
          <a:off x="8639175" y="1354391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99695</xdr:rowOff>
    </xdr:from>
    <xdr:to>
      <xdr:col>46</xdr:col>
      <xdr:colOff>38100</xdr:colOff>
      <xdr:row>84</xdr:row>
      <xdr:rowOff>29845</xdr:rowOff>
    </xdr:to>
    <xdr:sp macro="" textlink="">
      <xdr:nvSpPr>
        <xdr:cNvPr id="345" name="フローチャート: 判断 344">
          <a:extLst>
            <a:ext uri="{FF2B5EF4-FFF2-40B4-BE49-F238E27FC236}">
              <a16:creationId xmlns:a16="http://schemas.microsoft.com/office/drawing/2014/main" id="{850E0194-AA93-4A61-AEF7-4717BC399283}"/>
            </a:ext>
          </a:extLst>
        </xdr:cNvPr>
        <xdr:cNvSpPr/>
      </xdr:nvSpPr>
      <xdr:spPr>
        <a:xfrm>
          <a:off x="7839075" y="1355217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115570</xdr:rowOff>
    </xdr:from>
    <xdr:to>
      <xdr:col>41</xdr:col>
      <xdr:colOff>101600</xdr:colOff>
      <xdr:row>84</xdr:row>
      <xdr:rowOff>45720</xdr:rowOff>
    </xdr:to>
    <xdr:sp macro="" textlink="">
      <xdr:nvSpPr>
        <xdr:cNvPr id="346" name="フローチャート: 判断 345">
          <a:extLst>
            <a:ext uri="{FF2B5EF4-FFF2-40B4-BE49-F238E27FC236}">
              <a16:creationId xmlns:a16="http://schemas.microsoft.com/office/drawing/2014/main" id="{6DA091DB-3E2E-47CF-AA78-0C29F6DC03C9}"/>
            </a:ext>
          </a:extLst>
        </xdr:cNvPr>
        <xdr:cNvSpPr/>
      </xdr:nvSpPr>
      <xdr:spPr>
        <a:xfrm>
          <a:off x="7029450" y="135648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87630</xdr:rowOff>
    </xdr:from>
    <xdr:to>
      <xdr:col>36</xdr:col>
      <xdr:colOff>165100</xdr:colOff>
      <xdr:row>84</xdr:row>
      <xdr:rowOff>17780</xdr:rowOff>
    </xdr:to>
    <xdr:sp macro="" textlink="">
      <xdr:nvSpPr>
        <xdr:cNvPr id="347" name="フローチャート: 判断 346">
          <a:extLst>
            <a:ext uri="{FF2B5EF4-FFF2-40B4-BE49-F238E27FC236}">
              <a16:creationId xmlns:a16="http://schemas.microsoft.com/office/drawing/2014/main" id="{14684797-7C92-4ADE-90FB-F48B37A0AA35}"/>
            </a:ext>
          </a:extLst>
        </xdr:cNvPr>
        <xdr:cNvSpPr/>
      </xdr:nvSpPr>
      <xdr:spPr>
        <a:xfrm>
          <a:off x="6238875" y="135337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48" name="テキスト ボックス 347">
          <a:extLst>
            <a:ext uri="{FF2B5EF4-FFF2-40B4-BE49-F238E27FC236}">
              <a16:creationId xmlns:a16="http://schemas.microsoft.com/office/drawing/2014/main" id="{A7C2EBB2-7567-4910-8A97-44239E1C8C3C}"/>
            </a:ext>
          </a:extLst>
        </xdr:cNvPr>
        <xdr:cNvSpPr txBox="1"/>
      </xdr:nvSpPr>
      <xdr:spPr>
        <a:xfrm>
          <a:off x="925830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49" name="テキスト ボックス 348">
          <a:extLst>
            <a:ext uri="{FF2B5EF4-FFF2-40B4-BE49-F238E27FC236}">
              <a16:creationId xmlns:a16="http://schemas.microsoft.com/office/drawing/2014/main" id="{A961734F-4C11-4EB6-9213-5B5E6E76DDDF}"/>
            </a:ext>
          </a:extLst>
        </xdr:cNvPr>
        <xdr:cNvSpPr txBox="1"/>
      </xdr:nvSpPr>
      <xdr:spPr>
        <a:xfrm>
          <a:off x="85153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0" name="テキスト ボックス 349">
          <a:extLst>
            <a:ext uri="{FF2B5EF4-FFF2-40B4-BE49-F238E27FC236}">
              <a16:creationId xmlns:a16="http://schemas.microsoft.com/office/drawing/2014/main" id="{1B13AB3B-BFEC-4EB7-9601-26212DEC7ABE}"/>
            </a:ext>
          </a:extLst>
        </xdr:cNvPr>
        <xdr:cNvSpPr txBox="1"/>
      </xdr:nvSpPr>
      <xdr:spPr>
        <a:xfrm>
          <a:off x="77152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1" name="テキスト ボックス 350">
          <a:extLst>
            <a:ext uri="{FF2B5EF4-FFF2-40B4-BE49-F238E27FC236}">
              <a16:creationId xmlns:a16="http://schemas.microsoft.com/office/drawing/2014/main" id="{8A4E1D25-01B5-4733-B523-BCE401F14DDE}"/>
            </a:ext>
          </a:extLst>
        </xdr:cNvPr>
        <xdr:cNvSpPr txBox="1"/>
      </xdr:nvSpPr>
      <xdr:spPr>
        <a:xfrm>
          <a:off x="6905625"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2" name="テキスト ボックス 351">
          <a:extLst>
            <a:ext uri="{FF2B5EF4-FFF2-40B4-BE49-F238E27FC236}">
              <a16:creationId xmlns:a16="http://schemas.microsoft.com/office/drawing/2014/main" id="{33C43A63-7DA4-4E48-93AB-941917E5781F}"/>
            </a:ext>
          </a:extLst>
        </xdr:cNvPr>
        <xdr:cNvSpPr txBox="1"/>
      </xdr:nvSpPr>
      <xdr:spPr>
        <a:xfrm>
          <a:off x="61150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82</xdr:row>
      <xdr:rowOff>127635</xdr:rowOff>
    </xdr:from>
    <xdr:to>
      <xdr:col>55</xdr:col>
      <xdr:colOff>50800</xdr:colOff>
      <xdr:row>83</xdr:row>
      <xdr:rowOff>57785</xdr:rowOff>
    </xdr:to>
    <xdr:sp macro="" textlink="">
      <xdr:nvSpPr>
        <xdr:cNvPr id="353" name="楕円 352">
          <a:extLst>
            <a:ext uri="{FF2B5EF4-FFF2-40B4-BE49-F238E27FC236}">
              <a16:creationId xmlns:a16="http://schemas.microsoft.com/office/drawing/2014/main" id="{BF899E12-F23C-47DC-AFE9-EFE27AB520CB}"/>
            </a:ext>
          </a:extLst>
        </xdr:cNvPr>
        <xdr:cNvSpPr/>
      </xdr:nvSpPr>
      <xdr:spPr>
        <a:xfrm>
          <a:off x="9401175" y="1341183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150495</xdr:rowOff>
    </xdr:from>
    <xdr:ext cx="469900" cy="259080"/>
    <xdr:sp macro="" textlink="">
      <xdr:nvSpPr>
        <xdr:cNvPr id="354" name="【公営住宅】&#10;一人当たり面積該当値テキスト">
          <a:extLst>
            <a:ext uri="{FF2B5EF4-FFF2-40B4-BE49-F238E27FC236}">
              <a16:creationId xmlns:a16="http://schemas.microsoft.com/office/drawing/2014/main" id="{7DCB0BB5-77D6-46FF-AB3D-12B71E149236}"/>
            </a:ext>
          </a:extLst>
        </xdr:cNvPr>
        <xdr:cNvSpPr txBox="1"/>
      </xdr:nvSpPr>
      <xdr:spPr>
        <a:xfrm>
          <a:off x="9467850" y="132759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0.755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82</xdr:row>
      <xdr:rowOff>127000</xdr:rowOff>
    </xdr:from>
    <xdr:to>
      <xdr:col>50</xdr:col>
      <xdr:colOff>165100</xdr:colOff>
      <xdr:row>83</xdr:row>
      <xdr:rowOff>57150</xdr:rowOff>
    </xdr:to>
    <xdr:sp macro="" textlink="">
      <xdr:nvSpPr>
        <xdr:cNvPr id="355" name="楕円 354">
          <a:extLst>
            <a:ext uri="{FF2B5EF4-FFF2-40B4-BE49-F238E27FC236}">
              <a16:creationId xmlns:a16="http://schemas.microsoft.com/office/drawing/2014/main" id="{955EADE3-9B29-4E80-8836-9FB86B963B75}"/>
            </a:ext>
          </a:extLst>
        </xdr:cNvPr>
        <xdr:cNvSpPr/>
      </xdr:nvSpPr>
      <xdr:spPr>
        <a:xfrm>
          <a:off x="8639175" y="134112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6350</xdr:rowOff>
    </xdr:from>
    <xdr:to>
      <xdr:col>55</xdr:col>
      <xdr:colOff>0</xdr:colOff>
      <xdr:row>83</xdr:row>
      <xdr:rowOff>6985</xdr:rowOff>
    </xdr:to>
    <xdr:cxnSp macro="">
      <xdr:nvCxnSpPr>
        <xdr:cNvPr id="356" name="直線コネクタ 355">
          <a:extLst>
            <a:ext uri="{FF2B5EF4-FFF2-40B4-BE49-F238E27FC236}">
              <a16:creationId xmlns:a16="http://schemas.microsoft.com/office/drawing/2014/main" id="{7E60D09A-F3D6-4C91-93CE-AAB4200940D8}"/>
            </a:ext>
          </a:extLst>
        </xdr:cNvPr>
        <xdr:cNvCxnSpPr/>
      </xdr:nvCxnSpPr>
      <xdr:spPr>
        <a:xfrm>
          <a:off x="8686800" y="13458825"/>
          <a:ext cx="7429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120650</xdr:rowOff>
    </xdr:from>
    <xdr:to>
      <xdr:col>46</xdr:col>
      <xdr:colOff>38100</xdr:colOff>
      <xdr:row>83</xdr:row>
      <xdr:rowOff>50165</xdr:rowOff>
    </xdr:to>
    <xdr:sp macro="" textlink="">
      <xdr:nvSpPr>
        <xdr:cNvPr id="357" name="楕円 356">
          <a:extLst>
            <a:ext uri="{FF2B5EF4-FFF2-40B4-BE49-F238E27FC236}">
              <a16:creationId xmlns:a16="http://schemas.microsoft.com/office/drawing/2014/main" id="{071DD142-A86B-4416-A863-916F9F2639D3}"/>
            </a:ext>
          </a:extLst>
        </xdr:cNvPr>
        <xdr:cNvSpPr/>
      </xdr:nvSpPr>
      <xdr:spPr>
        <a:xfrm>
          <a:off x="7839075" y="13411200"/>
          <a:ext cx="85725" cy="850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170815</xdr:rowOff>
    </xdr:from>
    <xdr:to>
      <xdr:col>50</xdr:col>
      <xdr:colOff>114300</xdr:colOff>
      <xdr:row>83</xdr:row>
      <xdr:rowOff>6350</xdr:rowOff>
    </xdr:to>
    <xdr:cxnSp macro="">
      <xdr:nvCxnSpPr>
        <xdr:cNvPr id="358" name="直線コネクタ 357">
          <a:extLst>
            <a:ext uri="{FF2B5EF4-FFF2-40B4-BE49-F238E27FC236}">
              <a16:creationId xmlns:a16="http://schemas.microsoft.com/office/drawing/2014/main" id="{36A5F3D2-E3E5-4CCC-BA4B-C81D4366DE82}"/>
            </a:ext>
          </a:extLst>
        </xdr:cNvPr>
        <xdr:cNvCxnSpPr/>
      </xdr:nvCxnSpPr>
      <xdr:spPr>
        <a:xfrm>
          <a:off x="7886700" y="13448665"/>
          <a:ext cx="8001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119380</xdr:rowOff>
    </xdr:from>
    <xdr:to>
      <xdr:col>41</xdr:col>
      <xdr:colOff>101600</xdr:colOff>
      <xdr:row>83</xdr:row>
      <xdr:rowOff>49530</xdr:rowOff>
    </xdr:to>
    <xdr:sp macro="" textlink="">
      <xdr:nvSpPr>
        <xdr:cNvPr id="359" name="楕円 358">
          <a:extLst>
            <a:ext uri="{FF2B5EF4-FFF2-40B4-BE49-F238E27FC236}">
              <a16:creationId xmlns:a16="http://schemas.microsoft.com/office/drawing/2014/main" id="{574FDD35-FFBC-4517-BEF2-9BE4A239C63C}"/>
            </a:ext>
          </a:extLst>
        </xdr:cNvPr>
        <xdr:cNvSpPr/>
      </xdr:nvSpPr>
      <xdr:spPr>
        <a:xfrm>
          <a:off x="7029450" y="1340993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170180</xdr:rowOff>
    </xdr:from>
    <xdr:to>
      <xdr:col>45</xdr:col>
      <xdr:colOff>177800</xdr:colOff>
      <xdr:row>82</xdr:row>
      <xdr:rowOff>170815</xdr:rowOff>
    </xdr:to>
    <xdr:cxnSp macro="">
      <xdr:nvCxnSpPr>
        <xdr:cNvPr id="360" name="直線コネクタ 359">
          <a:extLst>
            <a:ext uri="{FF2B5EF4-FFF2-40B4-BE49-F238E27FC236}">
              <a16:creationId xmlns:a16="http://schemas.microsoft.com/office/drawing/2014/main" id="{EF8472B0-8EC3-41E8-AD19-8BBAB0116A62}"/>
            </a:ext>
          </a:extLst>
        </xdr:cNvPr>
        <xdr:cNvCxnSpPr/>
      </xdr:nvCxnSpPr>
      <xdr:spPr>
        <a:xfrm>
          <a:off x="7077075" y="13448030"/>
          <a:ext cx="809625"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121920</xdr:rowOff>
    </xdr:from>
    <xdr:to>
      <xdr:col>36</xdr:col>
      <xdr:colOff>165100</xdr:colOff>
      <xdr:row>83</xdr:row>
      <xdr:rowOff>52070</xdr:rowOff>
    </xdr:to>
    <xdr:sp macro="" textlink="">
      <xdr:nvSpPr>
        <xdr:cNvPr id="361" name="楕円 360">
          <a:extLst>
            <a:ext uri="{FF2B5EF4-FFF2-40B4-BE49-F238E27FC236}">
              <a16:creationId xmlns:a16="http://schemas.microsoft.com/office/drawing/2014/main" id="{6B0E0798-5FDC-4C8D-B423-5F50B9C08A0B}"/>
            </a:ext>
          </a:extLst>
        </xdr:cNvPr>
        <xdr:cNvSpPr/>
      </xdr:nvSpPr>
      <xdr:spPr>
        <a:xfrm>
          <a:off x="6238875" y="1341247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170180</xdr:rowOff>
    </xdr:from>
    <xdr:to>
      <xdr:col>41</xdr:col>
      <xdr:colOff>50800</xdr:colOff>
      <xdr:row>83</xdr:row>
      <xdr:rowOff>1270</xdr:rowOff>
    </xdr:to>
    <xdr:cxnSp macro="">
      <xdr:nvCxnSpPr>
        <xdr:cNvPr id="362" name="直線コネクタ 361">
          <a:extLst>
            <a:ext uri="{FF2B5EF4-FFF2-40B4-BE49-F238E27FC236}">
              <a16:creationId xmlns:a16="http://schemas.microsoft.com/office/drawing/2014/main" id="{2D39E66D-41FA-437F-9016-4F50F752F76B}"/>
            </a:ext>
          </a:extLst>
        </xdr:cNvPr>
        <xdr:cNvCxnSpPr/>
      </xdr:nvCxnSpPr>
      <xdr:spPr>
        <a:xfrm flipV="1">
          <a:off x="6286500" y="13448030"/>
          <a:ext cx="790575"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84</xdr:row>
      <xdr:rowOff>15875</xdr:rowOff>
    </xdr:from>
    <xdr:ext cx="469900" cy="259080"/>
    <xdr:sp macro="" textlink="">
      <xdr:nvSpPr>
        <xdr:cNvPr id="363" name="n_1aveValue【公営住宅】&#10;一人当たり面積">
          <a:extLst>
            <a:ext uri="{FF2B5EF4-FFF2-40B4-BE49-F238E27FC236}">
              <a16:creationId xmlns:a16="http://schemas.microsoft.com/office/drawing/2014/main" id="{5B332909-8EE3-4E56-AF6E-BB1A7C9F83C9}"/>
            </a:ext>
          </a:extLst>
        </xdr:cNvPr>
        <xdr:cNvSpPr txBox="1"/>
      </xdr:nvSpPr>
      <xdr:spPr>
        <a:xfrm>
          <a:off x="8458200" y="13627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0.512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84</xdr:row>
      <xdr:rowOff>20955</xdr:rowOff>
    </xdr:from>
    <xdr:ext cx="467995" cy="257175"/>
    <xdr:sp macro="" textlink="">
      <xdr:nvSpPr>
        <xdr:cNvPr id="364" name="n_2aveValue【公営住宅】&#10;一人当たり面積">
          <a:extLst>
            <a:ext uri="{FF2B5EF4-FFF2-40B4-BE49-F238E27FC236}">
              <a16:creationId xmlns:a16="http://schemas.microsoft.com/office/drawing/2014/main" id="{0F4E9EF4-A593-4A1C-809A-5F1CEB260658}"/>
            </a:ext>
          </a:extLst>
        </xdr:cNvPr>
        <xdr:cNvSpPr txBox="1"/>
      </xdr:nvSpPr>
      <xdr:spPr>
        <a:xfrm>
          <a:off x="7677150" y="136321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0.503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84</xdr:row>
      <xdr:rowOff>36830</xdr:rowOff>
    </xdr:from>
    <xdr:ext cx="467995" cy="259080"/>
    <xdr:sp macro="" textlink="">
      <xdr:nvSpPr>
        <xdr:cNvPr id="365" name="n_3aveValue【公営住宅】&#10;一人当たり面積">
          <a:extLst>
            <a:ext uri="{FF2B5EF4-FFF2-40B4-BE49-F238E27FC236}">
              <a16:creationId xmlns:a16="http://schemas.microsoft.com/office/drawing/2014/main" id="{3D0CA00D-9506-411E-B838-81285BF379EA}"/>
            </a:ext>
          </a:extLst>
        </xdr:cNvPr>
        <xdr:cNvSpPr txBox="1"/>
      </xdr:nvSpPr>
      <xdr:spPr>
        <a:xfrm>
          <a:off x="6867525" y="136480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0.476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84</xdr:row>
      <xdr:rowOff>8890</xdr:rowOff>
    </xdr:from>
    <xdr:ext cx="467995" cy="257175"/>
    <xdr:sp macro="" textlink="">
      <xdr:nvSpPr>
        <xdr:cNvPr id="366" name="n_4aveValue【公営住宅】&#10;一人当たり面積">
          <a:extLst>
            <a:ext uri="{FF2B5EF4-FFF2-40B4-BE49-F238E27FC236}">
              <a16:creationId xmlns:a16="http://schemas.microsoft.com/office/drawing/2014/main" id="{F7B15FCF-1304-45CB-97B1-5AD0A28973F5}"/>
            </a:ext>
          </a:extLst>
        </xdr:cNvPr>
        <xdr:cNvSpPr txBox="1"/>
      </xdr:nvSpPr>
      <xdr:spPr>
        <a:xfrm>
          <a:off x="6067425" y="1362329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0.524</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81</xdr:row>
      <xdr:rowOff>73660</xdr:rowOff>
    </xdr:from>
    <xdr:ext cx="469900" cy="259080"/>
    <xdr:sp macro="" textlink="">
      <xdr:nvSpPr>
        <xdr:cNvPr id="367" name="n_1mainValue【公営住宅】&#10;一人当たり面積">
          <a:extLst>
            <a:ext uri="{FF2B5EF4-FFF2-40B4-BE49-F238E27FC236}">
              <a16:creationId xmlns:a16="http://schemas.microsoft.com/office/drawing/2014/main" id="{582C82A1-0ECB-4A54-B8FA-131D14BF16B1}"/>
            </a:ext>
          </a:extLst>
        </xdr:cNvPr>
        <xdr:cNvSpPr txBox="1"/>
      </xdr:nvSpPr>
      <xdr:spPr>
        <a:xfrm>
          <a:off x="8458200" y="13199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0.756</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81</xdr:row>
      <xdr:rowOff>66675</xdr:rowOff>
    </xdr:from>
    <xdr:ext cx="467995" cy="257175"/>
    <xdr:sp macro="" textlink="">
      <xdr:nvSpPr>
        <xdr:cNvPr id="368" name="n_2mainValue【公営住宅】&#10;一人当たり面積">
          <a:extLst>
            <a:ext uri="{FF2B5EF4-FFF2-40B4-BE49-F238E27FC236}">
              <a16:creationId xmlns:a16="http://schemas.microsoft.com/office/drawing/2014/main" id="{5B890AD0-FEE7-4ACB-8689-59EC3D6BE73A}"/>
            </a:ext>
          </a:extLst>
        </xdr:cNvPr>
        <xdr:cNvSpPr txBox="1"/>
      </xdr:nvSpPr>
      <xdr:spPr>
        <a:xfrm>
          <a:off x="7677150" y="131889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0.768</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81</xdr:row>
      <xdr:rowOff>66040</xdr:rowOff>
    </xdr:from>
    <xdr:ext cx="467995" cy="257175"/>
    <xdr:sp macro="" textlink="">
      <xdr:nvSpPr>
        <xdr:cNvPr id="369" name="n_3mainValue【公営住宅】&#10;一人当たり面積">
          <a:extLst>
            <a:ext uri="{FF2B5EF4-FFF2-40B4-BE49-F238E27FC236}">
              <a16:creationId xmlns:a16="http://schemas.microsoft.com/office/drawing/2014/main" id="{EA74863E-C6DE-4B1A-A7D8-CC21447F19A2}"/>
            </a:ext>
          </a:extLst>
        </xdr:cNvPr>
        <xdr:cNvSpPr txBox="1"/>
      </xdr:nvSpPr>
      <xdr:spPr>
        <a:xfrm>
          <a:off x="6867525" y="1319466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0.769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81</xdr:row>
      <xdr:rowOff>68580</xdr:rowOff>
    </xdr:from>
    <xdr:ext cx="467995" cy="259080"/>
    <xdr:sp macro="" textlink="">
      <xdr:nvSpPr>
        <xdr:cNvPr id="370" name="n_4mainValue【公営住宅】&#10;一人当たり面積">
          <a:extLst>
            <a:ext uri="{FF2B5EF4-FFF2-40B4-BE49-F238E27FC236}">
              <a16:creationId xmlns:a16="http://schemas.microsoft.com/office/drawing/2014/main" id="{F9660B3E-6373-4475-A2A4-EAC42C64735F}"/>
            </a:ext>
          </a:extLst>
        </xdr:cNvPr>
        <xdr:cNvSpPr txBox="1"/>
      </xdr:nvSpPr>
      <xdr:spPr>
        <a:xfrm>
          <a:off x="6067425" y="131908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0.764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a:extLst>
            <a:ext uri="{FF2B5EF4-FFF2-40B4-BE49-F238E27FC236}">
              <a16:creationId xmlns:a16="http://schemas.microsoft.com/office/drawing/2014/main" id="{8FFBFEBB-7738-4463-B257-82ED32693F95}"/>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a:extLst>
            <a:ext uri="{FF2B5EF4-FFF2-40B4-BE49-F238E27FC236}">
              <a16:creationId xmlns:a16="http://schemas.microsoft.com/office/drawing/2014/main" id="{C7D6CF84-4761-4851-BC70-24623BAE8757}"/>
            </a:ext>
          </a:extLst>
        </xdr:cNvPr>
        <xdr:cNvSpPr/>
      </xdr:nvSpPr>
      <xdr:spPr>
        <a:xfrm>
          <a:off x="8096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a:extLst>
            <a:ext uri="{FF2B5EF4-FFF2-40B4-BE49-F238E27FC236}">
              <a16:creationId xmlns:a16="http://schemas.microsoft.com/office/drawing/2014/main" id="{F77C70FF-2F91-4364-BAF4-E434DFBD08A4}"/>
            </a:ext>
          </a:extLst>
        </xdr:cNvPr>
        <xdr:cNvSpPr/>
      </xdr:nvSpPr>
      <xdr:spPr>
        <a:xfrm>
          <a:off x="8096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a:extLst>
            <a:ext uri="{FF2B5EF4-FFF2-40B4-BE49-F238E27FC236}">
              <a16:creationId xmlns:a16="http://schemas.microsoft.com/office/drawing/2014/main" id="{129EF6E5-57F9-4A96-AEAE-6B40C2C838FB}"/>
            </a:ext>
          </a:extLst>
        </xdr:cNvPr>
        <xdr:cNvSpPr/>
      </xdr:nvSpPr>
      <xdr:spPr>
        <a:xfrm>
          <a:off x="1714500"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a:extLst>
            <a:ext uri="{FF2B5EF4-FFF2-40B4-BE49-F238E27FC236}">
              <a16:creationId xmlns:a16="http://schemas.microsoft.com/office/drawing/2014/main" id="{84461432-E5DF-40AD-8821-55BB45F7A89F}"/>
            </a:ext>
          </a:extLst>
        </xdr:cNvPr>
        <xdr:cNvSpPr/>
      </xdr:nvSpPr>
      <xdr:spPr>
        <a:xfrm>
          <a:off x="1714500"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a:extLst>
            <a:ext uri="{FF2B5EF4-FFF2-40B4-BE49-F238E27FC236}">
              <a16:creationId xmlns:a16="http://schemas.microsoft.com/office/drawing/2014/main" id="{1844F9AC-0A9D-4541-A02C-34622EEB9DD5}"/>
            </a:ext>
          </a:extLst>
        </xdr:cNvPr>
        <xdr:cNvSpPr/>
      </xdr:nvSpPr>
      <xdr:spPr>
        <a:xfrm>
          <a:off x="2743200"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a:extLst>
            <a:ext uri="{FF2B5EF4-FFF2-40B4-BE49-F238E27FC236}">
              <a16:creationId xmlns:a16="http://schemas.microsoft.com/office/drawing/2014/main" id="{1FBCA03E-8B67-4D83-90DB-430F97200B2D}"/>
            </a:ext>
          </a:extLst>
        </xdr:cNvPr>
        <xdr:cNvSpPr/>
      </xdr:nvSpPr>
      <xdr:spPr>
        <a:xfrm>
          <a:off x="2743200"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a:extLst>
            <a:ext uri="{FF2B5EF4-FFF2-40B4-BE49-F238E27FC236}">
              <a16:creationId xmlns:a16="http://schemas.microsoft.com/office/drawing/2014/main" id="{F11E24B3-49CB-43F5-B6C2-684B9655E6C2}"/>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a:extLst>
            <a:ext uri="{FF2B5EF4-FFF2-40B4-BE49-F238E27FC236}">
              <a16:creationId xmlns:a16="http://schemas.microsoft.com/office/drawing/2014/main" id="{019B0A2A-7EF8-46ED-A869-E812941FFCDB}"/>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a:extLst>
            <a:ext uri="{FF2B5EF4-FFF2-40B4-BE49-F238E27FC236}">
              <a16:creationId xmlns:a16="http://schemas.microsoft.com/office/drawing/2014/main" id="{7954A762-91E9-4E49-A49D-CAFD95BDCEBC}"/>
            </a:ext>
          </a:extLst>
        </xdr:cNvPr>
        <xdr:cNvSpPr/>
      </xdr:nvSpPr>
      <xdr:spPr>
        <a:xfrm>
          <a:off x="60674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a:extLst>
            <a:ext uri="{FF2B5EF4-FFF2-40B4-BE49-F238E27FC236}">
              <a16:creationId xmlns:a16="http://schemas.microsoft.com/office/drawing/2014/main" id="{26AAB6B0-899A-481C-9B71-71588790BA6A}"/>
            </a:ext>
          </a:extLst>
        </xdr:cNvPr>
        <xdr:cNvSpPr/>
      </xdr:nvSpPr>
      <xdr:spPr>
        <a:xfrm>
          <a:off x="60674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a:extLst>
            <a:ext uri="{FF2B5EF4-FFF2-40B4-BE49-F238E27FC236}">
              <a16:creationId xmlns:a16="http://schemas.microsoft.com/office/drawing/2014/main" id="{3FB273B6-7457-4A91-9766-B18D7C99720E}"/>
            </a:ext>
          </a:extLst>
        </xdr:cNvPr>
        <xdr:cNvSpPr/>
      </xdr:nvSpPr>
      <xdr:spPr>
        <a:xfrm>
          <a:off x="69818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a:extLst>
            <a:ext uri="{FF2B5EF4-FFF2-40B4-BE49-F238E27FC236}">
              <a16:creationId xmlns:a16="http://schemas.microsoft.com/office/drawing/2014/main" id="{A80DE27C-D9AD-4247-A95C-95E89865CC35}"/>
            </a:ext>
          </a:extLst>
        </xdr:cNvPr>
        <xdr:cNvSpPr/>
      </xdr:nvSpPr>
      <xdr:spPr>
        <a:xfrm>
          <a:off x="69818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a:extLst>
            <a:ext uri="{FF2B5EF4-FFF2-40B4-BE49-F238E27FC236}">
              <a16:creationId xmlns:a16="http://schemas.microsoft.com/office/drawing/2014/main" id="{E077C902-531C-48F3-AF80-BA1CFF7C109C}"/>
            </a:ext>
          </a:extLst>
        </xdr:cNvPr>
        <xdr:cNvSpPr/>
      </xdr:nvSpPr>
      <xdr:spPr>
        <a:xfrm>
          <a:off x="80105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a:extLst>
            <a:ext uri="{FF2B5EF4-FFF2-40B4-BE49-F238E27FC236}">
              <a16:creationId xmlns:a16="http://schemas.microsoft.com/office/drawing/2014/main" id="{CB32F85F-C5AB-4E2E-983D-2C7121900835}"/>
            </a:ext>
          </a:extLst>
        </xdr:cNvPr>
        <xdr:cNvSpPr/>
      </xdr:nvSpPr>
      <xdr:spPr>
        <a:xfrm>
          <a:off x="80105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a:extLst>
            <a:ext uri="{FF2B5EF4-FFF2-40B4-BE49-F238E27FC236}">
              <a16:creationId xmlns:a16="http://schemas.microsoft.com/office/drawing/2014/main" id="{2019ABB2-3824-46F4-AFFD-BE09B30A73E4}"/>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a:extLst>
            <a:ext uri="{FF2B5EF4-FFF2-40B4-BE49-F238E27FC236}">
              <a16:creationId xmlns:a16="http://schemas.microsoft.com/office/drawing/2014/main" id="{52C99F9C-4410-4AF0-B925-836AF81F0994}"/>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a:extLst>
            <a:ext uri="{FF2B5EF4-FFF2-40B4-BE49-F238E27FC236}">
              <a16:creationId xmlns:a16="http://schemas.microsoft.com/office/drawing/2014/main" id="{E924F7E4-0B66-4E43-B0F4-3E788A036D17}"/>
            </a:ext>
          </a:extLst>
        </xdr:cNvPr>
        <xdr:cNvSpPr/>
      </xdr:nvSpPr>
      <xdr:spPr>
        <a:xfrm>
          <a:off x="11315700"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a:extLst>
            <a:ext uri="{FF2B5EF4-FFF2-40B4-BE49-F238E27FC236}">
              <a16:creationId xmlns:a16="http://schemas.microsoft.com/office/drawing/2014/main" id="{5FC7CF22-C543-4159-A340-BF27106695D2}"/>
            </a:ext>
          </a:extLst>
        </xdr:cNvPr>
        <xdr:cNvSpPr/>
      </xdr:nvSpPr>
      <xdr:spPr>
        <a:xfrm>
          <a:off x="11315700"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a:extLst>
            <a:ext uri="{FF2B5EF4-FFF2-40B4-BE49-F238E27FC236}">
              <a16:creationId xmlns:a16="http://schemas.microsoft.com/office/drawing/2014/main" id="{5EF1BD3B-8B4B-4A5E-ADD0-651D26CA8564}"/>
            </a:ext>
          </a:extLst>
        </xdr:cNvPr>
        <xdr:cNvSpPr/>
      </xdr:nvSpPr>
      <xdr:spPr>
        <a:xfrm>
          <a:off x="122396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a:extLst>
            <a:ext uri="{FF2B5EF4-FFF2-40B4-BE49-F238E27FC236}">
              <a16:creationId xmlns:a16="http://schemas.microsoft.com/office/drawing/2014/main" id="{2C647C60-4249-4569-B26C-F24BE45D0F25}"/>
            </a:ext>
          </a:extLst>
        </xdr:cNvPr>
        <xdr:cNvSpPr/>
      </xdr:nvSpPr>
      <xdr:spPr>
        <a:xfrm>
          <a:off x="122396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a:extLst>
            <a:ext uri="{FF2B5EF4-FFF2-40B4-BE49-F238E27FC236}">
              <a16:creationId xmlns:a16="http://schemas.microsoft.com/office/drawing/2014/main" id="{F1B84068-6F38-4ABE-953B-12968726D7F7}"/>
            </a:ext>
          </a:extLst>
        </xdr:cNvPr>
        <xdr:cNvSpPr/>
      </xdr:nvSpPr>
      <xdr:spPr>
        <a:xfrm>
          <a:off x="132683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a:extLst>
            <a:ext uri="{FF2B5EF4-FFF2-40B4-BE49-F238E27FC236}">
              <a16:creationId xmlns:a16="http://schemas.microsoft.com/office/drawing/2014/main" id="{96DC159D-1665-48A8-9EF7-E4E69D75E02C}"/>
            </a:ext>
          </a:extLst>
        </xdr:cNvPr>
        <xdr:cNvSpPr/>
      </xdr:nvSpPr>
      <xdr:spPr>
        <a:xfrm>
          <a:off x="132683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a:extLst>
            <a:ext uri="{FF2B5EF4-FFF2-40B4-BE49-F238E27FC236}">
              <a16:creationId xmlns:a16="http://schemas.microsoft.com/office/drawing/2014/main" id="{998E6B77-AFD4-482C-899F-E420789835B9}"/>
            </a:ext>
          </a:extLst>
        </xdr:cNvPr>
        <xdr:cNvSpPr/>
      </xdr:nvSpPr>
      <xdr:spPr>
        <a:xfrm>
          <a:off x="11210925" y="5048250"/>
          <a:ext cx="42481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6545" cy="225425"/>
    <xdr:sp macro="" textlink="">
      <xdr:nvSpPr>
        <xdr:cNvPr id="395" name="テキスト ボックス 394">
          <a:extLst>
            <a:ext uri="{FF2B5EF4-FFF2-40B4-BE49-F238E27FC236}">
              <a16:creationId xmlns:a16="http://schemas.microsoft.com/office/drawing/2014/main" id="{861988EF-A033-4338-B861-4EE4FE872B30}"/>
            </a:ext>
          </a:extLst>
        </xdr:cNvPr>
        <xdr:cNvSpPr txBox="1"/>
      </xdr:nvSpPr>
      <xdr:spPr>
        <a:xfrm>
          <a:off x="11172825" y="4867275"/>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a:extLst>
            <a:ext uri="{FF2B5EF4-FFF2-40B4-BE49-F238E27FC236}">
              <a16:creationId xmlns:a16="http://schemas.microsoft.com/office/drawing/2014/main" id="{B9F6C648-E772-49F4-9986-BFC95C36EBF3}"/>
            </a:ext>
          </a:extLst>
        </xdr:cNvPr>
        <xdr:cNvCxnSpPr/>
      </xdr:nvCxnSpPr>
      <xdr:spPr>
        <a:xfrm>
          <a:off x="11210925" y="721042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5455" cy="259080"/>
    <xdr:sp macro="" textlink="">
      <xdr:nvSpPr>
        <xdr:cNvPr id="397" name="テキスト ボックス 396">
          <a:extLst>
            <a:ext uri="{FF2B5EF4-FFF2-40B4-BE49-F238E27FC236}">
              <a16:creationId xmlns:a16="http://schemas.microsoft.com/office/drawing/2014/main" id="{0D2B5CE9-D987-4911-B05C-9C1D9F8CB6F7}"/>
            </a:ext>
          </a:extLst>
        </xdr:cNvPr>
        <xdr:cNvSpPr txBox="1"/>
      </xdr:nvSpPr>
      <xdr:spPr>
        <a:xfrm>
          <a:off x="10794365" y="707453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8" name="直線コネクタ 397">
          <a:extLst>
            <a:ext uri="{FF2B5EF4-FFF2-40B4-BE49-F238E27FC236}">
              <a16:creationId xmlns:a16="http://schemas.microsoft.com/office/drawing/2014/main" id="{E909ABF0-792E-4139-877A-591E9C9D88AC}"/>
            </a:ext>
          </a:extLst>
        </xdr:cNvPr>
        <xdr:cNvCxnSpPr/>
      </xdr:nvCxnSpPr>
      <xdr:spPr>
        <a:xfrm>
          <a:off x="11210925" y="684847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5455" cy="259080"/>
    <xdr:sp macro="" textlink="">
      <xdr:nvSpPr>
        <xdr:cNvPr id="399" name="テキスト ボックス 398">
          <a:extLst>
            <a:ext uri="{FF2B5EF4-FFF2-40B4-BE49-F238E27FC236}">
              <a16:creationId xmlns:a16="http://schemas.microsoft.com/office/drawing/2014/main" id="{0474BFAF-A6DA-457D-AAE0-D6403D3120A1}"/>
            </a:ext>
          </a:extLst>
        </xdr:cNvPr>
        <xdr:cNvSpPr txBox="1"/>
      </xdr:nvSpPr>
      <xdr:spPr>
        <a:xfrm>
          <a:off x="10794365" y="671258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0" name="直線コネクタ 399">
          <a:extLst>
            <a:ext uri="{FF2B5EF4-FFF2-40B4-BE49-F238E27FC236}">
              <a16:creationId xmlns:a16="http://schemas.microsoft.com/office/drawing/2014/main" id="{F2EF4E28-294F-470D-A2F2-D5A42E2EDC20}"/>
            </a:ext>
          </a:extLst>
        </xdr:cNvPr>
        <xdr:cNvCxnSpPr/>
      </xdr:nvCxnSpPr>
      <xdr:spPr>
        <a:xfrm>
          <a:off x="11210925" y="648652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7175"/>
    <xdr:sp macro="" textlink="">
      <xdr:nvSpPr>
        <xdr:cNvPr id="401" name="テキスト ボックス 400">
          <a:extLst>
            <a:ext uri="{FF2B5EF4-FFF2-40B4-BE49-F238E27FC236}">
              <a16:creationId xmlns:a16="http://schemas.microsoft.com/office/drawing/2014/main" id="{EFF87966-2612-429C-94AF-F15F68510E2C}"/>
            </a:ext>
          </a:extLst>
        </xdr:cNvPr>
        <xdr:cNvSpPr txBox="1"/>
      </xdr:nvSpPr>
      <xdr:spPr>
        <a:xfrm>
          <a:off x="10845800" y="63506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2" name="直線コネクタ 401">
          <a:extLst>
            <a:ext uri="{FF2B5EF4-FFF2-40B4-BE49-F238E27FC236}">
              <a16:creationId xmlns:a16="http://schemas.microsoft.com/office/drawing/2014/main" id="{1F022303-0AB3-4486-B098-D01A6B9CEEA9}"/>
            </a:ext>
          </a:extLst>
        </xdr:cNvPr>
        <xdr:cNvCxnSpPr/>
      </xdr:nvCxnSpPr>
      <xdr:spPr>
        <a:xfrm>
          <a:off x="11210925" y="613410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403" name="テキスト ボックス 402">
          <a:extLst>
            <a:ext uri="{FF2B5EF4-FFF2-40B4-BE49-F238E27FC236}">
              <a16:creationId xmlns:a16="http://schemas.microsoft.com/office/drawing/2014/main" id="{E45D4300-D727-4F1B-ADA0-DCFAB39B377C}"/>
            </a:ext>
          </a:extLst>
        </xdr:cNvPr>
        <xdr:cNvSpPr txBox="1"/>
      </xdr:nvSpPr>
      <xdr:spPr>
        <a:xfrm>
          <a:off x="10845800" y="59982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4" name="直線コネクタ 403">
          <a:extLst>
            <a:ext uri="{FF2B5EF4-FFF2-40B4-BE49-F238E27FC236}">
              <a16:creationId xmlns:a16="http://schemas.microsoft.com/office/drawing/2014/main" id="{ECC35C1B-F2B7-4E13-870E-AD6EA0030BD5}"/>
            </a:ext>
          </a:extLst>
        </xdr:cNvPr>
        <xdr:cNvCxnSpPr/>
      </xdr:nvCxnSpPr>
      <xdr:spPr>
        <a:xfrm>
          <a:off x="11210925" y="57721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405" name="テキスト ボックス 404">
          <a:extLst>
            <a:ext uri="{FF2B5EF4-FFF2-40B4-BE49-F238E27FC236}">
              <a16:creationId xmlns:a16="http://schemas.microsoft.com/office/drawing/2014/main" id="{0819F68D-3E2B-44B7-A2EE-DC33EA5FEAC9}"/>
            </a:ext>
          </a:extLst>
        </xdr:cNvPr>
        <xdr:cNvSpPr txBox="1"/>
      </xdr:nvSpPr>
      <xdr:spPr>
        <a:xfrm>
          <a:off x="10845800" y="5636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6" name="直線コネクタ 405">
          <a:extLst>
            <a:ext uri="{FF2B5EF4-FFF2-40B4-BE49-F238E27FC236}">
              <a16:creationId xmlns:a16="http://schemas.microsoft.com/office/drawing/2014/main" id="{5D68AC2E-7C14-443C-A8BD-2AD1885518CC}"/>
            </a:ext>
          </a:extLst>
        </xdr:cNvPr>
        <xdr:cNvCxnSpPr/>
      </xdr:nvCxnSpPr>
      <xdr:spPr>
        <a:xfrm>
          <a:off x="11210925" y="541020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7175"/>
    <xdr:sp macro="" textlink="">
      <xdr:nvSpPr>
        <xdr:cNvPr id="407" name="テキスト ボックス 406">
          <a:extLst>
            <a:ext uri="{FF2B5EF4-FFF2-40B4-BE49-F238E27FC236}">
              <a16:creationId xmlns:a16="http://schemas.microsoft.com/office/drawing/2014/main" id="{70F5C334-AAE6-4B77-9321-BBB2C54B7C30}"/>
            </a:ext>
          </a:extLst>
        </xdr:cNvPr>
        <xdr:cNvSpPr txBox="1"/>
      </xdr:nvSpPr>
      <xdr:spPr>
        <a:xfrm>
          <a:off x="10845800" y="52743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a:extLst>
            <a:ext uri="{FF2B5EF4-FFF2-40B4-BE49-F238E27FC236}">
              <a16:creationId xmlns:a16="http://schemas.microsoft.com/office/drawing/2014/main" id="{845481F0-F8FB-470A-BC4F-FE328B3A5373}"/>
            </a:ext>
          </a:extLst>
        </xdr:cNvPr>
        <xdr:cNvCxnSpPr/>
      </xdr:nvCxnSpPr>
      <xdr:spPr>
        <a:xfrm>
          <a:off x="11210925" y="50482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7185" cy="259080"/>
    <xdr:sp macro="" textlink="">
      <xdr:nvSpPr>
        <xdr:cNvPr id="409" name="テキスト ボックス 408">
          <a:extLst>
            <a:ext uri="{FF2B5EF4-FFF2-40B4-BE49-F238E27FC236}">
              <a16:creationId xmlns:a16="http://schemas.microsoft.com/office/drawing/2014/main" id="{ADA4246A-0084-4FB1-AE31-3E1C878712C5}"/>
            </a:ext>
          </a:extLst>
        </xdr:cNvPr>
        <xdr:cNvSpPr txBox="1"/>
      </xdr:nvSpPr>
      <xdr:spPr>
        <a:xfrm>
          <a:off x="10903585" y="49123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a:extLst>
            <a:ext uri="{FF2B5EF4-FFF2-40B4-BE49-F238E27FC236}">
              <a16:creationId xmlns:a16="http://schemas.microsoft.com/office/drawing/2014/main" id="{E6819914-B606-4E43-8FE1-E287D0ED9B99}"/>
            </a:ext>
          </a:extLst>
        </xdr:cNvPr>
        <xdr:cNvSpPr/>
      </xdr:nvSpPr>
      <xdr:spPr>
        <a:xfrm>
          <a:off x="11210925" y="5048250"/>
          <a:ext cx="42481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26670</xdr:rowOff>
    </xdr:from>
    <xdr:to>
      <xdr:col>85</xdr:col>
      <xdr:colOff>126365</xdr:colOff>
      <xdr:row>42</xdr:row>
      <xdr:rowOff>38100</xdr:rowOff>
    </xdr:to>
    <xdr:cxnSp macro="">
      <xdr:nvCxnSpPr>
        <xdr:cNvPr id="411" name="直線コネクタ 410">
          <a:extLst>
            <a:ext uri="{FF2B5EF4-FFF2-40B4-BE49-F238E27FC236}">
              <a16:creationId xmlns:a16="http://schemas.microsoft.com/office/drawing/2014/main" id="{CF7449CE-FAF7-4CB9-85B8-C1F8040C2E07}"/>
            </a:ext>
          </a:extLst>
        </xdr:cNvPr>
        <xdr:cNvCxnSpPr/>
      </xdr:nvCxnSpPr>
      <xdr:spPr>
        <a:xfrm flipV="1">
          <a:off x="14696440" y="5382895"/>
          <a:ext cx="0" cy="1465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41910</xdr:rowOff>
    </xdr:from>
    <xdr:ext cx="469900" cy="257175"/>
    <xdr:sp macro="" textlink="">
      <xdr:nvSpPr>
        <xdr:cNvPr id="412" name="【認定こども園・幼稚園・保育所】&#10;有形固定資産減価償却率最小値テキスト">
          <a:extLst>
            <a:ext uri="{FF2B5EF4-FFF2-40B4-BE49-F238E27FC236}">
              <a16:creationId xmlns:a16="http://schemas.microsoft.com/office/drawing/2014/main" id="{FFA3C5C3-860C-4885-A401-3561116C2615}"/>
            </a:ext>
          </a:extLst>
        </xdr:cNvPr>
        <xdr:cNvSpPr txBox="1"/>
      </xdr:nvSpPr>
      <xdr:spPr>
        <a:xfrm>
          <a:off x="14735175" y="685546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3" name="直線コネクタ 412">
          <a:extLst>
            <a:ext uri="{FF2B5EF4-FFF2-40B4-BE49-F238E27FC236}">
              <a16:creationId xmlns:a16="http://schemas.microsoft.com/office/drawing/2014/main" id="{4A5C578B-3C1E-4BDD-8E68-7C21665029CB}"/>
            </a:ext>
          </a:extLst>
        </xdr:cNvPr>
        <xdr:cNvCxnSpPr/>
      </xdr:nvCxnSpPr>
      <xdr:spPr>
        <a:xfrm>
          <a:off x="14611350" y="68484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144780</xdr:rowOff>
    </xdr:from>
    <xdr:ext cx="405130" cy="257175"/>
    <xdr:sp macro="" textlink="">
      <xdr:nvSpPr>
        <xdr:cNvPr id="414" name="【認定こども園・幼稚園・保育所】&#10;有形固定資産減価償却率最大値テキスト">
          <a:extLst>
            <a:ext uri="{FF2B5EF4-FFF2-40B4-BE49-F238E27FC236}">
              <a16:creationId xmlns:a16="http://schemas.microsoft.com/office/drawing/2014/main" id="{AB472AC0-4390-4FC6-862E-7FD00907370E}"/>
            </a:ext>
          </a:extLst>
        </xdr:cNvPr>
        <xdr:cNvSpPr txBox="1"/>
      </xdr:nvSpPr>
      <xdr:spPr>
        <a:xfrm>
          <a:off x="14735175" y="517080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18.4</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415" name="直線コネクタ 414">
          <a:extLst>
            <a:ext uri="{FF2B5EF4-FFF2-40B4-BE49-F238E27FC236}">
              <a16:creationId xmlns:a16="http://schemas.microsoft.com/office/drawing/2014/main" id="{B4795A58-B38C-4E24-B8C3-13C6A622DF84}"/>
            </a:ext>
          </a:extLst>
        </xdr:cNvPr>
        <xdr:cNvCxnSpPr/>
      </xdr:nvCxnSpPr>
      <xdr:spPr>
        <a:xfrm>
          <a:off x="14611350" y="53828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160655</xdr:rowOff>
    </xdr:from>
    <xdr:ext cx="405130" cy="259080"/>
    <xdr:sp macro="" textlink="">
      <xdr:nvSpPr>
        <xdr:cNvPr id="416" name="【認定こども園・幼稚園・保育所】&#10;有形固定資産減価償却率平均値テキスト">
          <a:extLst>
            <a:ext uri="{FF2B5EF4-FFF2-40B4-BE49-F238E27FC236}">
              <a16:creationId xmlns:a16="http://schemas.microsoft.com/office/drawing/2014/main" id="{D7B41873-EFA3-4CD1-ABA0-A4CDAA87BFDC}"/>
            </a:ext>
          </a:extLst>
        </xdr:cNvPr>
        <xdr:cNvSpPr txBox="1"/>
      </xdr:nvSpPr>
      <xdr:spPr>
        <a:xfrm>
          <a:off x="14735175" y="60026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137795</xdr:rowOff>
    </xdr:from>
    <xdr:to>
      <xdr:col>85</xdr:col>
      <xdr:colOff>177800</xdr:colOff>
      <xdr:row>38</xdr:row>
      <xdr:rowOff>67945</xdr:rowOff>
    </xdr:to>
    <xdr:sp macro="" textlink="">
      <xdr:nvSpPr>
        <xdr:cNvPr id="417" name="フローチャート: 判断 416">
          <a:extLst>
            <a:ext uri="{FF2B5EF4-FFF2-40B4-BE49-F238E27FC236}">
              <a16:creationId xmlns:a16="http://schemas.microsoft.com/office/drawing/2014/main" id="{6F853B81-108C-4DA1-9EC5-EB2BB8B9FA11}"/>
            </a:ext>
          </a:extLst>
        </xdr:cNvPr>
        <xdr:cNvSpPr/>
      </xdr:nvSpPr>
      <xdr:spPr>
        <a:xfrm>
          <a:off x="14649450" y="614172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67310</xdr:rowOff>
    </xdr:from>
    <xdr:to>
      <xdr:col>81</xdr:col>
      <xdr:colOff>101600</xdr:colOff>
      <xdr:row>37</xdr:row>
      <xdr:rowOff>168910</xdr:rowOff>
    </xdr:to>
    <xdr:sp macro="" textlink="">
      <xdr:nvSpPr>
        <xdr:cNvPr id="418" name="フローチャート: 判断 417">
          <a:extLst>
            <a:ext uri="{FF2B5EF4-FFF2-40B4-BE49-F238E27FC236}">
              <a16:creationId xmlns:a16="http://schemas.microsoft.com/office/drawing/2014/main" id="{A7F4E0D3-E7BB-4D65-A050-857B2F8F58BD}"/>
            </a:ext>
          </a:extLst>
        </xdr:cNvPr>
        <xdr:cNvSpPr/>
      </xdr:nvSpPr>
      <xdr:spPr>
        <a:xfrm>
          <a:off x="13887450" y="606488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40640</xdr:rowOff>
    </xdr:from>
    <xdr:to>
      <xdr:col>76</xdr:col>
      <xdr:colOff>165100</xdr:colOff>
      <xdr:row>37</xdr:row>
      <xdr:rowOff>142240</xdr:rowOff>
    </xdr:to>
    <xdr:sp macro="" textlink="">
      <xdr:nvSpPr>
        <xdr:cNvPr id="419" name="フローチャート: 判断 418">
          <a:extLst>
            <a:ext uri="{FF2B5EF4-FFF2-40B4-BE49-F238E27FC236}">
              <a16:creationId xmlns:a16="http://schemas.microsoft.com/office/drawing/2014/main" id="{7DBB1C32-AD6E-4834-AB32-E65A686D5046}"/>
            </a:ext>
          </a:extLst>
        </xdr:cNvPr>
        <xdr:cNvSpPr/>
      </xdr:nvSpPr>
      <xdr:spPr>
        <a:xfrm>
          <a:off x="13096875" y="604139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15875</xdr:rowOff>
    </xdr:from>
    <xdr:to>
      <xdr:col>72</xdr:col>
      <xdr:colOff>38100</xdr:colOff>
      <xdr:row>37</xdr:row>
      <xdr:rowOff>117475</xdr:rowOff>
    </xdr:to>
    <xdr:sp macro="" textlink="">
      <xdr:nvSpPr>
        <xdr:cNvPr id="420" name="フローチャート: 判断 419">
          <a:extLst>
            <a:ext uri="{FF2B5EF4-FFF2-40B4-BE49-F238E27FC236}">
              <a16:creationId xmlns:a16="http://schemas.microsoft.com/office/drawing/2014/main" id="{95FFCE53-304C-4465-97E0-F40B0C01F356}"/>
            </a:ext>
          </a:extLst>
        </xdr:cNvPr>
        <xdr:cNvSpPr/>
      </xdr:nvSpPr>
      <xdr:spPr>
        <a:xfrm>
          <a:off x="12296775" y="6016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166370</xdr:rowOff>
    </xdr:from>
    <xdr:to>
      <xdr:col>67</xdr:col>
      <xdr:colOff>101600</xdr:colOff>
      <xdr:row>37</xdr:row>
      <xdr:rowOff>96520</xdr:rowOff>
    </xdr:to>
    <xdr:sp macro="" textlink="">
      <xdr:nvSpPr>
        <xdr:cNvPr id="421" name="フローチャート: 判断 420">
          <a:extLst>
            <a:ext uri="{FF2B5EF4-FFF2-40B4-BE49-F238E27FC236}">
              <a16:creationId xmlns:a16="http://schemas.microsoft.com/office/drawing/2014/main" id="{AD3A5F52-E647-4BD6-9C8C-EAD106EA476E}"/>
            </a:ext>
          </a:extLst>
        </xdr:cNvPr>
        <xdr:cNvSpPr/>
      </xdr:nvSpPr>
      <xdr:spPr>
        <a:xfrm>
          <a:off x="11487150" y="60020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22" name="テキスト ボックス 421">
          <a:extLst>
            <a:ext uri="{FF2B5EF4-FFF2-40B4-BE49-F238E27FC236}">
              <a16:creationId xmlns:a16="http://schemas.microsoft.com/office/drawing/2014/main" id="{DE3ACDB8-AD46-41A1-A7ED-B6E538EE9868}"/>
            </a:ext>
          </a:extLst>
        </xdr:cNvPr>
        <xdr:cNvSpPr txBox="1"/>
      </xdr:nvSpPr>
      <xdr:spPr>
        <a:xfrm>
          <a:off x="14525625"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23" name="テキスト ボックス 422">
          <a:extLst>
            <a:ext uri="{FF2B5EF4-FFF2-40B4-BE49-F238E27FC236}">
              <a16:creationId xmlns:a16="http://schemas.microsoft.com/office/drawing/2014/main" id="{E56DB077-BA30-49A1-B840-8348A35FDB82}"/>
            </a:ext>
          </a:extLst>
        </xdr:cNvPr>
        <xdr:cNvSpPr txBox="1"/>
      </xdr:nvSpPr>
      <xdr:spPr>
        <a:xfrm>
          <a:off x="13763625"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24" name="テキスト ボックス 423">
          <a:extLst>
            <a:ext uri="{FF2B5EF4-FFF2-40B4-BE49-F238E27FC236}">
              <a16:creationId xmlns:a16="http://schemas.microsoft.com/office/drawing/2014/main" id="{55E40257-BD54-48CC-AAEB-4AE4D741E546}"/>
            </a:ext>
          </a:extLst>
        </xdr:cNvPr>
        <xdr:cNvSpPr txBox="1"/>
      </xdr:nvSpPr>
      <xdr:spPr>
        <a:xfrm>
          <a:off x="129730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25" name="テキスト ボックス 424">
          <a:extLst>
            <a:ext uri="{FF2B5EF4-FFF2-40B4-BE49-F238E27FC236}">
              <a16:creationId xmlns:a16="http://schemas.microsoft.com/office/drawing/2014/main" id="{863D1B7D-F61B-4695-A9B4-E2B6A9AC5164}"/>
            </a:ext>
          </a:extLst>
        </xdr:cNvPr>
        <xdr:cNvSpPr txBox="1"/>
      </xdr:nvSpPr>
      <xdr:spPr>
        <a:xfrm>
          <a:off x="121729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26" name="テキスト ボックス 425">
          <a:extLst>
            <a:ext uri="{FF2B5EF4-FFF2-40B4-BE49-F238E27FC236}">
              <a16:creationId xmlns:a16="http://schemas.microsoft.com/office/drawing/2014/main" id="{235E6008-0E1B-4A45-95AD-66B6B1D276BC}"/>
            </a:ext>
          </a:extLst>
        </xdr:cNvPr>
        <xdr:cNvSpPr txBox="1"/>
      </xdr:nvSpPr>
      <xdr:spPr>
        <a:xfrm>
          <a:off x="11363325"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41</xdr:row>
      <xdr:rowOff>23495</xdr:rowOff>
    </xdr:from>
    <xdr:to>
      <xdr:col>85</xdr:col>
      <xdr:colOff>177800</xdr:colOff>
      <xdr:row>41</xdr:row>
      <xdr:rowOff>125095</xdr:rowOff>
    </xdr:to>
    <xdr:sp macro="" textlink="">
      <xdr:nvSpPr>
        <xdr:cNvPr id="427" name="楕円 426">
          <a:extLst>
            <a:ext uri="{FF2B5EF4-FFF2-40B4-BE49-F238E27FC236}">
              <a16:creationId xmlns:a16="http://schemas.microsoft.com/office/drawing/2014/main" id="{8B3256A4-183A-4C7F-A782-03504018E356}"/>
            </a:ext>
          </a:extLst>
        </xdr:cNvPr>
        <xdr:cNvSpPr/>
      </xdr:nvSpPr>
      <xdr:spPr>
        <a:xfrm>
          <a:off x="14649450" y="66751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1905</xdr:rowOff>
    </xdr:from>
    <xdr:ext cx="405130" cy="259080"/>
    <xdr:sp macro="" textlink="">
      <xdr:nvSpPr>
        <xdr:cNvPr id="428" name="【認定こども園・幼稚園・保育所】&#10;有形固定資産減価償却率該当値テキスト">
          <a:extLst>
            <a:ext uri="{FF2B5EF4-FFF2-40B4-BE49-F238E27FC236}">
              <a16:creationId xmlns:a16="http://schemas.microsoft.com/office/drawing/2014/main" id="{EA33BBDE-28EB-49C6-B71B-91AAF7D02A33}"/>
            </a:ext>
          </a:extLst>
        </xdr:cNvPr>
        <xdr:cNvSpPr txBox="1"/>
      </xdr:nvSpPr>
      <xdr:spPr>
        <a:xfrm>
          <a:off x="14735175" y="66503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41</xdr:row>
      <xdr:rowOff>4445</xdr:rowOff>
    </xdr:from>
    <xdr:to>
      <xdr:col>81</xdr:col>
      <xdr:colOff>101600</xdr:colOff>
      <xdr:row>41</xdr:row>
      <xdr:rowOff>106045</xdr:rowOff>
    </xdr:to>
    <xdr:sp macro="" textlink="">
      <xdr:nvSpPr>
        <xdr:cNvPr id="429" name="楕円 428">
          <a:extLst>
            <a:ext uri="{FF2B5EF4-FFF2-40B4-BE49-F238E27FC236}">
              <a16:creationId xmlns:a16="http://schemas.microsoft.com/office/drawing/2014/main" id="{4A626BAD-85F2-4E5E-BCDB-85AD692AE2C3}"/>
            </a:ext>
          </a:extLst>
        </xdr:cNvPr>
        <xdr:cNvSpPr/>
      </xdr:nvSpPr>
      <xdr:spPr>
        <a:xfrm>
          <a:off x="13887450" y="66560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55245</xdr:rowOff>
    </xdr:from>
    <xdr:to>
      <xdr:col>85</xdr:col>
      <xdr:colOff>127000</xdr:colOff>
      <xdr:row>41</xdr:row>
      <xdr:rowOff>74930</xdr:rowOff>
    </xdr:to>
    <xdr:cxnSp macro="">
      <xdr:nvCxnSpPr>
        <xdr:cNvPr id="430" name="直線コネクタ 429">
          <a:extLst>
            <a:ext uri="{FF2B5EF4-FFF2-40B4-BE49-F238E27FC236}">
              <a16:creationId xmlns:a16="http://schemas.microsoft.com/office/drawing/2014/main" id="{3A40E7A3-CCF3-4111-A1D8-857BDFD44E75}"/>
            </a:ext>
          </a:extLst>
        </xdr:cNvPr>
        <xdr:cNvCxnSpPr/>
      </xdr:nvCxnSpPr>
      <xdr:spPr>
        <a:xfrm>
          <a:off x="13935075" y="6703695"/>
          <a:ext cx="7620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158750</xdr:rowOff>
    </xdr:from>
    <xdr:to>
      <xdr:col>76</xdr:col>
      <xdr:colOff>165100</xdr:colOff>
      <xdr:row>41</xdr:row>
      <xdr:rowOff>88900</xdr:rowOff>
    </xdr:to>
    <xdr:sp macro="" textlink="">
      <xdr:nvSpPr>
        <xdr:cNvPr id="431" name="楕円 430">
          <a:extLst>
            <a:ext uri="{FF2B5EF4-FFF2-40B4-BE49-F238E27FC236}">
              <a16:creationId xmlns:a16="http://schemas.microsoft.com/office/drawing/2014/main" id="{41326663-080F-4B8A-A88A-13E312C8C877}"/>
            </a:ext>
          </a:extLst>
        </xdr:cNvPr>
        <xdr:cNvSpPr/>
      </xdr:nvSpPr>
      <xdr:spPr>
        <a:xfrm>
          <a:off x="13096875" y="664845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38100</xdr:rowOff>
    </xdr:from>
    <xdr:to>
      <xdr:col>81</xdr:col>
      <xdr:colOff>50800</xdr:colOff>
      <xdr:row>41</xdr:row>
      <xdr:rowOff>55245</xdr:rowOff>
    </xdr:to>
    <xdr:cxnSp macro="">
      <xdr:nvCxnSpPr>
        <xdr:cNvPr id="432" name="直線コネクタ 431">
          <a:extLst>
            <a:ext uri="{FF2B5EF4-FFF2-40B4-BE49-F238E27FC236}">
              <a16:creationId xmlns:a16="http://schemas.microsoft.com/office/drawing/2014/main" id="{3A4F65AB-CF6F-4377-9908-99DEC6088A58}"/>
            </a:ext>
          </a:extLst>
        </xdr:cNvPr>
        <xdr:cNvCxnSpPr/>
      </xdr:nvCxnSpPr>
      <xdr:spPr>
        <a:xfrm>
          <a:off x="13144500" y="6686550"/>
          <a:ext cx="790575"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141605</xdr:rowOff>
    </xdr:from>
    <xdr:to>
      <xdr:col>72</xdr:col>
      <xdr:colOff>38100</xdr:colOff>
      <xdr:row>41</xdr:row>
      <xdr:rowOff>71755</xdr:rowOff>
    </xdr:to>
    <xdr:sp macro="" textlink="">
      <xdr:nvSpPr>
        <xdr:cNvPr id="433" name="楕円 432">
          <a:extLst>
            <a:ext uri="{FF2B5EF4-FFF2-40B4-BE49-F238E27FC236}">
              <a16:creationId xmlns:a16="http://schemas.microsoft.com/office/drawing/2014/main" id="{5083D97E-73D1-486E-8591-01A291B69A4D}"/>
            </a:ext>
          </a:extLst>
        </xdr:cNvPr>
        <xdr:cNvSpPr/>
      </xdr:nvSpPr>
      <xdr:spPr>
        <a:xfrm>
          <a:off x="12296775" y="663130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20955</xdr:rowOff>
    </xdr:from>
    <xdr:to>
      <xdr:col>76</xdr:col>
      <xdr:colOff>114300</xdr:colOff>
      <xdr:row>41</xdr:row>
      <xdr:rowOff>38100</xdr:rowOff>
    </xdr:to>
    <xdr:cxnSp macro="">
      <xdr:nvCxnSpPr>
        <xdr:cNvPr id="434" name="直線コネクタ 433">
          <a:extLst>
            <a:ext uri="{FF2B5EF4-FFF2-40B4-BE49-F238E27FC236}">
              <a16:creationId xmlns:a16="http://schemas.microsoft.com/office/drawing/2014/main" id="{3ACF82AF-EA39-4FDA-9166-3FA916DBFEFD}"/>
            </a:ext>
          </a:extLst>
        </xdr:cNvPr>
        <xdr:cNvCxnSpPr/>
      </xdr:nvCxnSpPr>
      <xdr:spPr>
        <a:xfrm>
          <a:off x="12344400" y="6669405"/>
          <a:ext cx="8001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122555</xdr:rowOff>
    </xdr:from>
    <xdr:to>
      <xdr:col>67</xdr:col>
      <xdr:colOff>101600</xdr:colOff>
      <xdr:row>41</xdr:row>
      <xdr:rowOff>52705</xdr:rowOff>
    </xdr:to>
    <xdr:sp macro="" textlink="">
      <xdr:nvSpPr>
        <xdr:cNvPr id="435" name="楕円 434">
          <a:extLst>
            <a:ext uri="{FF2B5EF4-FFF2-40B4-BE49-F238E27FC236}">
              <a16:creationId xmlns:a16="http://schemas.microsoft.com/office/drawing/2014/main" id="{93609BCC-9E26-47C5-AEE7-BBA0375A7800}"/>
            </a:ext>
          </a:extLst>
        </xdr:cNvPr>
        <xdr:cNvSpPr/>
      </xdr:nvSpPr>
      <xdr:spPr>
        <a:xfrm>
          <a:off x="11487150" y="661225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1905</xdr:rowOff>
    </xdr:from>
    <xdr:to>
      <xdr:col>71</xdr:col>
      <xdr:colOff>177800</xdr:colOff>
      <xdr:row>41</xdr:row>
      <xdr:rowOff>20955</xdr:rowOff>
    </xdr:to>
    <xdr:cxnSp macro="">
      <xdr:nvCxnSpPr>
        <xdr:cNvPr id="436" name="直線コネクタ 435">
          <a:extLst>
            <a:ext uri="{FF2B5EF4-FFF2-40B4-BE49-F238E27FC236}">
              <a16:creationId xmlns:a16="http://schemas.microsoft.com/office/drawing/2014/main" id="{5773D561-CE9F-4DBD-B8F9-2A565765B473}"/>
            </a:ext>
          </a:extLst>
        </xdr:cNvPr>
        <xdr:cNvCxnSpPr/>
      </xdr:nvCxnSpPr>
      <xdr:spPr>
        <a:xfrm>
          <a:off x="11534775" y="6650355"/>
          <a:ext cx="809625"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13970</xdr:rowOff>
    </xdr:from>
    <xdr:ext cx="405130" cy="259080"/>
    <xdr:sp macro="" textlink="">
      <xdr:nvSpPr>
        <xdr:cNvPr id="437" name="n_1aveValue【認定こども園・幼稚園・保育所】&#10;有形固定資産減価償却率">
          <a:extLst>
            <a:ext uri="{FF2B5EF4-FFF2-40B4-BE49-F238E27FC236}">
              <a16:creationId xmlns:a16="http://schemas.microsoft.com/office/drawing/2014/main" id="{A2C1BFA8-1D3A-4DAF-AB0D-47F7CACC48DE}"/>
            </a:ext>
          </a:extLst>
        </xdr:cNvPr>
        <xdr:cNvSpPr txBox="1"/>
      </xdr:nvSpPr>
      <xdr:spPr>
        <a:xfrm>
          <a:off x="13745210" y="58496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35</xdr:row>
      <xdr:rowOff>158750</xdr:rowOff>
    </xdr:from>
    <xdr:ext cx="403225" cy="259080"/>
    <xdr:sp macro="" textlink="">
      <xdr:nvSpPr>
        <xdr:cNvPr id="438" name="n_2aveValue【認定こども園・幼稚園・保育所】&#10;有形固定資産減価償却率">
          <a:extLst>
            <a:ext uri="{FF2B5EF4-FFF2-40B4-BE49-F238E27FC236}">
              <a16:creationId xmlns:a16="http://schemas.microsoft.com/office/drawing/2014/main" id="{873B963D-FC0E-409B-9B64-BA25A689CEDB}"/>
            </a:ext>
          </a:extLst>
        </xdr:cNvPr>
        <xdr:cNvSpPr txBox="1"/>
      </xdr:nvSpPr>
      <xdr:spPr>
        <a:xfrm>
          <a:off x="12964160" y="58388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35</xdr:row>
      <xdr:rowOff>133985</xdr:rowOff>
    </xdr:from>
    <xdr:ext cx="403225" cy="257175"/>
    <xdr:sp macro="" textlink="">
      <xdr:nvSpPr>
        <xdr:cNvPr id="439" name="n_3aveValue【認定こども園・幼稚園・保育所】&#10;有形固定資産減価償却率">
          <a:extLst>
            <a:ext uri="{FF2B5EF4-FFF2-40B4-BE49-F238E27FC236}">
              <a16:creationId xmlns:a16="http://schemas.microsoft.com/office/drawing/2014/main" id="{93CC1821-6969-4AD3-9F97-CA8413863426}"/>
            </a:ext>
          </a:extLst>
        </xdr:cNvPr>
        <xdr:cNvSpPr txBox="1"/>
      </xdr:nvSpPr>
      <xdr:spPr>
        <a:xfrm>
          <a:off x="12164060" y="581088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35</xdr:row>
      <xdr:rowOff>113030</xdr:rowOff>
    </xdr:from>
    <xdr:ext cx="403225" cy="259080"/>
    <xdr:sp macro="" textlink="">
      <xdr:nvSpPr>
        <xdr:cNvPr id="440" name="n_4aveValue【認定こども園・幼稚園・保育所】&#10;有形固定資産減価償却率">
          <a:extLst>
            <a:ext uri="{FF2B5EF4-FFF2-40B4-BE49-F238E27FC236}">
              <a16:creationId xmlns:a16="http://schemas.microsoft.com/office/drawing/2014/main" id="{4E3049B3-4075-482B-9E4B-C3081F578014}"/>
            </a:ext>
          </a:extLst>
        </xdr:cNvPr>
        <xdr:cNvSpPr txBox="1"/>
      </xdr:nvSpPr>
      <xdr:spPr>
        <a:xfrm>
          <a:off x="11354435" y="57899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41</xdr:row>
      <xdr:rowOff>97790</xdr:rowOff>
    </xdr:from>
    <xdr:ext cx="405130" cy="257175"/>
    <xdr:sp macro="" textlink="">
      <xdr:nvSpPr>
        <xdr:cNvPr id="441" name="n_1mainValue【認定こども園・幼稚園・保育所】&#10;有形固定資産減価償却率">
          <a:extLst>
            <a:ext uri="{FF2B5EF4-FFF2-40B4-BE49-F238E27FC236}">
              <a16:creationId xmlns:a16="http://schemas.microsoft.com/office/drawing/2014/main" id="{DE500D62-65ED-4D42-AF29-3B75BB22E8C0}"/>
            </a:ext>
          </a:extLst>
        </xdr:cNvPr>
        <xdr:cNvSpPr txBox="1"/>
      </xdr:nvSpPr>
      <xdr:spPr>
        <a:xfrm>
          <a:off x="13745210" y="67462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41</xdr:row>
      <xdr:rowOff>80010</xdr:rowOff>
    </xdr:from>
    <xdr:ext cx="403225" cy="259080"/>
    <xdr:sp macro="" textlink="">
      <xdr:nvSpPr>
        <xdr:cNvPr id="442" name="n_2mainValue【認定こども園・幼稚園・保育所】&#10;有形固定資産減価償却率">
          <a:extLst>
            <a:ext uri="{FF2B5EF4-FFF2-40B4-BE49-F238E27FC236}">
              <a16:creationId xmlns:a16="http://schemas.microsoft.com/office/drawing/2014/main" id="{E59518CE-292C-4269-9675-9EB6BA08D986}"/>
            </a:ext>
          </a:extLst>
        </xdr:cNvPr>
        <xdr:cNvSpPr txBox="1"/>
      </xdr:nvSpPr>
      <xdr:spPr>
        <a:xfrm>
          <a:off x="12964160" y="67316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41</xdr:row>
      <xdr:rowOff>63500</xdr:rowOff>
    </xdr:from>
    <xdr:ext cx="403225" cy="257175"/>
    <xdr:sp macro="" textlink="">
      <xdr:nvSpPr>
        <xdr:cNvPr id="443" name="n_3mainValue【認定こども園・幼稚園・保育所】&#10;有形固定資産減価償却率">
          <a:extLst>
            <a:ext uri="{FF2B5EF4-FFF2-40B4-BE49-F238E27FC236}">
              <a16:creationId xmlns:a16="http://schemas.microsoft.com/office/drawing/2014/main" id="{67E7576D-3D4F-4475-B726-337A0EBCEACA}"/>
            </a:ext>
          </a:extLst>
        </xdr:cNvPr>
        <xdr:cNvSpPr txBox="1"/>
      </xdr:nvSpPr>
      <xdr:spPr>
        <a:xfrm>
          <a:off x="12164060" y="67151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41</xdr:row>
      <xdr:rowOff>43815</xdr:rowOff>
    </xdr:from>
    <xdr:ext cx="403225" cy="257175"/>
    <xdr:sp macro="" textlink="">
      <xdr:nvSpPr>
        <xdr:cNvPr id="444" name="n_4mainValue【認定こども園・幼稚園・保育所】&#10;有形固定資産減価償却率">
          <a:extLst>
            <a:ext uri="{FF2B5EF4-FFF2-40B4-BE49-F238E27FC236}">
              <a16:creationId xmlns:a16="http://schemas.microsoft.com/office/drawing/2014/main" id="{45D0D6EA-68D8-48ED-BDF7-7BD5729EDD54}"/>
            </a:ext>
          </a:extLst>
        </xdr:cNvPr>
        <xdr:cNvSpPr txBox="1"/>
      </xdr:nvSpPr>
      <xdr:spPr>
        <a:xfrm>
          <a:off x="11354435" y="66954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a:extLst>
            <a:ext uri="{FF2B5EF4-FFF2-40B4-BE49-F238E27FC236}">
              <a16:creationId xmlns:a16="http://schemas.microsoft.com/office/drawing/2014/main" id="{A5700B0A-3459-4AF0-A99F-9B126337DDAE}"/>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a:extLst>
            <a:ext uri="{FF2B5EF4-FFF2-40B4-BE49-F238E27FC236}">
              <a16:creationId xmlns:a16="http://schemas.microsoft.com/office/drawing/2014/main" id="{053D4A00-8002-4B52-82C1-EC7BB61BD510}"/>
            </a:ext>
          </a:extLst>
        </xdr:cNvPr>
        <xdr:cNvSpPr/>
      </xdr:nvSpPr>
      <xdr:spPr>
        <a:xfrm>
          <a:off x="165830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a:extLst>
            <a:ext uri="{FF2B5EF4-FFF2-40B4-BE49-F238E27FC236}">
              <a16:creationId xmlns:a16="http://schemas.microsoft.com/office/drawing/2014/main" id="{26B487BB-C644-4B53-83A7-A7781BF1D532}"/>
            </a:ext>
          </a:extLst>
        </xdr:cNvPr>
        <xdr:cNvSpPr/>
      </xdr:nvSpPr>
      <xdr:spPr>
        <a:xfrm>
          <a:off x="165830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a:extLst>
            <a:ext uri="{FF2B5EF4-FFF2-40B4-BE49-F238E27FC236}">
              <a16:creationId xmlns:a16="http://schemas.microsoft.com/office/drawing/2014/main" id="{F2E3264A-871E-4050-9928-32F8369C81D3}"/>
            </a:ext>
          </a:extLst>
        </xdr:cNvPr>
        <xdr:cNvSpPr/>
      </xdr:nvSpPr>
      <xdr:spPr>
        <a:xfrm>
          <a:off x="17487900"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a:extLst>
            <a:ext uri="{FF2B5EF4-FFF2-40B4-BE49-F238E27FC236}">
              <a16:creationId xmlns:a16="http://schemas.microsoft.com/office/drawing/2014/main" id="{D1744CF8-65EA-4977-A847-1D779843AC68}"/>
            </a:ext>
          </a:extLst>
        </xdr:cNvPr>
        <xdr:cNvSpPr/>
      </xdr:nvSpPr>
      <xdr:spPr>
        <a:xfrm>
          <a:off x="17487900"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a:extLst>
            <a:ext uri="{FF2B5EF4-FFF2-40B4-BE49-F238E27FC236}">
              <a16:creationId xmlns:a16="http://schemas.microsoft.com/office/drawing/2014/main" id="{EEE134FA-ED10-423B-9D19-6DD44FA1C7D4}"/>
            </a:ext>
          </a:extLst>
        </xdr:cNvPr>
        <xdr:cNvSpPr/>
      </xdr:nvSpPr>
      <xdr:spPr>
        <a:xfrm>
          <a:off x="18516600"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a:extLst>
            <a:ext uri="{FF2B5EF4-FFF2-40B4-BE49-F238E27FC236}">
              <a16:creationId xmlns:a16="http://schemas.microsoft.com/office/drawing/2014/main" id="{2C7C27CF-8E44-4EAF-8A9B-001A57423140}"/>
            </a:ext>
          </a:extLst>
        </xdr:cNvPr>
        <xdr:cNvSpPr/>
      </xdr:nvSpPr>
      <xdr:spPr>
        <a:xfrm>
          <a:off x="18516600"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a:extLst>
            <a:ext uri="{FF2B5EF4-FFF2-40B4-BE49-F238E27FC236}">
              <a16:creationId xmlns:a16="http://schemas.microsoft.com/office/drawing/2014/main" id="{E5825D50-23A9-4ED9-8BE3-FC8F9A53B74A}"/>
            </a:ext>
          </a:extLst>
        </xdr:cNvPr>
        <xdr:cNvSpPr/>
      </xdr:nvSpPr>
      <xdr:spPr>
        <a:xfrm>
          <a:off x="16459200" y="5048250"/>
          <a:ext cx="42672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980" cy="225425"/>
    <xdr:sp macro="" textlink="">
      <xdr:nvSpPr>
        <xdr:cNvPr id="453" name="テキスト ボックス 452">
          <a:extLst>
            <a:ext uri="{FF2B5EF4-FFF2-40B4-BE49-F238E27FC236}">
              <a16:creationId xmlns:a16="http://schemas.microsoft.com/office/drawing/2014/main" id="{C5A863A7-89A3-4DBB-B354-5B9C914BAACE}"/>
            </a:ext>
          </a:extLst>
        </xdr:cNvPr>
        <xdr:cNvSpPr txBox="1"/>
      </xdr:nvSpPr>
      <xdr:spPr>
        <a:xfrm>
          <a:off x="16440150" y="4867275"/>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a:extLst>
            <a:ext uri="{FF2B5EF4-FFF2-40B4-BE49-F238E27FC236}">
              <a16:creationId xmlns:a16="http://schemas.microsoft.com/office/drawing/2014/main" id="{7998CCD1-6E1C-4F3B-AC92-29FD73371876}"/>
            </a:ext>
          </a:extLst>
        </xdr:cNvPr>
        <xdr:cNvCxnSpPr/>
      </xdr:nvCxnSpPr>
      <xdr:spPr>
        <a:xfrm>
          <a:off x="16459200" y="72104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5" name="直線コネクタ 454">
          <a:extLst>
            <a:ext uri="{FF2B5EF4-FFF2-40B4-BE49-F238E27FC236}">
              <a16:creationId xmlns:a16="http://schemas.microsoft.com/office/drawing/2014/main" id="{6654BCD9-886D-4023-B95D-323A450D8339}"/>
            </a:ext>
          </a:extLst>
        </xdr:cNvPr>
        <xdr:cNvCxnSpPr/>
      </xdr:nvCxnSpPr>
      <xdr:spPr>
        <a:xfrm>
          <a:off x="16459200" y="6781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40</xdr:row>
      <xdr:rowOff>162560</xdr:rowOff>
    </xdr:from>
    <xdr:ext cx="465455" cy="259080"/>
    <xdr:sp macro="" textlink="">
      <xdr:nvSpPr>
        <xdr:cNvPr id="456" name="テキスト ボックス 455">
          <a:extLst>
            <a:ext uri="{FF2B5EF4-FFF2-40B4-BE49-F238E27FC236}">
              <a16:creationId xmlns:a16="http://schemas.microsoft.com/office/drawing/2014/main" id="{86E5C160-1202-403D-9B1D-9E8AD8312E9A}"/>
            </a:ext>
          </a:extLst>
        </xdr:cNvPr>
        <xdr:cNvSpPr txBox="1"/>
      </xdr:nvSpPr>
      <xdr:spPr>
        <a:xfrm>
          <a:off x="16052165" y="66459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57" name="直線コネクタ 456">
          <a:extLst>
            <a:ext uri="{FF2B5EF4-FFF2-40B4-BE49-F238E27FC236}">
              <a16:creationId xmlns:a16="http://schemas.microsoft.com/office/drawing/2014/main" id="{3E642566-AA66-4BE1-959A-4E8D8105F527}"/>
            </a:ext>
          </a:extLst>
        </xdr:cNvPr>
        <xdr:cNvCxnSpPr/>
      </xdr:nvCxnSpPr>
      <xdr:spPr>
        <a:xfrm>
          <a:off x="16459200" y="63436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38</xdr:row>
      <xdr:rowOff>48260</xdr:rowOff>
    </xdr:from>
    <xdr:ext cx="465455" cy="259080"/>
    <xdr:sp macro="" textlink="">
      <xdr:nvSpPr>
        <xdr:cNvPr id="458" name="テキスト ボックス 457">
          <a:extLst>
            <a:ext uri="{FF2B5EF4-FFF2-40B4-BE49-F238E27FC236}">
              <a16:creationId xmlns:a16="http://schemas.microsoft.com/office/drawing/2014/main" id="{3CD40912-A0B3-4089-AB08-7ED85A3DEEAA}"/>
            </a:ext>
          </a:extLst>
        </xdr:cNvPr>
        <xdr:cNvSpPr txBox="1"/>
      </xdr:nvSpPr>
      <xdr:spPr>
        <a:xfrm>
          <a:off x="16052165" y="6207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59" name="直線コネクタ 458">
          <a:extLst>
            <a:ext uri="{FF2B5EF4-FFF2-40B4-BE49-F238E27FC236}">
              <a16:creationId xmlns:a16="http://schemas.microsoft.com/office/drawing/2014/main" id="{99D54BA1-394A-4EE7-B5D7-C78CE63112CD}"/>
            </a:ext>
          </a:extLst>
        </xdr:cNvPr>
        <xdr:cNvCxnSpPr/>
      </xdr:nvCxnSpPr>
      <xdr:spPr>
        <a:xfrm>
          <a:off x="16459200" y="59150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105410</xdr:rowOff>
    </xdr:from>
    <xdr:ext cx="465455" cy="259080"/>
    <xdr:sp macro="" textlink="">
      <xdr:nvSpPr>
        <xdr:cNvPr id="460" name="テキスト ボックス 459">
          <a:extLst>
            <a:ext uri="{FF2B5EF4-FFF2-40B4-BE49-F238E27FC236}">
              <a16:creationId xmlns:a16="http://schemas.microsoft.com/office/drawing/2014/main" id="{1613A819-C240-4664-BBAC-4D94F7CA6249}"/>
            </a:ext>
          </a:extLst>
        </xdr:cNvPr>
        <xdr:cNvSpPr txBox="1"/>
      </xdr:nvSpPr>
      <xdr:spPr>
        <a:xfrm>
          <a:off x="16052165" y="577913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1" name="直線コネクタ 460">
          <a:extLst>
            <a:ext uri="{FF2B5EF4-FFF2-40B4-BE49-F238E27FC236}">
              <a16:creationId xmlns:a16="http://schemas.microsoft.com/office/drawing/2014/main" id="{2752385C-18A0-4B43-88C6-54FB6D5FE82A}"/>
            </a:ext>
          </a:extLst>
        </xdr:cNvPr>
        <xdr:cNvCxnSpPr/>
      </xdr:nvCxnSpPr>
      <xdr:spPr>
        <a:xfrm>
          <a:off x="16459200" y="5486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162560</xdr:rowOff>
    </xdr:from>
    <xdr:ext cx="465455" cy="259080"/>
    <xdr:sp macro="" textlink="">
      <xdr:nvSpPr>
        <xdr:cNvPr id="462" name="テキスト ボックス 461">
          <a:extLst>
            <a:ext uri="{FF2B5EF4-FFF2-40B4-BE49-F238E27FC236}">
              <a16:creationId xmlns:a16="http://schemas.microsoft.com/office/drawing/2014/main" id="{61BCDE05-7777-4F7B-B6E5-97CC52903690}"/>
            </a:ext>
          </a:extLst>
        </xdr:cNvPr>
        <xdr:cNvSpPr txBox="1"/>
      </xdr:nvSpPr>
      <xdr:spPr>
        <a:xfrm>
          <a:off x="16052165" y="53505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3" name="直線コネクタ 462">
          <a:extLst>
            <a:ext uri="{FF2B5EF4-FFF2-40B4-BE49-F238E27FC236}">
              <a16:creationId xmlns:a16="http://schemas.microsoft.com/office/drawing/2014/main" id="{99DD1C26-58DF-44F3-AE0F-B6B42589E49F}"/>
            </a:ext>
          </a:extLst>
        </xdr:cNvPr>
        <xdr:cNvCxnSpPr/>
      </xdr:nvCxnSpPr>
      <xdr:spPr>
        <a:xfrm>
          <a:off x="16459200" y="50482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5455" cy="259080"/>
    <xdr:sp macro="" textlink="">
      <xdr:nvSpPr>
        <xdr:cNvPr id="464" name="テキスト ボックス 463">
          <a:extLst>
            <a:ext uri="{FF2B5EF4-FFF2-40B4-BE49-F238E27FC236}">
              <a16:creationId xmlns:a16="http://schemas.microsoft.com/office/drawing/2014/main" id="{286EF092-3EBB-4386-A625-ADF5E464CEDD}"/>
            </a:ext>
          </a:extLst>
        </xdr:cNvPr>
        <xdr:cNvSpPr txBox="1"/>
      </xdr:nvSpPr>
      <xdr:spPr>
        <a:xfrm>
          <a:off x="16052165" y="49123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5" name="【認定こども園・幼稚園・保育所】&#10;一人当たり面積グラフ枠">
          <a:extLst>
            <a:ext uri="{FF2B5EF4-FFF2-40B4-BE49-F238E27FC236}">
              <a16:creationId xmlns:a16="http://schemas.microsoft.com/office/drawing/2014/main" id="{6F2E9B7E-A1B3-41BE-ABC4-713F7FD0684B}"/>
            </a:ext>
          </a:extLst>
        </xdr:cNvPr>
        <xdr:cNvSpPr/>
      </xdr:nvSpPr>
      <xdr:spPr>
        <a:xfrm>
          <a:off x="16459200" y="5048250"/>
          <a:ext cx="42672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62230</xdr:rowOff>
    </xdr:from>
    <xdr:to>
      <xdr:col>116</xdr:col>
      <xdr:colOff>62865</xdr:colOff>
      <xdr:row>41</xdr:row>
      <xdr:rowOff>90170</xdr:rowOff>
    </xdr:to>
    <xdr:cxnSp macro="">
      <xdr:nvCxnSpPr>
        <xdr:cNvPr id="466" name="直線コネクタ 465">
          <a:extLst>
            <a:ext uri="{FF2B5EF4-FFF2-40B4-BE49-F238E27FC236}">
              <a16:creationId xmlns:a16="http://schemas.microsoft.com/office/drawing/2014/main" id="{CDDF5175-B8BA-4961-A617-9DCEDC546DDF}"/>
            </a:ext>
          </a:extLst>
        </xdr:cNvPr>
        <xdr:cNvCxnSpPr/>
      </xdr:nvCxnSpPr>
      <xdr:spPr>
        <a:xfrm flipV="1">
          <a:off x="19954240" y="5418455"/>
          <a:ext cx="0" cy="1316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93980</xdr:rowOff>
    </xdr:from>
    <xdr:ext cx="469900" cy="259080"/>
    <xdr:sp macro="" textlink="">
      <xdr:nvSpPr>
        <xdr:cNvPr id="467" name="【認定こども園・幼稚園・保育所】&#10;一人当たり面積最小値テキスト">
          <a:extLst>
            <a:ext uri="{FF2B5EF4-FFF2-40B4-BE49-F238E27FC236}">
              <a16:creationId xmlns:a16="http://schemas.microsoft.com/office/drawing/2014/main" id="{0B5E58A5-6A32-4C69-909F-85370DE49910}"/>
            </a:ext>
          </a:extLst>
        </xdr:cNvPr>
        <xdr:cNvSpPr txBox="1"/>
      </xdr:nvSpPr>
      <xdr:spPr>
        <a:xfrm>
          <a:off x="19992975" y="6742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90170</xdr:rowOff>
    </xdr:from>
    <xdr:to>
      <xdr:col>116</xdr:col>
      <xdr:colOff>152400</xdr:colOff>
      <xdr:row>41</xdr:row>
      <xdr:rowOff>90170</xdr:rowOff>
    </xdr:to>
    <xdr:cxnSp macro="">
      <xdr:nvCxnSpPr>
        <xdr:cNvPr id="468" name="直線コネクタ 467">
          <a:extLst>
            <a:ext uri="{FF2B5EF4-FFF2-40B4-BE49-F238E27FC236}">
              <a16:creationId xmlns:a16="http://schemas.microsoft.com/office/drawing/2014/main" id="{81423542-AF8D-47AC-851D-C810F20BEF47}"/>
            </a:ext>
          </a:extLst>
        </xdr:cNvPr>
        <xdr:cNvCxnSpPr/>
      </xdr:nvCxnSpPr>
      <xdr:spPr>
        <a:xfrm>
          <a:off x="19878675" y="673544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8890</xdr:rowOff>
    </xdr:from>
    <xdr:ext cx="469900" cy="257175"/>
    <xdr:sp macro="" textlink="">
      <xdr:nvSpPr>
        <xdr:cNvPr id="469" name="【認定こども園・幼稚園・保育所】&#10;一人当たり面積最大値テキスト">
          <a:extLst>
            <a:ext uri="{FF2B5EF4-FFF2-40B4-BE49-F238E27FC236}">
              <a16:creationId xmlns:a16="http://schemas.microsoft.com/office/drawing/2014/main" id="{E4C1C5E7-8175-48AF-BBA8-0F8DBB4A91DE}"/>
            </a:ext>
          </a:extLst>
        </xdr:cNvPr>
        <xdr:cNvSpPr txBox="1"/>
      </xdr:nvSpPr>
      <xdr:spPr>
        <a:xfrm>
          <a:off x="19992975" y="520319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0.631</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62230</xdr:rowOff>
    </xdr:from>
    <xdr:to>
      <xdr:col>116</xdr:col>
      <xdr:colOff>152400</xdr:colOff>
      <xdr:row>33</xdr:row>
      <xdr:rowOff>62230</xdr:rowOff>
    </xdr:to>
    <xdr:cxnSp macro="">
      <xdr:nvCxnSpPr>
        <xdr:cNvPr id="470" name="直線コネクタ 469">
          <a:extLst>
            <a:ext uri="{FF2B5EF4-FFF2-40B4-BE49-F238E27FC236}">
              <a16:creationId xmlns:a16="http://schemas.microsoft.com/office/drawing/2014/main" id="{082344A1-7D05-4266-91EC-066B7B49BEE8}"/>
            </a:ext>
          </a:extLst>
        </xdr:cNvPr>
        <xdr:cNvCxnSpPr/>
      </xdr:nvCxnSpPr>
      <xdr:spPr>
        <a:xfrm>
          <a:off x="19878675" y="54184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114300</xdr:rowOff>
    </xdr:from>
    <xdr:ext cx="469900" cy="259080"/>
    <xdr:sp macro="" textlink="">
      <xdr:nvSpPr>
        <xdr:cNvPr id="471" name="【認定こども園・幼稚園・保育所】&#10;一人当たり面積平均値テキスト">
          <a:extLst>
            <a:ext uri="{FF2B5EF4-FFF2-40B4-BE49-F238E27FC236}">
              <a16:creationId xmlns:a16="http://schemas.microsoft.com/office/drawing/2014/main" id="{4362622E-C850-4EBA-A249-FF0FAF316F09}"/>
            </a:ext>
          </a:extLst>
        </xdr:cNvPr>
        <xdr:cNvSpPr txBox="1"/>
      </xdr:nvSpPr>
      <xdr:spPr>
        <a:xfrm>
          <a:off x="19992975" y="61150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0.221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91440</xdr:rowOff>
    </xdr:from>
    <xdr:to>
      <xdr:col>116</xdr:col>
      <xdr:colOff>114300</xdr:colOff>
      <xdr:row>39</xdr:row>
      <xdr:rowOff>21590</xdr:rowOff>
    </xdr:to>
    <xdr:sp macro="" textlink="">
      <xdr:nvSpPr>
        <xdr:cNvPr id="472" name="フローチャート: 判断 471">
          <a:extLst>
            <a:ext uri="{FF2B5EF4-FFF2-40B4-BE49-F238E27FC236}">
              <a16:creationId xmlns:a16="http://schemas.microsoft.com/office/drawing/2014/main" id="{8A889F2B-5784-4D85-ADC6-F4E3B0CEFCA3}"/>
            </a:ext>
          </a:extLst>
        </xdr:cNvPr>
        <xdr:cNvSpPr/>
      </xdr:nvSpPr>
      <xdr:spPr>
        <a:xfrm>
          <a:off x="19897725" y="625094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100965</xdr:rowOff>
    </xdr:from>
    <xdr:to>
      <xdr:col>112</xdr:col>
      <xdr:colOff>38100</xdr:colOff>
      <xdr:row>39</xdr:row>
      <xdr:rowOff>31115</xdr:rowOff>
    </xdr:to>
    <xdr:sp macro="" textlink="">
      <xdr:nvSpPr>
        <xdr:cNvPr id="473" name="フローチャート: 判断 472">
          <a:extLst>
            <a:ext uri="{FF2B5EF4-FFF2-40B4-BE49-F238E27FC236}">
              <a16:creationId xmlns:a16="http://schemas.microsoft.com/office/drawing/2014/main" id="{14D65007-836D-4FE1-8FFA-0F3BE3016E23}"/>
            </a:ext>
          </a:extLst>
        </xdr:cNvPr>
        <xdr:cNvSpPr/>
      </xdr:nvSpPr>
      <xdr:spPr>
        <a:xfrm>
          <a:off x="19154775" y="626681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105410</xdr:rowOff>
    </xdr:from>
    <xdr:to>
      <xdr:col>107</xdr:col>
      <xdr:colOff>101600</xdr:colOff>
      <xdr:row>39</xdr:row>
      <xdr:rowOff>35560</xdr:rowOff>
    </xdr:to>
    <xdr:sp macro="" textlink="">
      <xdr:nvSpPr>
        <xdr:cNvPr id="474" name="フローチャート: 判断 473">
          <a:extLst>
            <a:ext uri="{FF2B5EF4-FFF2-40B4-BE49-F238E27FC236}">
              <a16:creationId xmlns:a16="http://schemas.microsoft.com/office/drawing/2014/main" id="{D8AD3F00-99ED-4006-9E14-6F3763C8026A}"/>
            </a:ext>
          </a:extLst>
        </xdr:cNvPr>
        <xdr:cNvSpPr/>
      </xdr:nvSpPr>
      <xdr:spPr>
        <a:xfrm>
          <a:off x="18345150" y="626491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109855</xdr:rowOff>
    </xdr:from>
    <xdr:to>
      <xdr:col>102</xdr:col>
      <xdr:colOff>165100</xdr:colOff>
      <xdr:row>39</xdr:row>
      <xdr:rowOff>40640</xdr:rowOff>
    </xdr:to>
    <xdr:sp macro="" textlink="">
      <xdr:nvSpPr>
        <xdr:cNvPr id="475" name="フローチャート: 判断 474">
          <a:extLst>
            <a:ext uri="{FF2B5EF4-FFF2-40B4-BE49-F238E27FC236}">
              <a16:creationId xmlns:a16="http://schemas.microsoft.com/office/drawing/2014/main" id="{684923AE-2445-4B3C-BEDE-064EA8F6D0E0}"/>
            </a:ext>
          </a:extLst>
        </xdr:cNvPr>
        <xdr:cNvSpPr/>
      </xdr:nvSpPr>
      <xdr:spPr>
        <a:xfrm>
          <a:off x="17554575" y="6269355"/>
          <a:ext cx="9525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109855</xdr:rowOff>
    </xdr:from>
    <xdr:to>
      <xdr:col>98</xdr:col>
      <xdr:colOff>38100</xdr:colOff>
      <xdr:row>39</xdr:row>
      <xdr:rowOff>40640</xdr:rowOff>
    </xdr:to>
    <xdr:sp macro="" textlink="">
      <xdr:nvSpPr>
        <xdr:cNvPr id="476" name="フローチャート: 判断 475">
          <a:extLst>
            <a:ext uri="{FF2B5EF4-FFF2-40B4-BE49-F238E27FC236}">
              <a16:creationId xmlns:a16="http://schemas.microsoft.com/office/drawing/2014/main" id="{E1F66652-5F9A-4C00-AC3C-17F61A28B825}"/>
            </a:ext>
          </a:extLst>
        </xdr:cNvPr>
        <xdr:cNvSpPr/>
      </xdr:nvSpPr>
      <xdr:spPr>
        <a:xfrm>
          <a:off x="16754475" y="6269355"/>
          <a:ext cx="85725"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77" name="テキスト ボックス 476">
          <a:extLst>
            <a:ext uri="{FF2B5EF4-FFF2-40B4-BE49-F238E27FC236}">
              <a16:creationId xmlns:a16="http://schemas.microsoft.com/office/drawing/2014/main" id="{2025BAB5-2108-42A8-BA66-FC597C46DDBA}"/>
            </a:ext>
          </a:extLst>
        </xdr:cNvPr>
        <xdr:cNvSpPr txBox="1"/>
      </xdr:nvSpPr>
      <xdr:spPr>
        <a:xfrm>
          <a:off x="19783425"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78" name="テキスト ボックス 477">
          <a:extLst>
            <a:ext uri="{FF2B5EF4-FFF2-40B4-BE49-F238E27FC236}">
              <a16:creationId xmlns:a16="http://schemas.microsoft.com/office/drawing/2014/main" id="{B1F74780-2D8B-4BBD-8FD6-32D85586A224}"/>
            </a:ext>
          </a:extLst>
        </xdr:cNvPr>
        <xdr:cNvSpPr txBox="1"/>
      </xdr:nvSpPr>
      <xdr:spPr>
        <a:xfrm>
          <a:off x="190309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79" name="テキスト ボックス 478">
          <a:extLst>
            <a:ext uri="{FF2B5EF4-FFF2-40B4-BE49-F238E27FC236}">
              <a16:creationId xmlns:a16="http://schemas.microsoft.com/office/drawing/2014/main" id="{DDC1774A-702E-49D5-9FD5-771FF4752D63}"/>
            </a:ext>
          </a:extLst>
        </xdr:cNvPr>
        <xdr:cNvSpPr txBox="1"/>
      </xdr:nvSpPr>
      <xdr:spPr>
        <a:xfrm>
          <a:off x="18221325"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80" name="テキスト ボックス 479">
          <a:extLst>
            <a:ext uri="{FF2B5EF4-FFF2-40B4-BE49-F238E27FC236}">
              <a16:creationId xmlns:a16="http://schemas.microsoft.com/office/drawing/2014/main" id="{049496C9-B61B-4BC8-8E5F-FE784EB2F436}"/>
            </a:ext>
          </a:extLst>
        </xdr:cNvPr>
        <xdr:cNvSpPr txBox="1"/>
      </xdr:nvSpPr>
      <xdr:spPr>
        <a:xfrm>
          <a:off x="174307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81" name="テキスト ボックス 480">
          <a:extLst>
            <a:ext uri="{FF2B5EF4-FFF2-40B4-BE49-F238E27FC236}">
              <a16:creationId xmlns:a16="http://schemas.microsoft.com/office/drawing/2014/main" id="{DED84E15-04A4-4205-9125-6F08D68D699F}"/>
            </a:ext>
          </a:extLst>
        </xdr:cNvPr>
        <xdr:cNvSpPr txBox="1"/>
      </xdr:nvSpPr>
      <xdr:spPr>
        <a:xfrm>
          <a:off x="166306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40</xdr:row>
      <xdr:rowOff>107950</xdr:rowOff>
    </xdr:from>
    <xdr:to>
      <xdr:col>116</xdr:col>
      <xdr:colOff>114300</xdr:colOff>
      <xdr:row>41</xdr:row>
      <xdr:rowOff>38100</xdr:rowOff>
    </xdr:to>
    <xdr:sp macro="" textlink="">
      <xdr:nvSpPr>
        <xdr:cNvPr id="482" name="楕円 481">
          <a:extLst>
            <a:ext uri="{FF2B5EF4-FFF2-40B4-BE49-F238E27FC236}">
              <a16:creationId xmlns:a16="http://schemas.microsoft.com/office/drawing/2014/main" id="{4582E2C8-BBB1-4350-AE9F-EBDF1CC8CE81}"/>
            </a:ext>
          </a:extLst>
        </xdr:cNvPr>
        <xdr:cNvSpPr/>
      </xdr:nvSpPr>
      <xdr:spPr>
        <a:xfrm>
          <a:off x="19897725" y="65913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22860</xdr:rowOff>
    </xdr:from>
    <xdr:ext cx="469900" cy="259080"/>
    <xdr:sp macro="" textlink="">
      <xdr:nvSpPr>
        <xdr:cNvPr id="483" name="【認定こども園・幼稚園・保育所】&#10;一人当たり面積該当値テキスト">
          <a:extLst>
            <a:ext uri="{FF2B5EF4-FFF2-40B4-BE49-F238E27FC236}">
              <a16:creationId xmlns:a16="http://schemas.microsoft.com/office/drawing/2014/main" id="{275773C6-B236-4D4E-BDA5-D272C3A90DCC}"/>
            </a:ext>
          </a:extLst>
        </xdr:cNvPr>
        <xdr:cNvSpPr txBox="1"/>
      </xdr:nvSpPr>
      <xdr:spPr>
        <a:xfrm>
          <a:off x="19992975" y="6512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40</xdr:row>
      <xdr:rowOff>109855</xdr:rowOff>
    </xdr:from>
    <xdr:to>
      <xdr:col>112</xdr:col>
      <xdr:colOff>38100</xdr:colOff>
      <xdr:row>41</xdr:row>
      <xdr:rowOff>40640</xdr:rowOff>
    </xdr:to>
    <xdr:sp macro="" textlink="">
      <xdr:nvSpPr>
        <xdr:cNvPr id="484" name="楕円 483">
          <a:extLst>
            <a:ext uri="{FF2B5EF4-FFF2-40B4-BE49-F238E27FC236}">
              <a16:creationId xmlns:a16="http://schemas.microsoft.com/office/drawing/2014/main" id="{ECB02C78-B2B8-457E-A91E-45AA78C7213B}"/>
            </a:ext>
          </a:extLst>
        </xdr:cNvPr>
        <xdr:cNvSpPr/>
      </xdr:nvSpPr>
      <xdr:spPr>
        <a:xfrm>
          <a:off x="19154775" y="6593205"/>
          <a:ext cx="857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158750</xdr:rowOff>
    </xdr:from>
    <xdr:to>
      <xdr:col>116</xdr:col>
      <xdr:colOff>63500</xdr:colOff>
      <xdr:row>40</xdr:row>
      <xdr:rowOff>160655</xdr:rowOff>
    </xdr:to>
    <xdr:cxnSp macro="">
      <xdr:nvCxnSpPr>
        <xdr:cNvPr id="485" name="直線コネクタ 484">
          <a:extLst>
            <a:ext uri="{FF2B5EF4-FFF2-40B4-BE49-F238E27FC236}">
              <a16:creationId xmlns:a16="http://schemas.microsoft.com/office/drawing/2014/main" id="{647D492A-8B80-4442-9D3D-3BA2F664B142}"/>
            </a:ext>
          </a:extLst>
        </xdr:cNvPr>
        <xdr:cNvCxnSpPr/>
      </xdr:nvCxnSpPr>
      <xdr:spPr>
        <a:xfrm flipV="1">
          <a:off x="19202400" y="6648450"/>
          <a:ext cx="75247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107950</xdr:rowOff>
    </xdr:from>
    <xdr:to>
      <xdr:col>107</xdr:col>
      <xdr:colOff>101600</xdr:colOff>
      <xdr:row>41</xdr:row>
      <xdr:rowOff>38100</xdr:rowOff>
    </xdr:to>
    <xdr:sp macro="" textlink="">
      <xdr:nvSpPr>
        <xdr:cNvPr id="486" name="楕円 485">
          <a:extLst>
            <a:ext uri="{FF2B5EF4-FFF2-40B4-BE49-F238E27FC236}">
              <a16:creationId xmlns:a16="http://schemas.microsoft.com/office/drawing/2014/main" id="{FD3AE252-29D6-46DE-9CDB-8E7EBF17D38E}"/>
            </a:ext>
          </a:extLst>
        </xdr:cNvPr>
        <xdr:cNvSpPr/>
      </xdr:nvSpPr>
      <xdr:spPr>
        <a:xfrm>
          <a:off x="18345150" y="65913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158750</xdr:rowOff>
    </xdr:from>
    <xdr:to>
      <xdr:col>111</xdr:col>
      <xdr:colOff>177800</xdr:colOff>
      <xdr:row>40</xdr:row>
      <xdr:rowOff>160655</xdr:rowOff>
    </xdr:to>
    <xdr:cxnSp macro="">
      <xdr:nvCxnSpPr>
        <xdr:cNvPr id="487" name="直線コネクタ 486">
          <a:extLst>
            <a:ext uri="{FF2B5EF4-FFF2-40B4-BE49-F238E27FC236}">
              <a16:creationId xmlns:a16="http://schemas.microsoft.com/office/drawing/2014/main" id="{6422CE21-21C8-43F4-B49D-A7F25F18E463}"/>
            </a:ext>
          </a:extLst>
        </xdr:cNvPr>
        <xdr:cNvCxnSpPr/>
      </xdr:nvCxnSpPr>
      <xdr:spPr>
        <a:xfrm>
          <a:off x="18392775" y="6648450"/>
          <a:ext cx="8096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109855</xdr:rowOff>
    </xdr:from>
    <xdr:to>
      <xdr:col>102</xdr:col>
      <xdr:colOff>165100</xdr:colOff>
      <xdr:row>41</xdr:row>
      <xdr:rowOff>40640</xdr:rowOff>
    </xdr:to>
    <xdr:sp macro="" textlink="">
      <xdr:nvSpPr>
        <xdr:cNvPr id="488" name="楕円 487">
          <a:extLst>
            <a:ext uri="{FF2B5EF4-FFF2-40B4-BE49-F238E27FC236}">
              <a16:creationId xmlns:a16="http://schemas.microsoft.com/office/drawing/2014/main" id="{AFA8CEEE-A6AA-4C37-B663-2A6B961788F7}"/>
            </a:ext>
          </a:extLst>
        </xdr:cNvPr>
        <xdr:cNvSpPr/>
      </xdr:nvSpPr>
      <xdr:spPr>
        <a:xfrm>
          <a:off x="17554575" y="6593205"/>
          <a:ext cx="95250"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158750</xdr:rowOff>
    </xdr:from>
    <xdr:to>
      <xdr:col>107</xdr:col>
      <xdr:colOff>50800</xdr:colOff>
      <xdr:row>40</xdr:row>
      <xdr:rowOff>160655</xdr:rowOff>
    </xdr:to>
    <xdr:cxnSp macro="">
      <xdr:nvCxnSpPr>
        <xdr:cNvPr id="489" name="直線コネクタ 488">
          <a:extLst>
            <a:ext uri="{FF2B5EF4-FFF2-40B4-BE49-F238E27FC236}">
              <a16:creationId xmlns:a16="http://schemas.microsoft.com/office/drawing/2014/main" id="{D8C2271E-499E-4C91-85F9-EA386A75FCDA}"/>
            </a:ext>
          </a:extLst>
        </xdr:cNvPr>
        <xdr:cNvCxnSpPr/>
      </xdr:nvCxnSpPr>
      <xdr:spPr>
        <a:xfrm flipV="1">
          <a:off x="17602200" y="6648450"/>
          <a:ext cx="79057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109855</xdr:rowOff>
    </xdr:from>
    <xdr:to>
      <xdr:col>98</xdr:col>
      <xdr:colOff>38100</xdr:colOff>
      <xdr:row>41</xdr:row>
      <xdr:rowOff>40640</xdr:rowOff>
    </xdr:to>
    <xdr:sp macro="" textlink="">
      <xdr:nvSpPr>
        <xdr:cNvPr id="490" name="楕円 489">
          <a:extLst>
            <a:ext uri="{FF2B5EF4-FFF2-40B4-BE49-F238E27FC236}">
              <a16:creationId xmlns:a16="http://schemas.microsoft.com/office/drawing/2014/main" id="{7D88DC22-8494-4C6C-B792-10A351FCD229}"/>
            </a:ext>
          </a:extLst>
        </xdr:cNvPr>
        <xdr:cNvSpPr/>
      </xdr:nvSpPr>
      <xdr:spPr>
        <a:xfrm>
          <a:off x="16754475" y="6593205"/>
          <a:ext cx="85725" cy="9588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160655</xdr:rowOff>
    </xdr:from>
    <xdr:to>
      <xdr:col>102</xdr:col>
      <xdr:colOff>114300</xdr:colOff>
      <xdr:row>40</xdr:row>
      <xdr:rowOff>160655</xdr:rowOff>
    </xdr:to>
    <xdr:cxnSp macro="">
      <xdr:nvCxnSpPr>
        <xdr:cNvPr id="491" name="直線コネクタ 490">
          <a:extLst>
            <a:ext uri="{FF2B5EF4-FFF2-40B4-BE49-F238E27FC236}">
              <a16:creationId xmlns:a16="http://schemas.microsoft.com/office/drawing/2014/main" id="{1E69C595-7DA8-48B0-A701-83419424B716}"/>
            </a:ext>
          </a:extLst>
        </xdr:cNvPr>
        <xdr:cNvCxnSpPr/>
      </xdr:nvCxnSpPr>
      <xdr:spPr>
        <a:xfrm>
          <a:off x="16802100" y="665035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37</xdr:row>
      <xdr:rowOff>47625</xdr:rowOff>
    </xdr:from>
    <xdr:ext cx="469900" cy="259080"/>
    <xdr:sp macro="" textlink="">
      <xdr:nvSpPr>
        <xdr:cNvPr id="492" name="n_1aveValue【認定こども園・幼稚園・保育所】&#10;一人当たり面積">
          <a:extLst>
            <a:ext uri="{FF2B5EF4-FFF2-40B4-BE49-F238E27FC236}">
              <a16:creationId xmlns:a16="http://schemas.microsoft.com/office/drawing/2014/main" id="{21FA1CB4-CBA6-43F5-AEAB-347A738296F1}"/>
            </a:ext>
          </a:extLst>
        </xdr:cNvPr>
        <xdr:cNvSpPr txBox="1"/>
      </xdr:nvSpPr>
      <xdr:spPr>
        <a:xfrm>
          <a:off x="18983325" y="60452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37</xdr:row>
      <xdr:rowOff>52070</xdr:rowOff>
    </xdr:from>
    <xdr:ext cx="467995" cy="257175"/>
    <xdr:sp macro="" textlink="">
      <xdr:nvSpPr>
        <xdr:cNvPr id="493" name="n_2aveValue【認定こども園・幼稚園・保育所】&#10;一人当たり面積">
          <a:extLst>
            <a:ext uri="{FF2B5EF4-FFF2-40B4-BE49-F238E27FC236}">
              <a16:creationId xmlns:a16="http://schemas.microsoft.com/office/drawing/2014/main" id="{511064DE-3768-44FD-8F3D-3E7663360834}"/>
            </a:ext>
          </a:extLst>
        </xdr:cNvPr>
        <xdr:cNvSpPr txBox="1"/>
      </xdr:nvSpPr>
      <xdr:spPr>
        <a:xfrm>
          <a:off x="18183225" y="604964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37</xdr:row>
      <xdr:rowOff>56515</xdr:rowOff>
    </xdr:from>
    <xdr:ext cx="467995" cy="258445"/>
    <xdr:sp macro="" textlink="">
      <xdr:nvSpPr>
        <xdr:cNvPr id="494" name="n_3aveValue【認定こども園・幼稚園・保育所】&#10;一人当たり面積">
          <a:extLst>
            <a:ext uri="{FF2B5EF4-FFF2-40B4-BE49-F238E27FC236}">
              <a16:creationId xmlns:a16="http://schemas.microsoft.com/office/drawing/2014/main" id="{284F2DC8-E344-4134-933E-04D9634185BF}"/>
            </a:ext>
          </a:extLst>
        </xdr:cNvPr>
        <xdr:cNvSpPr txBox="1"/>
      </xdr:nvSpPr>
      <xdr:spPr>
        <a:xfrm>
          <a:off x="17383125" y="605726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37</xdr:row>
      <xdr:rowOff>56515</xdr:rowOff>
    </xdr:from>
    <xdr:ext cx="467995" cy="258445"/>
    <xdr:sp macro="" textlink="">
      <xdr:nvSpPr>
        <xdr:cNvPr id="495" name="n_4aveValue【認定こども園・幼稚園・保育所】&#10;一人当たり面積">
          <a:extLst>
            <a:ext uri="{FF2B5EF4-FFF2-40B4-BE49-F238E27FC236}">
              <a16:creationId xmlns:a16="http://schemas.microsoft.com/office/drawing/2014/main" id="{DE547629-08F6-48FC-8E97-E79BAC6A9BFA}"/>
            </a:ext>
          </a:extLst>
        </xdr:cNvPr>
        <xdr:cNvSpPr txBox="1"/>
      </xdr:nvSpPr>
      <xdr:spPr>
        <a:xfrm>
          <a:off x="16592550" y="605726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41</xdr:row>
      <xdr:rowOff>31115</xdr:rowOff>
    </xdr:from>
    <xdr:ext cx="469900" cy="257175"/>
    <xdr:sp macro="" textlink="">
      <xdr:nvSpPr>
        <xdr:cNvPr id="496" name="n_1mainValue【認定こども園・幼稚園・保育所】&#10;一人当たり面積">
          <a:extLst>
            <a:ext uri="{FF2B5EF4-FFF2-40B4-BE49-F238E27FC236}">
              <a16:creationId xmlns:a16="http://schemas.microsoft.com/office/drawing/2014/main" id="{7B2FEE86-A70C-4B68-AB4F-E13A3A9903D0}"/>
            </a:ext>
          </a:extLst>
        </xdr:cNvPr>
        <xdr:cNvSpPr txBox="1"/>
      </xdr:nvSpPr>
      <xdr:spPr>
        <a:xfrm>
          <a:off x="18983325" y="667639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0.063</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41</xdr:row>
      <xdr:rowOff>29210</xdr:rowOff>
    </xdr:from>
    <xdr:ext cx="467995" cy="257175"/>
    <xdr:sp macro="" textlink="">
      <xdr:nvSpPr>
        <xdr:cNvPr id="497" name="n_2mainValue【認定こども園・幼稚園・保育所】&#10;一人当たり面積">
          <a:extLst>
            <a:ext uri="{FF2B5EF4-FFF2-40B4-BE49-F238E27FC236}">
              <a16:creationId xmlns:a16="http://schemas.microsoft.com/office/drawing/2014/main" id="{27F717B2-7950-44DB-9B4F-515E64AE59E9}"/>
            </a:ext>
          </a:extLst>
        </xdr:cNvPr>
        <xdr:cNvSpPr txBox="1"/>
      </xdr:nvSpPr>
      <xdr:spPr>
        <a:xfrm>
          <a:off x="18183225" y="667448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0.064</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41</xdr:row>
      <xdr:rowOff>31115</xdr:rowOff>
    </xdr:from>
    <xdr:ext cx="467995" cy="257175"/>
    <xdr:sp macro="" textlink="">
      <xdr:nvSpPr>
        <xdr:cNvPr id="498" name="n_3mainValue【認定こども園・幼稚園・保育所】&#10;一人当たり面積">
          <a:extLst>
            <a:ext uri="{FF2B5EF4-FFF2-40B4-BE49-F238E27FC236}">
              <a16:creationId xmlns:a16="http://schemas.microsoft.com/office/drawing/2014/main" id="{0067F92B-B4A5-448D-B343-CAF4E64F452E}"/>
            </a:ext>
          </a:extLst>
        </xdr:cNvPr>
        <xdr:cNvSpPr txBox="1"/>
      </xdr:nvSpPr>
      <xdr:spPr>
        <a:xfrm>
          <a:off x="17383125" y="667639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41</xdr:row>
      <xdr:rowOff>31115</xdr:rowOff>
    </xdr:from>
    <xdr:ext cx="467995" cy="257175"/>
    <xdr:sp macro="" textlink="">
      <xdr:nvSpPr>
        <xdr:cNvPr id="499" name="n_4mainValue【認定こども園・幼稚園・保育所】&#10;一人当たり面積">
          <a:extLst>
            <a:ext uri="{FF2B5EF4-FFF2-40B4-BE49-F238E27FC236}">
              <a16:creationId xmlns:a16="http://schemas.microsoft.com/office/drawing/2014/main" id="{DE53BD13-B85D-4D7F-A998-4BC0D2D29013}"/>
            </a:ext>
          </a:extLst>
        </xdr:cNvPr>
        <xdr:cNvSpPr txBox="1"/>
      </xdr:nvSpPr>
      <xdr:spPr>
        <a:xfrm>
          <a:off x="16592550" y="667639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0" name="正方形/長方形 499">
          <a:extLst>
            <a:ext uri="{FF2B5EF4-FFF2-40B4-BE49-F238E27FC236}">
              <a16:creationId xmlns:a16="http://schemas.microsoft.com/office/drawing/2014/main" id="{F30BC511-4789-4550-9662-A1C83B135510}"/>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1" name="正方形/長方形 500">
          <a:extLst>
            <a:ext uri="{FF2B5EF4-FFF2-40B4-BE49-F238E27FC236}">
              <a16:creationId xmlns:a16="http://schemas.microsoft.com/office/drawing/2014/main" id="{BC51FC40-CE74-4983-9A7A-E4CFB0486879}"/>
            </a:ext>
          </a:extLst>
        </xdr:cNvPr>
        <xdr:cNvSpPr/>
      </xdr:nvSpPr>
      <xdr:spPr>
        <a:xfrm>
          <a:off x="11315700"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2" name="正方形/長方形 501">
          <a:extLst>
            <a:ext uri="{FF2B5EF4-FFF2-40B4-BE49-F238E27FC236}">
              <a16:creationId xmlns:a16="http://schemas.microsoft.com/office/drawing/2014/main" id="{97339BE7-F070-47E0-A418-A000F0C16E46}"/>
            </a:ext>
          </a:extLst>
        </xdr:cNvPr>
        <xdr:cNvSpPr/>
      </xdr:nvSpPr>
      <xdr:spPr>
        <a:xfrm>
          <a:off x="11315700"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3" name="正方形/長方形 502">
          <a:extLst>
            <a:ext uri="{FF2B5EF4-FFF2-40B4-BE49-F238E27FC236}">
              <a16:creationId xmlns:a16="http://schemas.microsoft.com/office/drawing/2014/main" id="{F469BD12-4923-4DAF-9CE7-BEF2435D3747}"/>
            </a:ext>
          </a:extLst>
        </xdr:cNvPr>
        <xdr:cNvSpPr/>
      </xdr:nvSpPr>
      <xdr:spPr>
        <a:xfrm>
          <a:off x="122396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4" name="正方形/長方形 503">
          <a:extLst>
            <a:ext uri="{FF2B5EF4-FFF2-40B4-BE49-F238E27FC236}">
              <a16:creationId xmlns:a16="http://schemas.microsoft.com/office/drawing/2014/main" id="{DE854F9F-8685-4F34-B7D4-F5E4CD3E09F7}"/>
            </a:ext>
          </a:extLst>
        </xdr:cNvPr>
        <xdr:cNvSpPr/>
      </xdr:nvSpPr>
      <xdr:spPr>
        <a:xfrm>
          <a:off x="122396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5" name="正方形/長方形 504">
          <a:extLst>
            <a:ext uri="{FF2B5EF4-FFF2-40B4-BE49-F238E27FC236}">
              <a16:creationId xmlns:a16="http://schemas.microsoft.com/office/drawing/2014/main" id="{6C968194-7D50-4976-A690-333ED80F60B8}"/>
            </a:ext>
          </a:extLst>
        </xdr:cNvPr>
        <xdr:cNvSpPr/>
      </xdr:nvSpPr>
      <xdr:spPr>
        <a:xfrm>
          <a:off x="132683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6" name="正方形/長方形 505">
          <a:extLst>
            <a:ext uri="{FF2B5EF4-FFF2-40B4-BE49-F238E27FC236}">
              <a16:creationId xmlns:a16="http://schemas.microsoft.com/office/drawing/2014/main" id="{E4A3BCB6-F800-454F-892E-E6B25FECB082}"/>
            </a:ext>
          </a:extLst>
        </xdr:cNvPr>
        <xdr:cNvSpPr/>
      </xdr:nvSpPr>
      <xdr:spPr>
        <a:xfrm>
          <a:off x="132683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7" name="正方形/長方形 506">
          <a:extLst>
            <a:ext uri="{FF2B5EF4-FFF2-40B4-BE49-F238E27FC236}">
              <a16:creationId xmlns:a16="http://schemas.microsoft.com/office/drawing/2014/main" id="{EECDFC05-213F-4E34-9419-9621231ABDD2}"/>
            </a:ext>
          </a:extLst>
        </xdr:cNvPr>
        <xdr:cNvSpPr/>
      </xdr:nvSpPr>
      <xdr:spPr>
        <a:xfrm>
          <a:off x="11210925" y="8648700"/>
          <a:ext cx="42481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6545" cy="225425"/>
    <xdr:sp macro="" textlink="">
      <xdr:nvSpPr>
        <xdr:cNvPr id="508" name="テキスト ボックス 507">
          <a:extLst>
            <a:ext uri="{FF2B5EF4-FFF2-40B4-BE49-F238E27FC236}">
              <a16:creationId xmlns:a16="http://schemas.microsoft.com/office/drawing/2014/main" id="{00A35948-E486-4CB6-AC49-AD688C939941}"/>
            </a:ext>
          </a:extLst>
        </xdr:cNvPr>
        <xdr:cNvSpPr txBox="1"/>
      </xdr:nvSpPr>
      <xdr:spPr>
        <a:xfrm>
          <a:off x="11172825" y="8467725"/>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09" name="直線コネクタ 508">
          <a:extLst>
            <a:ext uri="{FF2B5EF4-FFF2-40B4-BE49-F238E27FC236}">
              <a16:creationId xmlns:a16="http://schemas.microsoft.com/office/drawing/2014/main" id="{6A01288E-C0B0-47A8-837E-2D99F9CE35B7}"/>
            </a:ext>
          </a:extLst>
        </xdr:cNvPr>
        <xdr:cNvCxnSpPr/>
      </xdr:nvCxnSpPr>
      <xdr:spPr>
        <a:xfrm>
          <a:off x="11210925" y="1081087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5455" cy="257175"/>
    <xdr:sp macro="" textlink="">
      <xdr:nvSpPr>
        <xdr:cNvPr id="510" name="テキスト ボックス 509">
          <a:extLst>
            <a:ext uri="{FF2B5EF4-FFF2-40B4-BE49-F238E27FC236}">
              <a16:creationId xmlns:a16="http://schemas.microsoft.com/office/drawing/2014/main" id="{66B9290E-2212-4CF0-A6A6-79E10084501B}"/>
            </a:ext>
          </a:extLst>
        </xdr:cNvPr>
        <xdr:cNvSpPr txBox="1"/>
      </xdr:nvSpPr>
      <xdr:spPr>
        <a:xfrm>
          <a:off x="10794365" y="1067498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511" name="直線コネクタ 510">
          <a:extLst>
            <a:ext uri="{FF2B5EF4-FFF2-40B4-BE49-F238E27FC236}">
              <a16:creationId xmlns:a16="http://schemas.microsoft.com/office/drawing/2014/main" id="{14A4DC83-D610-41F6-9B86-F95A27F9434D}"/>
            </a:ext>
          </a:extLst>
        </xdr:cNvPr>
        <xdr:cNvCxnSpPr/>
      </xdr:nvCxnSpPr>
      <xdr:spPr>
        <a:xfrm>
          <a:off x="11210925" y="1050353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160020</xdr:rowOff>
    </xdr:from>
    <xdr:ext cx="403225" cy="259080"/>
    <xdr:sp macro="" textlink="">
      <xdr:nvSpPr>
        <xdr:cNvPr id="512" name="テキスト ボックス 511">
          <a:extLst>
            <a:ext uri="{FF2B5EF4-FFF2-40B4-BE49-F238E27FC236}">
              <a16:creationId xmlns:a16="http://schemas.microsoft.com/office/drawing/2014/main" id="{2271A5B6-B53D-4073-AD50-CD6685B6D573}"/>
            </a:ext>
          </a:extLst>
        </xdr:cNvPr>
        <xdr:cNvSpPr txBox="1"/>
      </xdr:nvSpPr>
      <xdr:spPr>
        <a:xfrm>
          <a:off x="10845800" y="103739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513" name="直線コネクタ 512">
          <a:extLst>
            <a:ext uri="{FF2B5EF4-FFF2-40B4-BE49-F238E27FC236}">
              <a16:creationId xmlns:a16="http://schemas.microsoft.com/office/drawing/2014/main" id="{B5CD78A9-A26B-40F2-B1FB-D44D86FCF2C7}"/>
            </a:ext>
          </a:extLst>
        </xdr:cNvPr>
        <xdr:cNvCxnSpPr/>
      </xdr:nvCxnSpPr>
      <xdr:spPr>
        <a:xfrm>
          <a:off x="11210925" y="1019238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514" name="テキスト ボックス 513">
          <a:extLst>
            <a:ext uri="{FF2B5EF4-FFF2-40B4-BE49-F238E27FC236}">
              <a16:creationId xmlns:a16="http://schemas.microsoft.com/office/drawing/2014/main" id="{5986A6C7-BB2A-425E-8F48-05F0532A645C}"/>
            </a:ext>
          </a:extLst>
        </xdr:cNvPr>
        <xdr:cNvSpPr txBox="1"/>
      </xdr:nvSpPr>
      <xdr:spPr>
        <a:xfrm>
          <a:off x="10845800" y="100564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515" name="直線コネクタ 514">
          <a:extLst>
            <a:ext uri="{FF2B5EF4-FFF2-40B4-BE49-F238E27FC236}">
              <a16:creationId xmlns:a16="http://schemas.microsoft.com/office/drawing/2014/main" id="{89F41EFF-4664-478F-8D9E-C2FDA67AF47A}"/>
            </a:ext>
          </a:extLst>
        </xdr:cNvPr>
        <xdr:cNvCxnSpPr/>
      </xdr:nvCxnSpPr>
      <xdr:spPr>
        <a:xfrm>
          <a:off x="11210925" y="988504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7175"/>
    <xdr:sp macro="" textlink="">
      <xdr:nvSpPr>
        <xdr:cNvPr id="516" name="テキスト ボックス 515">
          <a:extLst>
            <a:ext uri="{FF2B5EF4-FFF2-40B4-BE49-F238E27FC236}">
              <a16:creationId xmlns:a16="http://schemas.microsoft.com/office/drawing/2014/main" id="{2D08A672-3F06-4416-9967-3226487A1A83}"/>
            </a:ext>
          </a:extLst>
        </xdr:cNvPr>
        <xdr:cNvSpPr txBox="1"/>
      </xdr:nvSpPr>
      <xdr:spPr>
        <a:xfrm>
          <a:off x="10845800" y="97459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517" name="直線コネクタ 516">
          <a:extLst>
            <a:ext uri="{FF2B5EF4-FFF2-40B4-BE49-F238E27FC236}">
              <a16:creationId xmlns:a16="http://schemas.microsoft.com/office/drawing/2014/main" id="{448D6F4D-7064-4406-A8C6-BA9486FBA432}"/>
            </a:ext>
          </a:extLst>
        </xdr:cNvPr>
        <xdr:cNvCxnSpPr/>
      </xdr:nvCxnSpPr>
      <xdr:spPr>
        <a:xfrm>
          <a:off x="11210925" y="957453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518" name="テキスト ボックス 517">
          <a:extLst>
            <a:ext uri="{FF2B5EF4-FFF2-40B4-BE49-F238E27FC236}">
              <a16:creationId xmlns:a16="http://schemas.microsoft.com/office/drawing/2014/main" id="{1F67AEC3-7B62-4FE9-AC0D-902D50263583}"/>
            </a:ext>
          </a:extLst>
        </xdr:cNvPr>
        <xdr:cNvSpPr txBox="1"/>
      </xdr:nvSpPr>
      <xdr:spPr>
        <a:xfrm>
          <a:off x="10845800" y="94386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519" name="直線コネクタ 518">
          <a:extLst>
            <a:ext uri="{FF2B5EF4-FFF2-40B4-BE49-F238E27FC236}">
              <a16:creationId xmlns:a16="http://schemas.microsoft.com/office/drawing/2014/main" id="{F57FB691-838C-46A1-8FEF-DBA6E0F41644}"/>
            </a:ext>
          </a:extLst>
        </xdr:cNvPr>
        <xdr:cNvCxnSpPr/>
      </xdr:nvCxnSpPr>
      <xdr:spPr>
        <a:xfrm>
          <a:off x="11210925" y="926719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7175"/>
    <xdr:sp macro="" textlink="">
      <xdr:nvSpPr>
        <xdr:cNvPr id="520" name="テキスト ボックス 519">
          <a:extLst>
            <a:ext uri="{FF2B5EF4-FFF2-40B4-BE49-F238E27FC236}">
              <a16:creationId xmlns:a16="http://schemas.microsoft.com/office/drawing/2014/main" id="{CFA94F1F-DF96-4896-8445-B8102492481C}"/>
            </a:ext>
          </a:extLst>
        </xdr:cNvPr>
        <xdr:cNvSpPr txBox="1"/>
      </xdr:nvSpPr>
      <xdr:spPr>
        <a:xfrm>
          <a:off x="10845800" y="91313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521" name="直線コネクタ 520">
          <a:extLst>
            <a:ext uri="{FF2B5EF4-FFF2-40B4-BE49-F238E27FC236}">
              <a16:creationId xmlns:a16="http://schemas.microsoft.com/office/drawing/2014/main" id="{347395D2-1EF5-4052-9189-D66DC6A1DA8A}"/>
            </a:ext>
          </a:extLst>
        </xdr:cNvPr>
        <xdr:cNvCxnSpPr/>
      </xdr:nvCxnSpPr>
      <xdr:spPr>
        <a:xfrm>
          <a:off x="11210925" y="895604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69850</xdr:rowOff>
    </xdr:from>
    <xdr:ext cx="403225" cy="259080"/>
    <xdr:sp macro="" textlink="">
      <xdr:nvSpPr>
        <xdr:cNvPr id="522" name="テキスト ボックス 521">
          <a:extLst>
            <a:ext uri="{FF2B5EF4-FFF2-40B4-BE49-F238E27FC236}">
              <a16:creationId xmlns:a16="http://schemas.microsoft.com/office/drawing/2014/main" id="{546B226B-BC28-4501-B09B-635A6D0A7540}"/>
            </a:ext>
          </a:extLst>
        </xdr:cNvPr>
        <xdr:cNvSpPr txBox="1"/>
      </xdr:nvSpPr>
      <xdr:spPr>
        <a:xfrm>
          <a:off x="10845800" y="8820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3" name="直線コネクタ 522">
          <a:extLst>
            <a:ext uri="{FF2B5EF4-FFF2-40B4-BE49-F238E27FC236}">
              <a16:creationId xmlns:a16="http://schemas.microsoft.com/office/drawing/2014/main" id="{4B606B0D-7354-4698-A55E-94020CE7891F}"/>
            </a:ext>
          </a:extLst>
        </xdr:cNvPr>
        <xdr:cNvCxnSpPr/>
      </xdr:nvCxnSpPr>
      <xdr:spPr>
        <a:xfrm>
          <a:off x="11210925" y="864870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86360</xdr:rowOff>
    </xdr:from>
    <xdr:ext cx="403225" cy="257175"/>
    <xdr:sp macro="" textlink="">
      <xdr:nvSpPr>
        <xdr:cNvPr id="524" name="テキスト ボックス 523">
          <a:extLst>
            <a:ext uri="{FF2B5EF4-FFF2-40B4-BE49-F238E27FC236}">
              <a16:creationId xmlns:a16="http://schemas.microsoft.com/office/drawing/2014/main" id="{A658553A-A577-47F3-A20E-0DA24FFC5FF2}"/>
            </a:ext>
          </a:extLst>
        </xdr:cNvPr>
        <xdr:cNvSpPr txBox="1"/>
      </xdr:nvSpPr>
      <xdr:spPr>
        <a:xfrm>
          <a:off x="10845800" y="85128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5" name="【学校施設】&#10;有形固定資産減価償却率グラフ枠">
          <a:extLst>
            <a:ext uri="{FF2B5EF4-FFF2-40B4-BE49-F238E27FC236}">
              <a16:creationId xmlns:a16="http://schemas.microsoft.com/office/drawing/2014/main" id="{792B0B6A-652E-45B7-BCE7-77E767E582C2}"/>
            </a:ext>
          </a:extLst>
        </xdr:cNvPr>
        <xdr:cNvSpPr/>
      </xdr:nvSpPr>
      <xdr:spPr>
        <a:xfrm>
          <a:off x="11210925" y="8648700"/>
          <a:ext cx="42481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56</xdr:row>
      <xdr:rowOff>22860</xdr:rowOff>
    </xdr:from>
    <xdr:to>
      <xdr:col>85</xdr:col>
      <xdr:colOff>126365</xdr:colOff>
      <xdr:row>64</xdr:row>
      <xdr:rowOff>120650</xdr:rowOff>
    </xdr:to>
    <xdr:cxnSp macro="">
      <xdr:nvCxnSpPr>
        <xdr:cNvPr id="526" name="直線コネクタ 525">
          <a:extLst>
            <a:ext uri="{FF2B5EF4-FFF2-40B4-BE49-F238E27FC236}">
              <a16:creationId xmlns:a16="http://schemas.microsoft.com/office/drawing/2014/main" id="{E2134EED-5692-42DB-A910-C1EC4156AE40}"/>
            </a:ext>
          </a:extLst>
        </xdr:cNvPr>
        <xdr:cNvCxnSpPr/>
      </xdr:nvCxnSpPr>
      <xdr:spPr>
        <a:xfrm flipV="1">
          <a:off x="14696440" y="9103360"/>
          <a:ext cx="0" cy="1393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124460</xdr:rowOff>
    </xdr:from>
    <xdr:ext cx="405130" cy="259080"/>
    <xdr:sp macro="" textlink="">
      <xdr:nvSpPr>
        <xdr:cNvPr id="527" name="【学校施設】&#10;有形固定資産減価償却率最小値テキスト">
          <a:extLst>
            <a:ext uri="{FF2B5EF4-FFF2-40B4-BE49-F238E27FC236}">
              <a16:creationId xmlns:a16="http://schemas.microsoft.com/office/drawing/2014/main" id="{8A2EAB15-D12A-4C64-8651-15D2584C099F}"/>
            </a:ext>
          </a:extLst>
        </xdr:cNvPr>
        <xdr:cNvSpPr txBox="1"/>
      </xdr:nvSpPr>
      <xdr:spPr>
        <a:xfrm>
          <a:off x="14735175" y="104940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89.7</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120650</xdr:rowOff>
    </xdr:from>
    <xdr:to>
      <xdr:col>86</xdr:col>
      <xdr:colOff>25400</xdr:colOff>
      <xdr:row>64</xdr:row>
      <xdr:rowOff>120650</xdr:rowOff>
    </xdr:to>
    <xdr:cxnSp macro="">
      <xdr:nvCxnSpPr>
        <xdr:cNvPr id="528" name="直線コネクタ 527">
          <a:extLst>
            <a:ext uri="{FF2B5EF4-FFF2-40B4-BE49-F238E27FC236}">
              <a16:creationId xmlns:a16="http://schemas.microsoft.com/office/drawing/2014/main" id="{6035D745-34F5-4915-B793-BF0228415054}"/>
            </a:ext>
          </a:extLst>
        </xdr:cNvPr>
        <xdr:cNvCxnSpPr/>
      </xdr:nvCxnSpPr>
      <xdr:spPr>
        <a:xfrm>
          <a:off x="14611350" y="104965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140970</xdr:rowOff>
    </xdr:from>
    <xdr:ext cx="405130" cy="259080"/>
    <xdr:sp macro="" textlink="">
      <xdr:nvSpPr>
        <xdr:cNvPr id="529" name="【学校施設】&#10;有形固定資産減価償却率最大値テキスト">
          <a:extLst>
            <a:ext uri="{FF2B5EF4-FFF2-40B4-BE49-F238E27FC236}">
              <a16:creationId xmlns:a16="http://schemas.microsoft.com/office/drawing/2014/main" id="{57E09FF7-1DF3-46EC-8B4A-01408C955543}"/>
            </a:ext>
          </a:extLst>
        </xdr:cNvPr>
        <xdr:cNvSpPr txBox="1"/>
      </xdr:nvSpPr>
      <xdr:spPr>
        <a:xfrm>
          <a:off x="14735175" y="88976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44.7</a:t>
          </a:r>
          <a:endParaRPr kumimoji="1" lang="ja-JP" altLang="en-US" sz="1000" b="1">
            <a:latin typeface="ＭＳ Ｐゴシック"/>
            <a:ea typeface="ＭＳ Ｐゴシック"/>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530" name="直線コネクタ 529">
          <a:extLst>
            <a:ext uri="{FF2B5EF4-FFF2-40B4-BE49-F238E27FC236}">
              <a16:creationId xmlns:a16="http://schemas.microsoft.com/office/drawing/2014/main" id="{79674EAC-E487-4949-869C-A6B9C723431A}"/>
            </a:ext>
          </a:extLst>
        </xdr:cNvPr>
        <xdr:cNvCxnSpPr/>
      </xdr:nvCxnSpPr>
      <xdr:spPr>
        <a:xfrm>
          <a:off x="14611350" y="91033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81280</xdr:rowOff>
    </xdr:from>
    <xdr:ext cx="405130" cy="259080"/>
    <xdr:sp macro="" textlink="">
      <xdr:nvSpPr>
        <xdr:cNvPr id="531" name="【学校施設】&#10;有形固定資産減価償却率平均値テキスト">
          <a:extLst>
            <a:ext uri="{FF2B5EF4-FFF2-40B4-BE49-F238E27FC236}">
              <a16:creationId xmlns:a16="http://schemas.microsoft.com/office/drawing/2014/main" id="{804ED599-5C95-4DC9-99CF-46D4F9371244}"/>
            </a:ext>
          </a:extLst>
        </xdr:cNvPr>
        <xdr:cNvSpPr txBox="1"/>
      </xdr:nvSpPr>
      <xdr:spPr>
        <a:xfrm>
          <a:off x="14735175" y="98094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102870</xdr:rowOff>
    </xdr:from>
    <xdr:to>
      <xdr:col>85</xdr:col>
      <xdr:colOff>177800</xdr:colOff>
      <xdr:row>61</xdr:row>
      <xdr:rowOff>33020</xdr:rowOff>
    </xdr:to>
    <xdr:sp macro="" textlink="">
      <xdr:nvSpPr>
        <xdr:cNvPr id="532" name="フローチャート: 判断 531">
          <a:extLst>
            <a:ext uri="{FF2B5EF4-FFF2-40B4-BE49-F238E27FC236}">
              <a16:creationId xmlns:a16="http://schemas.microsoft.com/office/drawing/2014/main" id="{1AE05FE4-385E-4D62-879E-7634B6AF35AB}"/>
            </a:ext>
          </a:extLst>
        </xdr:cNvPr>
        <xdr:cNvSpPr/>
      </xdr:nvSpPr>
      <xdr:spPr>
        <a:xfrm>
          <a:off x="14649450" y="983107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66675</xdr:rowOff>
    </xdr:from>
    <xdr:to>
      <xdr:col>81</xdr:col>
      <xdr:colOff>101600</xdr:colOff>
      <xdr:row>60</xdr:row>
      <xdr:rowOff>168275</xdr:rowOff>
    </xdr:to>
    <xdr:sp macro="" textlink="">
      <xdr:nvSpPr>
        <xdr:cNvPr id="533" name="フローチャート: 判断 532">
          <a:extLst>
            <a:ext uri="{FF2B5EF4-FFF2-40B4-BE49-F238E27FC236}">
              <a16:creationId xmlns:a16="http://schemas.microsoft.com/office/drawing/2014/main" id="{45F21689-4D27-42E8-A7D9-5F14533B5F51}"/>
            </a:ext>
          </a:extLst>
        </xdr:cNvPr>
        <xdr:cNvSpPr/>
      </xdr:nvSpPr>
      <xdr:spPr>
        <a:xfrm>
          <a:off x="13887450" y="97885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37465</xdr:rowOff>
    </xdr:from>
    <xdr:to>
      <xdr:col>76</xdr:col>
      <xdr:colOff>165100</xdr:colOff>
      <xdr:row>60</xdr:row>
      <xdr:rowOff>139065</xdr:rowOff>
    </xdr:to>
    <xdr:sp macro="" textlink="">
      <xdr:nvSpPr>
        <xdr:cNvPr id="534" name="フローチャート: 判断 533">
          <a:extLst>
            <a:ext uri="{FF2B5EF4-FFF2-40B4-BE49-F238E27FC236}">
              <a16:creationId xmlns:a16="http://schemas.microsoft.com/office/drawing/2014/main" id="{9E107220-1929-43F5-A0FB-7B8C9391F392}"/>
            </a:ext>
          </a:extLst>
        </xdr:cNvPr>
        <xdr:cNvSpPr/>
      </xdr:nvSpPr>
      <xdr:spPr>
        <a:xfrm>
          <a:off x="13096875" y="976249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8255</xdr:rowOff>
    </xdr:from>
    <xdr:to>
      <xdr:col>72</xdr:col>
      <xdr:colOff>38100</xdr:colOff>
      <xdr:row>60</xdr:row>
      <xdr:rowOff>109855</xdr:rowOff>
    </xdr:to>
    <xdr:sp macro="" textlink="">
      <xdr:nvSpPr>
        <xdr:cNvPr id="535" name="フローチャート: 判断 534">
          <a:extLst>
            <a:ext uri="{FF2B5EF4-FFF2-40B4-BE49-F238E27FC236}">
              <a16:creationId xmlns:a16="http://schemas.microsoft.com/office/drawing/2014/main" id="{73D6084C-AABA-41C8-A3AC-BAEBBA4B73A3}"/>
            </a:ext>
          </a:extLst>
        </xdr:cNvPr>
        <xdr:cNvSpPr/>
      </xdr:nvSpPr>
      <xdr:spPr>
        <a:xfrm>
          <a:off x="12296775" y="973645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111125</xdr:rowOff>
    </xdr:from>
    <xdr:to>
      <xdr:col>67</xdr:col>
      <xdr:colOff>101600</xdr:colOff>
      <xdr:row>60</xdr:row>
      <xdr:rowOff>41275</xdr:rowOff>
    </xdr:to>
    <xdr:sp macro="" textlink="">
      <xdr:nvSpPr>
        <xdr:cNvPr id="536" name="フローチャート: 判断 535">
          <a:extLst>
            <a:ext uri="{FF2B5EF4-FFF2-40B4-BE49-F238E27FC236}">
              <a16:creationId xmlns:a16="http://schemas.microsoft.com/office/drawing/2014/main" id="{E1F17637-A2C3-47E8-83C9-6B688990A95D}"/>
            </a:ext>
          </a:extLst>
        </xdr:cNvPr>
        <xdr:cNvSpPr/>
      </xdr:nvSpPr>
      <xdr:spPr>
        <a:xfrm>
          <a:off x="11487150" y="96742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175"/>
    <xdr:sp macro="" textlink="">
      <xdr:nvSpPr>
        <xdr:cNvPr id="537" name="テキスト ボックス 536">
          <a:extLst>
            <a:ext uri="{FF2B5EF4-FFF2-40B4-BE49-F238E27FC236}">
              <a16:creationId xmlns:a16="http://schemas.microsoft.com/office/drawing/2014/main" id="{D2C055F1-F7A2-48BB-BD87-E20F24F65F13}"/>
            </a:ext>
          </a:extLst>
        </xdr:cNvPr>
        <xdr:cNvSpPr txBox="1"/>
      </xdr:nvSpPr>
      <xdr:spPr>
        <a:xfrm>
          <a:off x="14525625" y="108083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175"/>
    <xdr:sp macro="" textlink="">
      <xdr:nvSpPr>
        <xdr:cNvPr id="538" name="テキスト ボックス 537">
          <a:extLst>
            <a:ext uri="{FF2B5EF4-FFF2-40B4-BE49-F238E27FC236}">
              <a16:creationId xmlns:a16="http://schemas.microsoft.com/office/drawing/2014/main" id="{21108A08-8072-4DC4-BDFE-AEB25D9B5781}"/>
            </a:ext>
          </a:extLst>
        </xdr:cNvPr>
        <xdr:cNvSpPr txBox="1"/>
      </xdr:nvSpPr>
      <xdr:spPr>
        <a:xfrm>
          <a:off x="13763625" y="108083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175"/>
    <xdr:sp macro="" textlink="">
      <xdr:nvSpPr>
        <xdr:cNvPr id="539" name="テキスト ボックス 538">
          <a:extLst>
            <a:ext uri="{FF2B5EF4-FFF2-40B4-BE49-F238E27FC236}">
              <a16:creationId xmlns:a16="http://schemas.microsoft.com/office/drawing/2014/main" id="{0EF73AEB-87CD-4EA1-A31F-B3711A033F3E}"/>
            </a:ext>
          </a:extLst>
        </xdr:cNvPr>
        <xdr:cNvSpPr txBox="1"/>
      </xdr:nvSpPr>
      <xdr:spPr>
        <a:xfrm>
          <a:off x="12973050" y="108083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175"/>
    <xdr:sp macro="" textlink="">
      <xdr:nvSpPr>
        <xdr:cNvPr id="540" name="テキスト ボックス 539">
          <a:extLst>
            <a:ext uri="{FF2B5EF4-FFF2-40B4-BE49-F238E27FC236}">
              <a16:creationId xmlns:a16="http://schemas.microsoft.com/office/drawing/2014/main" id="{D4ED5DC7-6DE1-4836-A700-94FC0D2FCF58}"/>
            </a:ext>
          </a:extLst>
        </xdr:cNvPr>
        <xdr:cNvSpPr txBox="1"/>
      </xdr:nvSpPr>
      <xdr:spPr>
        <a:xfrm>
          <a:off x="12172950" y="108083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175"/>
    <xdr:sp macro="" textlink="">
      <xdr:nvSpPr>
        <xdr:cNvPr id="541" name="テキスト ボックス 540">
          <a:extLst>
            <a:ext uri="{FF2B5EF4-FFF2-40B4-BE49-F238E27FC236}">
              <a16:creationId xmlns:a16="http://schemas.microsoft.com/office/drawing/2014/main" id="{03EFE1F6-0AE9-4B9B-8634-8966258295F9}"/>
            </a:ext>
          </a:extLst>
        </xdr:cNvPr>
        <xdr:cNvSpPr txBox="1"/>
      </xdr:nvSpPr>
      <xdr:spPr>
        <a:xfrm>
          <a:off x="11363325" y="108083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58</xdr:row>
      <xdr:rowOff>106045</xdr:rowOff>
    </xdr:from>
    <xdr:to>
      <xdr:col>85</xdr:col>
      <xdr:colOff>177800</xdr:colOff>
      <xdr:row>59</xdr:row>
      <xdr:rowOff>36195</xdr:rowOff>
    </xdr:to>
    <xdr:sp macro="" textlink="">
      <xdr:nvSpPr>
        <xdr:cNvPr id="542" name="楕円 541">
          <a:extLst>
            <a:ext uri="{FF2B5EF4-FFF2-40B4-BE49-F238E27FC236}">
              <a16:creationId xmlns:a16="http://schemas.microsoft.com/office/drawing/2014/main" id="{B4F36826-C5ED-4B53-9B4A-C0B1A5E9E651}"/>
            </a:ext>
          </a:extLst>
        </xdr:cNvPr>
        <xdr:cNvSpPr/>
      </xdr:nvSpPr>
      <xdr:spPr>
        <a:xfrm>
          <a:off x="14649450" y="950404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128905</xdr:rowOff>
    </xdr:from>
    <xdr:ext cx="405130" cy="259080"/>
    <xdr:sp macro="" textlink="">
      <xdr:nvSpPr>
        <xdr:cNvPr id="543" name="【学校施設】&#10;有形固定資産減価償却率該当値テキスト">
          <a:extLst>
            <a:ext uri="{FF2B5EF4-FFF2-40B4-BE49-F238E27FC236}">
              <a16:creationId xmlns:a16="http://schemas.microsoft.com/office/drawing/2014/main" id="{99A13DF3-ABD2-44ED-973E-3F5E466925EA}"/>
            </a:ext>
          </a:extLst>
        </xdr:cNvPr>
        <xdr:cNvSpPr txBox="1"/>
      </xdr:nvSpPr>
      <xdr:spPr>
        <a:xfrm>
          <a:off x="14735175" y="93649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59</xdr:row>
      <xdr:rowOff>130175</xdr:rowOff>
    </xdr:from>
    <xdr:to>
      <xdr:col>81</xdr:col>
      <xdr:colOff>101600</xdr:colOff>
      <xdr:row>60</xdr:row>
      <xdr:rowOff>60325</xdr:rowOff>
    </xdr:to>
    <xdr:sp macro="" textlink="">
      <xdr:nvSpPr>
        <xdr:cNvPr id="544" name="楕円 543">
          <a:extLst>
            <a:ext uri="{FF2B5EF4-FFF2-40B4-BE49-F238E27FC236}">
              <a16:creationId xmlns:a16="http://schemas.microsoft.com/office/drawing/2014/main" id="{66A161FF-DBA7-4577-A5E8-AD6053638573}"/>
            </a:ext>
          </a:extLst>
        </xdr:cNvPr>
        <xdr:cNvSpPr/>
      </xdr:nvSpPr>
      <xdr:spPr>
        <a:xfrm>
          <a:off x="13887450" y="96932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156845</xdr:rowOff>
    </xdr:from>
    <xdr:to>
      <xdr:col>85</xdr:col>
      <xdr:colOff>127000</xdr:colOff>
      <xdr:row>60</xdr:row>
      <xdr:rowOff>9525</xdr:rowOff>
    </xdr:to>
    <xdr:cxnSp macro="">
      <xdr:nvCxnSpPr>
        <xdr:cNvPr id="545" name="直線コネクタ 544">
          <a:extLst>
            <a:ext uri="{FF2B5EF4-FFF2-40B4-BE49-F238E27FC236}">
              <a16:creationId xmlns:a16="http://schemas.microsoft.com/office/drawing/2014/main" id="{77517152-0222-4B25-85A5-595900498DAE}"/>
            </a:ext>
          </a:extLst>
        </xdr:cNvPr>
        <xdr:cNvCxnSpPr/>
      </xdr:nvCxnSpPr>
      <xdr:spPr>
        <a:xfrm flipV="1">
          <a:off x="13935075" y="9561195"/>
          <a:ext cx="762000" cy="170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65405</xdr:rowOff>
    </xdr:from>
    <xdr:to>
      <xdr:col>76</xdr:col>
      <xdr:colOff>165100</xdr:colOff>
      <xdr:row>59</xdr:row>
      <xdr:rowOff>167005</xdr:rowOff>
    </xdr:to>
    <xdr:sp macro="" textlink="">
      <xdr:nvSpPr>
        <xdr:cNvPr id="546" name="楕円 545">
          <a:extLst>
            <a:ext uri="{FF2B5EF4-FFF2-40B4-BE49-F238E27FC236}">
              <a16:creationId xmlns:a16="http://schemas.microsoft.com/office/drawing/2014/main" id="{3117E705-E89D-4D17-9AFA-BDD6D6A81A51}"/>
            </a:ext>
          </a:extLst>
        </xdr:cNvPr>
        <xdr:cNvSpPr/>
      </xdr:nvSpPr>
      <xdr:spPr>
        <a:xfrm>
          <a:off x="13096875" y="96316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116205</xdr:rowOff>
    </xdr:from>
    <xdr:to>
      <xdr:col>81</xdr:col>
      <xdr:colOff>50800</xdr:colOff>
      <xdr:row>60</xdr:row>
      <xdr:rowOff>9525</xdr:rowOff>
    </xdr:to>
    <xdr:cxnSp macro="">
      <xdr:nvCxnSpPr>
        <xdr:cNvPr id="547" name="直線コネクタ 546">
          <a:extLst>
            <a:ext uri="{FF2B5EF4-FFF2-40B4-BE49-F238E27FC236}">
              <a16:creationId xmlns:a16="http://schemas.microsoft.com/office/drawing/2014/main" id="{D5F49A76-6C9E-41EB-BC99-9BD833257ED8}"/>
            </a:ext>
          </a:extLst>
        </xdr:cNvPr>
        <xdr:cNvCxnSpPr/>
      </xdr:nvCxnSpPr>
      <xdr:spPr>
        <a:xfrm>
          <a:off x="13144500" y="9679305"/>
          <a:ext cx="790575"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115570</xdr:rowOff>
    </xdr:from>
    <xdr:to>
      <xdr:col>72</xdr:col>
      <xdr:colOff>38100</xdr:colOff>
      <xdr:row>59</xdr:row>
      <xdr:rowOff>45720</xdr:rowOff>
    </xdr:to>
    <xdr:sp macro="" textlink="">
      <xdr:nvSpPr>
        <xdr:cNvPr id="548" name="楕円 547">
          <a:extLst>
            <a:ext uri="{FF2B5EF4-FFF2-40B4-BE49-F238E27FC236}">
              <a16:creationId xmlns:a16="http://schemas.microsoft.com/office/drawing/2014/main" id="{E0F3B69B-443E-4440-BB5D-550D7E11799D}"/>
            </a:ext>
          </a:extLst>
        </xdr:cNvPr>
        <xdr:cNvSpPr/>
      </xdr:nvSpPr>
      <xdr:spPr>
        <a:xfrm>
          <a:off x="12296775" y="95167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166370</xdr:rowOff>
    </xdr:from>
    <xdr:to>
      <xdr:col>76</xdr:col>
      <xdr:colOff>114300</xdr:colOff>
      <xdr:row>59</xdr:row>
      <xdr:rowOff>116205</xdr:rowOff>
    </xdr:to>
    <xdr:cxnSp macro="">
      <xdr:nvCxnSpPr>
        <xdr:cNvPr id="549" name="直線コネクタ 548">
          <a:extLst>
            <a:ext uri="{FF2B5EF4-FFF2-40B4-BE49-F238E27FC236}">
              <a16:creationId xmlns:a16="http://schemas.microsoft.com/office/drawing/2014/main" id="{45618EBD-D9E0-4D1B-9202-887ED011D6D0}"/>
            </a:ext>
          </a:extLst>
        </xdr:cNvPr>
        <xdr:cNvCxnSpPr/>
      </xdr:nvCxnSpPr>
      <xdr:spPr>
        <a:xfrm>
          <a:off x="12344400" y="9564370"/>
          <a:ext cx="80010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95885</xdr:rowOff>
    </xdr:from>
    <xdr:to>
      <xdr:col>67</xdr:col>
      <xdr:colOff>101600</xdr:colOff>
      <xdr:row>59</xdr:row>
      <xdr:rowOff>26035</xdr:rowOff>
    </xdr:to>
    <xdr:sp macro="" textlink="">
      <xdr:nvSpPr>
        <xdr:cNvPr id="550" name="楕円 549">
          <a:extLst>
            <a:ext uri="{FF2B5EF4-FFF2-40B4-BE49-F238E27FC236}">
              <a16:creationId xmlns:a16="http://schemas.microsoft.com/office/drawing/2014/main" id="{2BFA9760-16D5-4D04-936C-2B1D7BBF9A45}"/>
            </a:ext>
          </a:extLst>
        </xdr:cNvPr>
        <xdr:cNvSpPr/>
      </xdr:nvSpPr>
      <xdr:spPr>
        <a:xfrm>
          <a:off x="11487150" y="949706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146685</xdr:rowOff>
    </xdr:from>
    <xdr:to>
      <xdr:col>71</xdr:col>
      <xdr:colOff>177800</xdr:colOff>
      <xdr:row>58</xdr:row>
      <xdr:rowOff>166370</xdr:rowOff>
    </xdr:to>
    <xdr:cxnSp macro="">
      <xdr:nvCxnSpPr>
        <xdr:cNvPr id="551" name="直線コネクタ 550">
          <a:extLst>
            <a:ext uri="{FF2B5EF4-FFF2-40B4-BE49-F238E27FC236}">
              <a16:creationId xmlns:a16="http://schemas.microsoft.com/office/drawing/2014/main" id="{0878FE93-7C37-4B95-8BC3-F72FC0654E2E}"/>
            </a:ext>
          </a:extLst>
        </xdr:cNvPr>
        <xdr:cNvCxnSpPr/>
      </xdr:nvCxnSpPr>
      <xdr:spPr>
        <a:xfrm>
          <a:off x="11534775" y="9544685"/>
          <a:ext cx="809625"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60</xdr:row>
      <xdr:rowOff>159385</xdr:rowOff>
    </xdr:from>
    <xdr:ext cx="405130" cy="258445"/>
    <xdr:sp macro="" textlink="">
      <xdr:nvSpPr>
        <xdr:cNvPr id="552" name="n_1aveValue【学校施設】&#10;有形固定資産減価償却率">
          <a:extLst>
            <a:ext uri="{FF2B5EF4-FFF2-40B4-BE49-F238E27FC236}">
              <a16:creationId xmlns:a16="http://schemas.microsoft.com/office/drawing/2014/main" id="{D5A3059E-954E-4734-A9C2-FE58DB6CD587}"/>
            </a:ext>
          </a:extLst>
        </xdr:cNvPr>
        <xdr:cNvSpPr txBox="1"/>
      </xdr:nvSpPr>
      <xdr:spPr>
        <a:xfrm>
          <a:off x="13745210" y="988758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60</xdr:row>
      <xdr:rowOff>130175</xdr:rowOff>
    </xdr:from>
    <xdr:ext cx="403225" cy="259080"/>
    <xdr:sp macro="" textlink="">
      <xdr:nvSpPr>
        <xdr:cNvPr id="553" name="n_2aveValue【学校施設】&#10;有形固定資産減価償却率">
          <a:extLst>
            <a:ext uri="{FF2B5EF4-FFF2-40B4-BE49-F238E27FC236}">
              <a16:creationId xmlns:a16="http://schemas.microsoft.com/office/drawing/2014/main" id="{8FCFAAA9-0194-49E0-96B0-D65561FAA5F8}"/>
            </a:ext>
          </a:extLst>
        </xdr:cNvPr>
        <xdr:cNvSpPr txBox="1"/>
      </xdr:nvSpPr>
      <xdr:spPr>
        <a:xfrm>
          <a:off x="12964160" y="98552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60</xdr:row>
      <xdr:rowOff>100965</xdr:rowOff>
    </xdr:from>
    <xdr:ext cx="403225" cy="257175"/>
    <xdr:sp macro="" textlink="">
      <xdr:nvSpPr>
        <xdr:cNvPr id="554" name="n_3aveValue【学校施設】&#10;有形固定資産減価償却率">
          <a:extLst>
            <a:ext uri="{FF2B5EF4-FFF2-40B4-BE49-F238E27FC236}">
              <a16:creationId xmlns:a16="http://schemas.microsoft.com/office/drawing/2014/main" id="{ECAF4773-4D63-496C-ACDA-3814EC49BDA6}"/>
            </a:ext>
          </a:extLst>
        </xdr:cNvPr>
        <xdr:cNvSpPr txBox="1"/>
      </xdr:nvSpPr>
      <xdr:spPr>
        <a:xfrm>
          <a:off x="12164060" y="982916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60</xdr:row>
      <xdr:rowOff>32385</xdr:rowOff>
    </xdr:from>
    <xdr:ext cx="403225" cy="257175"/>
    <xdr:sp macro="" textlink="">
      <xdr:nvSpPr>
        <xdr:cNvPr id="555" name="n_4aveValue【学校施設】&#10;有形固定資産減価償却率">
          <a:extLst>
            <a:ext uri="{FF2B5EF4-FFF2-40B4-BE49-F238E27FC236}">
              <a16:creationId xmlns:a16="http://schemas.microsoft.com/office/drawing/2014/main" id="{8138B514-AB10-4D73-BBFE-1B16E972E9FD}"/>
            </a:ext>
          </a:extLst>
        </xdr:cNvPr>
        <xdr:cNvSpPr txBox="1"/>
      </xdr:nvSpPr>
      <xdr:spPr>
        <a:xfrm>
          <a:off x="11354435" y="97542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58</xdr:row>
      <xdr:rowOff>76835</xdr:rowOff>
    </xdr:from>
    <xdr:ext cx="405130" cy="257175"/>
    <xdr:sp macro="" textlink="">
      <xdr:nvSpPr>
        <xdr:cNvPr id="556" name="n_1mainValue【学校施設】&#10;有形固定資産減価償却率">
          <a:extLst>
            <a:ext uri="{FF2B5EF4-FFF2-40B4-BE49-F238E27FC236}">
              <a16:creationId xmlns:a16="http://schemas.microsoft.com/office/drawing/2014/main" id="{1038D3F0-96C7-4A3C-825D-6CFA66A0BB9E}"/>
            </a:ext>
          </a:extLst>
        </xdr:cNvPr>
        <xdr:cNvSpPr txBox="1"/>
      </xdr:nvSpPr>
      <xdr:spPr>
        <a:xfrm>
          <a:off x="13745210" y="947801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58</xdr:row>
      <xdr:rowOff>12065</xdr:rowOff>
    </xdr:from>
    <xdr:ext cx="403225" cy="259080"/>
    <xdr:sp macro="" textlink="">
      <xdr:nvSpPr>
        <xdr:cNvPr id="557" name="n_2mainValue【学校施設】&#10;有形固定資産減価償却率">
          <a:extLst>
            <a:ext uri="{FF2B5EF4-FFF2-40B4-BE49-F238E27FC236}">
              <a16:creationId xmlns:a16="http://schemas.microsoft.com/office/drawing/2014/main" id="{D1777AF6-7AF4-4872-938F-1459933F0340}"/>
            </a:ext>
          </a:extLst>
        </xdr:cNvPr>
        <xdr:cNvSpPr txBox="1"/>
      </xdr:nvSpPr>
      <xdr:spPr>
        <a:xfrm>
          <a:off x="12964160" y="94100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57</xdr:row>
      <xdr:rowOff>62230</xdr:rowOff>
    </xdr:from>
    <xdr:ext cx="403225" cy="259080"/>
    <xdr:sp macro="" textlink="">
      <xdr:nvSpPr>
        <xdr:cNvPr id="558" name="n_3mainValue【学校施設】&#10;有形固定資産減価償却率">
          <a:extLst>
            <a:ext uri="{FF2B5EF4-FFF2-40B4-BE49-F238E27FC236}">
              <a16:creationId xmlns:a16="http://schemas.microsoft.com/office/drawing/2014/main" id="{4CC0C4BF-237B-40CC-B3F7-15653AC986FD}"/>
            </a:ext>
          </a:extLst>
        </xdr:cNvPr>
        <xdr:cNvSpPr txBox="1"/>
      </xdr:nvSpPr>
      <xdr:spPr>
        <a:xfrm>
          <a:off x="12164060" y="93046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57</xdr:row>
      <xdr:rowOff>42545</xdr:rowOff>
    </xdr:from>
    <xdr:ext cx="403225" cy="257175"/>
    <xdr:sp macro="" textlink="">
      <xdr:nvSpPr>
        <xdr:cNvPr id="559" name="n_4mainValue【学校施設】&#10;有形固定資産減価償却率">
          <a:extLst>
            <a:ext uri="{FF2B5EF4-FFF2-40B4-BE49-F238E27FC236}">
              <a16:creationId xmlns:a16="http://schemas.microsoft.com/office/drawing/2014/main" id="{36E4AB15-E8CC-4E27-BB9D-8BFCC315D085}"/>
            </a:ext>
          </a:extLst>
        </xdr:cNvPr>
        <xdr:cNvSpPr txBox="1"/>
      </xdr:nvSpPr>
      <xdr:spPr>
        <a:xfrm>
          <a:off x="11354435" y="92849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0" name="正方形/長方形 559">
          <a:extLst>
            <a:ext uri="{FF2B5EF4-FFF2-40B4-BE49-F238E27FC236}">
              <a16:creationId xmlns:a16="http://schemas.microsoft.com/office/drawing/2014/main" id="{F3D3F320-99C4-40EF-B3B2-CA4D182F5DF8}"/>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1" name="正方形/長方形 560">
          <a:extLst>
            <a:ext uri="{FF2B5EF4-FFF2-40B4-BE49-F238E27FC236}">
              <a16:creationId xmlns:a16="http://schemas.microsoft.com/office/drawing/2014/main" id="{7E11FADE-C58E-4CAE-9F24-C6FE5172636E}"/>
            </a:ext>
          </a:extLst>
        </xdr:cNvPr>
        <xdr:cNvSpPr/>
      </xdr:nvSpPr>
      <xdr:spPr>
        <a:xfrm>
          <a:off x="165830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2" name="正方形/長方形 561">
          <a:extLst>
            <a:ext uri="{FF2B5EF4-FFF2-40B4-BE49-F238E27FC236}">
              <a16:creationId xmlns:a16="http://schemas.microsoft.com/office/drawing/2014/main" id="{BCBA5DE3-5943-489E-991D-6F94B722ADBB}"/>
            </a:ext>
          </a:extLst>
        </xdr:cNvPr>
        <xdr:cNvSpPr/>
      </xdr:nvSpPr>
      <xdr:spPr>
        <a:xfrm>
          <a:off x="165830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30/34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3" name="正方形/長方形 562">
          <a:extLst>
            <a:ext uri="{FF2B5EF4-FFF2-40B4-BE49-F238E27FC236}">
              <a16:creationId xmlns:a16="http://schemas.microsoft.com/office/drawing/2014/main" id="{84C9B822-5409-47D9-A80E-3FF5394AA874}"/>
            </a:ext>
          </a:extLst>
        </xdr:cNvPr>
        <xdr:cNvSpPr/>
      </xdr:nvSpPr>
      <xdr:spPr>
        <a:xfrm>
          <a:off x="17487900"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4" name="正方形/長方形 563">
          <a:extLst>
            <a:ext uri="{FF2B5EF4-FFF2-40B4-BE49-F238E27FC236}">
              <a16:creationId xmlns:a16="http://schemas.microsoft.com/office/drawing/2014/main" id="{1D5A0CEC-DDF8-486C-A8BC-7CF835E8C7FC}"/>
            </a:ext>
          </a:extLst>
        </xdr:cNvPr>
        <xdr:cNvSpPr/>
      </xdr:nvSpPr>
      <xdr:spPr>
        <a:xfrm>
          <a:off x="17487900"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5" name="正方形/長方形 564">
          <a:extLst>
            <a:ext uri="{FF2B5EF4-FFF2-40B4-BE49-F238E27FC236}">
              <a16:creationId xmlns:a16="http://schemas.microsoft.com/office/drawing/2014/main" id="{BECFFF41-545A-4BFE-B126-F6F21F5125D6}"/>
            </a:ext>
          </a:extLst>
        </xdr:cNvPr>
        <xdr:cNvSpPr/>
      </xdr:nvSpPr>
      <xdr:spPr>
        <a:xfrm>
          <a:off x="18516600"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6" name="正方形/長方形 565">
          <a:extLst>
            <a:ext uri="{FF2B5EF4-FFF2-40B4-BE49-F238E27FC236}">
              <a16:creationId xmlns:a16="http://schemas.microsoft.com/office/drawing/2014/main" id="{F75A82AD-F8F4-4463-BB55-386D02AA5670}"/>
            </a:ext>
          </a:extLst>
        </xdr:cNvPr>
        <xdr:cNvSpPr/>
      </xdr:nvSpPr>
      <xdr:spPr>
        <a:xfrm>
          <a:off x="18516600"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7" name="正方形/長方形 566">
          <a:extLst>
            <a:ext uri="{FF2B5EF4-FFF2-40B4-BE49-F238E27FC236}">
              <a16:creationId xmlns:a16="http://schemas.microsoft.com/office/drawing/2014/main" id="{8BC52868-E9D7-44F6-AD87-AB9AF8352E6B}"/>
            </a:ext>
          </a:extLst>
        </xdr:cNvPr>
        <xdr:cNvSpPr/>
      </xdr:nvSpPr>
      <xdr:spPr>
        <a:xfrm>
          <a:off x="16459200" y="8648700"/>
          <a:ext cx="42672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980" cy="225425"/>
    <xdr:sp macro="" textlink="">
      <xdr:nvSpPr>
        <xdr:cNvPr id="568" name="テキスト ボックス 567">
          <a:extLst>
            <a:ext uri="{FF2B5EF4-FFF2-40B4-BE49-F238E27FC236}">
              <a16:creationId xmlns:a16="http://schemas.microsoft.com/office/drawing/2014/main" id="{622542BA-C8AF-4941-97C7-2B552818C2B6}"/>
            </a:ext>
          </a:extLst>
        </xdr:cNvPr>
        <xdr:cNvSpPr txBox="1"/>
      </xdr:nvSpPr>
      <xdr:spPr>
        <a:xfrm>
          <a:off x="16440150" y="8467725"/>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9" name="直線コネクタ 568">
          <a:extLst>
            <a:ext uri="{FF2B5EF4-FFF2-40B4-BE49-F238E27FC236}">
              <a16:creationId xmlns:a16="http://schemas.microsoft.com/office/drawing/2014/main" id="{D02B4C3A-16AA-4A60-B17D-57BC95E0D22C}"/>
            </a:ext>
          </a:extLst>
        </xdr:cNvPr>
        <xdr:cNvCxnSpPr/>
      </xdr:nvCxnSpPr>
      <xdr:spPr>
        <a:xfrm>
          <a:off x="16459200" y="108108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5455" cy="257175"/>
    <xdr:sp macro="" textlink="">
      <xdr:nvSpPr>
        <xdr:cNvPr id="570" name="テキスト ボックス 569">
          <a:extLst>
            <a:ext uri="{FF2B5EF4-FFF2-40B4-BE49-F238E27FC236}">
              <a16:creationId xmlns:a16="http://schemas.microsoft.com/office/drawing/2014/main" id="{168E8ED8-8604-4086-9474-92250CDEC3FD}"/>
            </a:ext>
          </a:extLst>
        </xdr:cNvPr>
        <xdr:cNvSpPr txBox="1"/>
      </xdr:nvSpPr>
      <xdr:spPr>
        <a:xfrm>
          <a:off x="16052165" y="1067498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71" name="直線コネクタ 570">
          <a:extLst>
            <a:ext uri="{FF2B5EF4-FFF2-40B4-BE49-F238E27FC236}">
              <a16:creationId xmlns:a16="http://schemas.microsoft.com/office/drawing/2014/main" id="{3C60482C-8B3E-447F-AE41-F9878ED114E5}"/>
            </a:ext>
          </a:extLst>
        </xdr:cNvPr>
        <xdr:cNvCxnSpPr/>
      </xdr:nvCxnSpPr>
      <xdr:spPr>
        <a:xfrm>
          <a:off x="16459200" y="10267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86360</xdr:rowOff>
    </xdr:from>
    <xdr:ext cx="465455" cy="257175"/>
    <xdr:sp macro="" textlink="">
      <xdr:nvSpPr>
        <xdr:cNvPr id="572" name="テキスト ボックス 571">
          <a:extLst>
            <a:ext uri="{FF2B5EF4-FFF2-40B4-BE49-F238E27FC236}">
              <a16:creationId xmlns:a16="http://schemas.microsoft.com/office/drawing/2014/main" id="{3EFC2D69-FD0B-4F60-A4E0-E8C64B31E32E}"/>
            </a:ext>
          </a:extLst>
        </xdr:cNvPr>
        <xdr:cNvSpPr txBox="1"/>
      </xdr:nvSpPr>
      <xdr:spPr>
        <a:xfrm>
          <a:off x="16052165" y="101320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3" name="直線コネクタ 572">
          <a:extLst>
            <a:ext uri="{FF2B5EF4-FFF2-40B4-BE49-F238E27FC236}">
              <a16:creationId xmlns:a16="http://schemas.microsoft.com/office/drawing/2014/main" id="{F4415B38-F24C-4D2B-BEC0-92654BC3EB0A}"/>
            </a:ext>
          </a:extLst>
        </xdr:cNvPr>
        <xdr:cNvCxnSpPr/>
      </xdr:nvCxnSpPr>
      <xdr:spPr>
        <a:xfrm>
          <a:off x="16459200" y="97250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5455" cy="257175"/>
    <xdr:sp macro="" textlink="">
      <xdr:nvSpPr>
        <xdr:cNvPr id="574" name="テキスト ボックス 573">
          <a:extLst>
            <a:ext uri="{FF2B5EF4-FFF2-40B4-BE49-F238E27FC236}">
              <a16:creationId xmlns:a16="http://schemas.microsoft.com/office/drawing/2014/main" id="{4AD47B65-9C88-4837-8408-448D8CF081D1}"/>
            </a:ext>
          </a:extLst>
        </xdr:cNvPr>
        <xdr:cNvSpPr txBox="1"/>
      </xdr:nvSpPr>
      <xdr:spPr>
        <a:xfrm>
          <a:off x="16052165" y="958913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5" name="直線コネクタ 574">
          <a:extLst>
            <a:ext uri="{FF2B5EF4-FFF2-40B4-BE49-F238E27FC236}">
              <a16:creationId xmlns:a16="http://schemas.microsoft.com/office/drawing/2014/main" id="{110CD1EE-2203-405E-8CB4-61A60C4A6FF7}"/>
            </a:ext>
          </a:extLst>
        </xdr:cNvPr>
        <xdr:cNvCxnSpPr/>
      </xdr:nvCxnSpPr>
      <xdr:spPr>
        <a:xfrm>
          <a:off x="16459200" y="91916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143510</xdr:rowOff>
    </xdr:from>
    <xdr:ext cx="465455" cy="257175"/>
    <xdr:sp macro="" textlink="">
      <xdr:nvSpPr>
        <xdr:cNvPr id="576" name="テキスト ボックス 575">
          <a:extLst>
            <a:ext uri="{FF2B5EF4-FFF2-40B4-BE49-F238E27FC236}">
              <a16:creationId xmlns:a16="http://schemas.microsoft.com/office/drawing/2014/main" id="{FE32FBA9-DF3A-449F-930A-C952548F36BC}"/>
            </a:ext>
          </a:extLst>
        </xdr:cNvPr>
        <xdr:cNvSpPr txBox="1"/>
      </xdr:nvSpPr>
      <xdr:spPr>
        <a:xfrm>
          <a:off x="16052165" y="905573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7" name="直線コネクタ 576">
          <a:extLst>
            <a:ext uri="{FF2B5EF4-FFF2-40B4-BE49-F238E27FC236}">
              <a16:creationId xmlns:a16="http://schemas.microsoft.com/office/drawing/2014/main" id="{E7B719EF-1806-4331-A3CD-DC5688A5B3CD}"/>
            </a:ext>
          </a:extLst>
        </xdr:cNvPr>
        <xdr:cNvCxnSpPr/>
      </xdr:nvCxnSpPr>
      <xdr:spPr>
        <a:xfrm>
          <a:off x="16459200" y="86487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5455" cy="257175"/>
    <xdr:sp macro="" textlink="">
      <xdr:nvSpPr>
        <xdr:cNvPr id="578" name="テキスト ボックス 577">
          <a:extLst>
            <a:ext uri="{FF2B5EF4-FFF2-40B4-BE49-F238E27FC236}">
              <a16:creationId xmlns:a16="http://schemas.microsoft.com/office/drawing/2014/main" id="{C07C3117-9343-4B2A-9F66-77D8269556DE}"/>
            </a:ext>
          </a:extLst>
        </xdr:cNvPr>
        <xdr:cNvSpPr txBox="1"/>
      </xdr:nvSpPr>
      <xdr:spPr>
        <a:xfrm>
          <a:off x="16052165" y="851281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79" name="【学校施設】&#10;一人当たり面積グラフ枠">
          <a:extLst>
            <a:ext uri="{FF2B5EF4-FFF2-40B4-BE49-F238E27FC236}">
              <a16:creationId xmlns:a16="http://schemas.microsoft.com/office/drawing/2014/main" id="{6891F3F5-1BB8-438A-9CAA-5FA4F21B232F}"/>
            </a:ext>
          </a:extLst>
        </xdr:cNvPr>
        <xdr:cNvSpPr/>
      </xdr:nvSpPr>
      <xdr:spPr>
        <a:xfrm>
          <a:off x="16459200" y="8648700"/>
          <a:ext cx="42672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149860</xdr:rowOff>
    </xdr:from>
    <xdr:to>
      <xdr:col>116</xdr:col>
      <xdr:colOff>62865</xdr:colOff>
      <xdr:row>62</xdr:row>
      <xdr:rowOff>116840</xdr:rowOff>
    </xdr:to>
    <xdr:cxnSp macro="">
      <xdr:nvCxnSpPr>
        <xdr:cNvPr id="580" name="直線コネクタ 579">
          <a:extLst>
            <a:ext uri="{FF2B5EF4-FFF2-40B4-BE49-F238E27FC236}">
              <a16:creationId xmlns:a16="http://schemas.microsoft.com/office/drawing/2014/main" id="{5DA54EC3-F12A-46A1-875B-37B8D5E9B76F}"/>
            </a:ext>
          </a:extLst>
        </xdr:cNvPr>
        <xdr:cNvCxnSpPr/>
      </xdr:nvCxnSpPr>
      <xdr:spPr>
        <a:xfrm flipV="1">
          <a:off x="19954240" y="9065260"/>
          <a:ext cx="0" cy="1100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120650</xdr:rowOff>
    </xdr:from>
    <xdr:ext cx="469900" cy="257175"/>
    <xdr:sp macro="" textlink="">
      <xdr:nvSpPr>
        <xdr:cNvPr id="581" name="【学校施設】&#10;一人当たり面積最小値テキスト">
          <a:extLst>
            <a:ext uri="{FF2B5EF4-FFF2-40B4-BE49-F238E27FC236}">
              <a16:creationId xmlns:a16="http://schemas.microsoft.com/office/drawing/2014/main" id="{7804971C-7A40-43A1-A171-CA0D6F5170F8}"/>
            </a:ext>
          </a:extLst>
        </xdr:cNvPr>
        <xdr:cNvSpPr txBox="1"/>
      </xdr:nvSpPr>
      <xdr:spPr>
        <a:xfrm>
          <a:off x="19992975" y="1017270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1.196</a:t>
          </a:r>
          <a:endParaRPr kumimoji="1" lang="ja-JP" altLang="en-US" sz="1000" b="1">
            <a:latin typeface="ＭＳ Ｐゴシック"/>
            <a:ea typeface="ＭＳ Ｐゴシック"/>
          </a:endParaRPr>
        </a:p>
      </xdr:txBody>
    </xdr:sp>
    <xdr:clientData/>
  </xdr:oneCellAnchor>
  <xdr:twoCellAnchor>
    <xdr:from>
      <xdr:col>115</xdr:col>
      <xdr:colOff>165100</xdr:colOff>
      <xdr:row>62</xdr:row>
      <xdr:rowOff>116840</xdr:rowOff>
    </xdr:from>
    <xdr:to>
      <xdr:col>116</xdr:col>
      <xdr:colOff>152400</xdr:colOff>
      <xdr:row>62</xdr:row>
      <xdr:rowOff>116840</xdr:rowOff>
    </xdr:to>
    <xdr:cxnSp macro="">
      <xdr:nvCxnSpPr>
        <xdr:cNvPr id="582" name="直線コネクタ 581">
          <a:extLst>
            <a:ext uri="{FF2B5EF4-FFF2-40B4-BE49-F238E27FC236}">
              <a16:creationId xmlns:a16="http://schemas.microsoft.com/office/drawing/2014/main" id="{4E3C57C4-059C-4245-BE15-CF9DF0B807A3}"/>
            </a:ext>
          </a:extLst>
        </xdr:cNvPr>
        <xdr:cNvCxnSpPr/>
      </xdr:nvCxnSpPr>
      <xdr:spPr>
        <a:xfrm>
          <a:off x="19878675" y="101657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96520</xdr:rowOff>
    </xdr:from>
    <xdr:ext cx="469900" cy="259080"/>
    <xdr:sp macro="" textlink="">
      <xdr:nvSpPr>
        <xdr:cNvPr id="583" name="【学校施設】&#10;一人当たり面積最大値テキスト">
          <a:extLst>
            <a:ext uri="{FF2B5EF4-FFF2-40B4-BE49-F238E27FC236}">
              <a16:creationId xmlns:a16="http://schemas.microsoft.com/office/drawing/2014/main" id="{0162D6CC-4EF8-4B2C-AE74-1CDB296B2904}"/>
            </a:ext>
          </a:extLst>
        </xdr:cNvPr>
        <xdr:cNvSpPr txBox="1"/>
      </xdr:nvSpPr>
      <xdr:spPr>
        <a:xfrm>
          <a:off x="19992975" y="88499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3.238</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149860</xdr:rowOff>
    </xdr:from>
    <xdr:to>
      <xdr:col>116</xdr:col>
      <xdr:colOff>152400</xdr:colOff>
      <xdr:row>55</xdr:row>
      <xdr:rowOff>149860</xdr:rowOff>
    </xdr:to>
    <xdr:cxnSp macro="">
      <xdr:nvCxnSpPr>
        <xdr:cNvPr id="584" name="直線コネクタ 583">
          <a:extLst>
            <a:ext uri="{FF2B5EF4-FFF2-40B4-BE49-F238E27FC236}">
              <a16:creationId xmlns:a16="http://schemas.microsoft.com/office/drawing/2014/main" id="{538577E5-9C99-40F0-976D-BDB5242711BD}"/>
            </a:ext>
          </a:extLst>
        </xdr:cNvPr>
        <xdr:cNvCxnSpPr/>
      </xdr:nvCxnSpPr>
      <xdr:spPr>
        <a:xfrm>
          <a:off x="19878675" y="90652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101600</xdr:rowOff>
    </xdr:from>
    <xdr:ext cx="469900" cy="259080"/>
    <xdr:sp macro="" textlink="">
      <xdr:nvSpPr>
        <xdr:cNvPr id="585" name="【学校施設】&#10;一人当たり面積平均値テキスト">
          <a:extLst>
            <a:ext uri="{FF2B5EF4-FFF2-40B4-BE49-F238E27FC236}">
              <a16:creationId xmlns:a16="http://schemas.microsoft.com/office/drawing/2014/main" id="{F8DD874F-3EE9-45CC-AA23-5763AE3808F3}"/>
            </a:ext>
          </a:extLst>
        </xdr:cNvPr>
        <xdr:cNvSpPr txBox="1"/>
      </xdr:nvSpPr>
      <xdr:spPr>
        <a:xfrm>
          <a:off x="19992975" y="96678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1.773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60</xdr:row>
      <xdr:rowOff>78740</xdr:rowOff>
    </xdr:from>
    <xdr:to>
      <xdr:col>116</xdr:col>
      <xdr:colOff>114300</xdr:colOff>
      <xdr:row>61</xdr:row>
      <xdr:rowOff>8890</xdr:rowOff>
    </xdr:to>
    <xdr:sp macro="" textlink="">
      <xdr:nvSpPr>
        <xdr:cNvPr id="586" name="フローチャート: 判断 585">
          <a:extLst>
            <a:ext uri="{FF2B5EF4-FFF2-40B4-BE49-F238E27FC236}">
              <a16:creationId xmlns:a16="http://schemas.microsoft.com/office/drawing/2014/main" id="{ADA24A18-864F-467A-B41A-AFEFF2AF450C}"/>
            </a:ext>
          </a:extLst>
        </xdr:cNvPr>
        <xdr:cNvSpPr/>
      </xdr:nvSpPr>
      <xdr:spPr>
        <a:xfrm>
          <a:off x="19897725" y="98037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111760</xdr:rowOff>
    </xdr:from>
    <xdr:to>
      <xdr:col>112</xdr:col>
      <xdr:colOff>38100</xdr:colOff>
      <xdr:row>61</xdr:row>
      <xdr:rowOff>41910</xdr:rowOff>
    </xdr:to>
    <xdr:sp macro="" textlink="">
      <xdr:nvSpPr>
        <xdr:cNvPr id="587" name="フローチャート: 判断 586">
          <a:extLst>
            <a:ext uri="{FF2B5EF4-FFF2-40B4-BE49-F238E27FC236}">
              <a16:creationId xmlns:a16="http://schemas.microsoft.com/office/drawing/2014/main" id="{8E1870F8-2E25-4CA4-84C1-FE9014FAAE25}"/>
            </a:ext>
          </a:extLst>
        </xdr:cNvPr>
        <xdr:cNvSpPr/>
      </xdr:nvSpPr>
      <xdr:spPr>
        <a:xfrm>
          <a:off x="19154775" y="98367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112395</xdr:rowOff>
    </xdr:from>
    <xdr:to>
      <xdr:col>107</xdr:col>
      <xdr:colOff>101600</xdr:colOff>
      <xdr:row>61</xdr:row>
      <xdr:rowOff>42545</xdr:rowOff>
    </xdr:to>
    <xdr:sp macro="" textlink="">
      <xdr:nvSpPr>
        <xdr:cNvPr id="588" name="フローチャート: 判断 587">
          <a:extLst>
            <a:ext uri="{FF2B5EF4-FFF2-40B4-BE49-F238E27FC236}">
              <a16:creationId xmlns:a16="http://schemas.microsoft.com/office/drawing/2014/main" id="{0721DCAF-B2CC-48C4-AC49-EEFDBF7FDFD6}"/>
            </a:ext>
          </a:extLst>
        </xdr:cNvPr>
        <xdr:cNvSpPr/>
      </xdr:nvSpPr>
      <xdr:spPr>
        <a:xfrm>
          <a:off x="18345150" y="98374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135255</xdr:rowOff>
    </xdr:from>
    <xdr:to>
      <xdr:col>102</xdr:col>
      <xdr:colOff>165100</xdr:colOff>
      <xdr:row>61</xdr:row>
      <xdr:rowOff>65405</xdr:rowOff>
    </xdr:to>
    <xdr:sp macro="" textlink="">
      <xdr:nvSpPr>
        <xdr:cNvPr id="589" name="フローチャート: 判断 588">
          <a:extLst>
            <a:ext uri="{FF2B5EF4-FFF2-40B4-BE49-F238E27FC236}">
              <a16:creationId xmlns:a16="http://schemas.microsoft.com/office/drawing/2014/main" id="{0BD22AF2-C445-45A5-B256-7F1DDC1A4CCA}"/>
            </a:ext>
          </a:extLst>
        </xdr:cNvPr>
        <xdr:cNvSpPr/>
      </xdr:nvSpPr>
      <xdr:spPr>
        <a:xfrm>
          <a:off x="17554575" y="98602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123190</xdr:rowOff>
    </xdr:from>
    <xdr:to>
      <xdr:col>98</xdr:col>
      <xdr:colOff>38100</xdr:colOff>
      <xdr:row>61</xdr:row>
      <xdr:rowOff>53340</xdr:rowOff>
    </xdr:to>
    <xdr:sp macro="" textlink="">
      <xdr:nvSpPr>
        <xdr:cNvPr id="590" name="フローチャート: 判断 589">
          <a:extLst>
            <a:ext uri="{FF2B5EF4-FFF2-40B4-BE49-F238E27FC236}">
              <a16:creationId xmlns:a16="http://schemas.microsoft.com/office/drawing/2014/main" id="{E161393E-0AA7-4623-B9ED-7C9EE7DB6EC7}"/>
            </a:ext>
          </a:extLst>
        </xdr:cNvPr>
        <xdr:cNvSpPr/>
      </xdr:nvSpPr>
      <xdr:spPr>
        <a:xfrm>
          <a:off x="16754475" y="985139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175"/>
    <xdr:sp macro="" textlink="">
      <xdr:nvSpPr>
        <xdr:cNvPr id="591" name="テキスト ボックス 590">
          <a:extLst>
            <a:ext uri="{FF2B5EF4-FFF2-40B4-BE49-F238E27FC236}">
              <a16:creationId xmlns:a16="http://schemas.microsoft.com/office/drawing/2014/main" id="{15CD11CA-D3F9-43D5-B33D-B9D7BF03DF5F}"/>
            </a:ext>
          </a:extLst>
        </xdr:cNvPr>
        <xdr:cNvSpPr txBox="1"/>
      </xdr:nvSpPr>
      <xdr:spPr>
        <a:xfrm>
          <a:off x="19783425" y="108083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175"/>
    <xdr:sp macro="" textlink="">
      <xdr:nvSpPr>
        <xdr:cNvPr id="592" name="テキスト ボックス 591">
          <a:extLst>
            <a:ext uri="{FF2B5EF4-FFF2-40B4-BE49-F238E27FC236}">
              <a16:creationId xmlns:a16="http://schemas.microsoft.com/office/drawing/2014/main" id="{454BEAD2-08D8-45E5-99F2-EB85B60150D6}"/>
            </a:ext>
          </a:extLst>
        </xdr:cNvPr>
        <xdr:cNvSpPr txBox="1"/>
      </xdr:nvSpPr>
      <xdr:spPr>
        <a:xfrm>
          <a:off x="19030950" y="108083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175"/>
    <xdr:sp macro="" textlink="">
      <xdr:nvSpPr>
        <xdr:cNvPr id="593" name="テキスト ボックス 592">
          <a:extLst>
            <a:ext uri="{FF2B5EF4-FFF2-40B4-BE49-F238E27FC236}">
              <a16:creationId xmlns:a16="http://schemas.microsoft.com/office/drawing/2014/main" id="{9E89DD9A-B84C-4389-84F1-825AC3D08AE8}"/>
            </a:ext>
          </a:extLst>
        </xdr:cNvPr>
        <xdr:cNvSpPr txBox="1"/>
      </xdr:nvSpPr>
      <xdr:spPr>
        <a:xfrm>
          <a:off x="18221325" y="108083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175"/>
    <xdr:sp macro="" textlink="">
      <xdr:nvSpPr>
        <xdr:cNvPr id="594" name="テキスト ボックス 593">
          <a:extLst>
            <a:ext uri="{FF2B5EF4-FFF2-40B4-BE49-F238E27FC236}">
              <a16:creationId xmlns:a16="http://schemas.microsoft.com/office/drawing/2014/main" id="{969B21AF-A5CA-4F94-AD08-4CF8DA7395EC}"/>
            </a:ext>
          </a:extLst>
        </xdr:cNvPr>
        <xdr:cNvSpPr txBox="1"/>
      </xdr:nvSpPr>
      <xdr:spPr>
        <a:xfrm>
          <a:off x="17430750" y="108083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175"/>
    <xdr:sp macro="" textlink="">
      <xdr:nvSpPr>
        <xdr:cNvPr id="595" name="テキスト ボックス 594">
          <a:extLst>
            <a:ext uri="{FF2B5EF4-FFF2-40B4-BE49-F238E27FC236}">
              <a16:creationId xmlns:a16="http://schemas.microsoft.com/office/drawing/2014/main" id="{F8BE270D-0072-4B3D-8940-31F0E4704665}"/>
            </a:ext>
          </a:extLst>
        </xdr:cNvPr>
        <xdr:cNvSpPr txBox="1"/>
      </xdr:nvSpPr>
      <xdr:spPr>
        <a:xfrm>
          <a:off x="16630650" y="108083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61</xdr:row>
      <xdr:rowOff>137160</xdr:rowOff>
    </xdr:from>
    <xdr:to>
      <xdr:col>116</xdr:col>
      <xdr:colOff>114300</xdr:colOff>
      <xdr:row>62</xdr:row>
      <xdr:rowOff>67310</xdr:rowOff>
    </xdr:to>
    <xdr:sp macro="" textlink="">
      <xdr:nvSpPr>
        <xdr:cNvPr id="596" name="楕円 595">
          <a:extLst>
            <a:ext uri="{FF2B5EF4-FFF2-40B4-BE49-F238E27FC236}">
              <a16:creationId xmlns:a16="http://schemas.microsoft.com/office/drawing/2014/main" id="{94F23ED4-22E9-4DC5-A10A-38B25F2AFA18}"/>
            </a:ext>
          </a:extLst>
        </xdr:cNvPr>
        <xdr:cNvSpPr/>
      </xdr:nvSpPr>
      <xdr:spPr>
        <a:xfrm>
          <a:off x="19897725" y="1002728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52070</xdr:rowOff>
    </xdr:from>
    <xdr:ext cx="469900" cy="257175"/>
    <xdr:sp macro="" textlink="">
      <xdr:nvSpPr>
        <xdr:cNvPr id="597" name="【学校施設】&#10;一人当たり面積該当値テキスト">
          <a:extLst>
            <a:ext uri="{FF2B5EF4-FFF2-40B4-BE49-F238E27FC236}">
              <a16:creationId xmlns:a16="http://schemas.microsoft.com/office/drawing/2014/main" id="{AC9C2987-A310-46D5-9B01-9EAF441EA63C}"/>
            </a:ext>
          </a:extLst>
        </xdr:cNvPr>
        <xdr:cNvSpPr txBox="1"/>
      </xdr:nvSpPr>
      <xdr:spPr>
        <a:xfrm>
          <a:off x="19992975" y="993584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1.371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61</xdr:row>
      <xdr:rowOff>142240</xdr:rowOff>
    </xdr:from>
    <xdr:to>
      <xdr:col>112</xdr:col>
      <xdr:colOff>38100</xdr:colOff>
      <xdr:row>62</xdr:row>
      <xdr:rowOff>72390</xdr:rowOff>
    </xdr:to>
    <xdr:sp macro="" textlink="">
      <xdr:nvSpPr>
        <xdr:cNvPr id="598" name="楕円 597">
          <a:extLst>
            <a:ext uri="{FF2B5EF4-FFF2-40B4-BE49-F238E27FC236}">
              <a16:creationId xmlns:a16="http://schemas.microsoft.com/office/drawing/2014/main" id="{57694D4E-60A5-4234-BA54-43703FE1E711}"/>
            </a:ext>
          </a:extLst>
        </xdr:cNvPr>
        <xdr:cNvSpPr/>
      </xdr:nvSpPr>
      <xdr:spPr>
        <a:xfrm>
          <a:off x="19154775" y="1003236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16510</xdr:rowOff>
    </xdr:from>
    <xdr:to>
      <xdr:col>116</xdr:col>
      <xdr:colOff>63500</xdr:colOff>
      <xdr:row>62</xdr:row>
      <xdr:rowOff>21590</xdr:rowOff>
    </xdr:to>
    <xdr:cxnSp macro="">
      <xdr:nvCxnSpPr>
        <xdr:cNvPr id="599" name="直線コネクタ 598">
          <a:extLst>
            <a:ext uri="{FF2B5EF4-FFF2-40B4-BE49-F238E27FC236}">
              <a16:creationId xmlns:a16="http://schemas.microsoft.com/office/drawing/2014/main" id="{DB18DCDD-212C-4D68-999A-4D0A3B0BE02E}"/>
            </a:ext>
          </a:extLst>
        </xdr:cNvPr>
        <xdr:cNvCxnSpPr/>
      </xdr:nvCxnSpPr>
      <xdr:spPr>
        <a:xfrm flipV="1">
          <a:off x="19202400" y="10065385"/>
          <a:ext cx="752475"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142240</xdr:rowOff>
    </xdr:from>
    <xdr:to>
      <xdr:col>107</xdr:col>
      <xdr:colOff>101600</xdr:colOff>
      <xdr:row>62</xdr:row>
      <xdr:rowOff>72390</xdr:rowOff>
    </xdr:to>
    <xdr:sp macro="" textlink="">
      <xdr:nvSpPr>
        <xdr:cNvPr id="600" name="楕円 599">
          <a:extLst>
            <a:ext uri="{FF2B5EF4-FFF2-40B4-BE49-F238E27FC236}">
              <a16:creationId xmlns:a16="http://schemas.microsoft.com/office/drawing/2014/main" id="{F67CCF8D-937A-4398-879E-5130299291A7}"/>
            </a:ext>
          </a:extLst>
        </xdr:cNvPr>
        <xdr:cNvSpPr/>
      </xdr:nvSpPr>
      <xdr:spPr>
        <a:xfrm>
          <a:off x="18345150" y="1003236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21590</xdr:rowOff>
    </xdr:from>
    <xdr:to>
      <xdr:col>111</xdr:col>
      <xdr:colOff>177800</xdr:colOff>
      <xdr:row>62</xdr:row>
      <xdr:rowOff>21590</xdr:rowOff>
    </xdr:to>
    <xdr:cxnSp macro="">
      <xdr:nvCxnSpPr>
        <xdr:cNvPr id="601" name="直線コネクタ 600">
          <a:extLst>
            <a:ext uri="{FF2B5EF4-FFF2-40B4-BE49-F238E27FC236}">
              <a16:creationId xmlns:a16="http://schemas.microsoft.com/office/drawing/2014/main" id="{F31A118D-30D0-408E-8D64-E6309C99938E}"/>
            </a:ext>
          </a:extLst>
        </xdr:cNvPr>
        <xdr:cNvCxnSpPr/>
      </xdr:nvCxnSpPr>
      <xdr:spPr>
        <a:xfrm>
          <a:off x="18392775" y="1007046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143510</xdr:rowOff>
    </xdr:from>
    <xdr:to>
      <xdr:col>102</xdr:col>
      <xdr:colOff>165100</xdr:colOff>
      <xdr:row>62</xdr:row>
      <xdr:rowOff>73025</xdr:rowOff>
    </xdr:to>
    <xdr:sp macro="" textlink="">
      <xdr:nvSpPr>
        <xdr:cNvPr id="602" name="楕円 601">
          <a:extLst>
            <a:ext uri="{FF2B5EF4-FFF2-40B4-BE49-F238E27FC236}">
              <a16:creationId xmlns:a16="http://schemas.microsoft.com/office/drawing/2014/main" id="{D823283A-88EF-4EE2-BBE6-68CB959F85AE}"/>
            </a:ext>
          </a:extLst>
        </xdr:cNvPr>
        <xdr:cNvSpPr/>
      </xdr:nvSpPr>
      <xdr:spPr>
        <a:xfrm>
          <a:off x="17554575" y="10027285"/>
          <a:ext cx="9525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21590</xdr:rowOff>
    </xdr:from>
    <xdr:to>
      <xdr:col>107</xdr:col>
      <xdr:colOff>50800</xdr:colOff>
      <xdr:row>62</xdr:row>
      <xdr:rowOff>22225</xdr:rowOff>
    </xdr:to>
    <xdr:cxnSp macro="">
      <xdr:nvCxnSpPr>
        <xdr:cNvPr id="603" name="直線コネクタ 602">
          <a:extLst>
            <a:ext uri="{FF2B5EF4-FFF2-40B4-BE49-F238E27FC236}">
              <a16:creationId xmlns:a16="http://schemas.microsoft.com/office/drawing/2014/main" id="{F3F87681-5F5F-49EB-AD7C-E31BB3025D5D}"/>
            </a:ext>
          </a:extLst>
        </xdr:cNvPr>
        <xdr:cNvCxnSpPr/>
      </xdr:nvCxnSpPr>
      <xdr:spPr>
        <a:xfrm flipV="1">
          <a:off x="17602200" y="10070465"/>
          <a:ext cx="79057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147955</xdr:rowOff>
    </xdr:from>
    <xdr:to>
      <xdr:col>98</xdr:col>
      <xdr:colOff>38100</xdr:colOff>
      <xdr:row>62</xdr:row>
      <xdr:rowOff>78105</xdr:rowOff>
    </xdr:to>
    <xdr:sp macro="" textlink="">
      <xdr:nvSpPr>
        <xdr:cNvPr id="604" name="楕円 603">
          <a:extLst>
            <a:ext uri="{FF2B5EF4-FFF2-40B4-BE49-F238E27FC236}">
              <a16:creationId xmlns:a16="http://schemas.microsoft.com/office/drawing/2014/main" id="{3708B573-7D24-4232-9B0D-C9A27B659526}"/>
            </a:ext>
          </a:extLst>
        </xdr:cNvPr>
        <xdr:cNvSpPr/>
      </xdr:nvSpPr>
      <xdr:spPr>
        <a:xfrm>
          <a:off x="16754475" y="100317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22225</xdr:rowOff>
    </xdr:from>
    <xdr:to>
      <xdr:col>102</xdr:col>
      <xdr:colOff>114300</xdr:colOff>
      <xdr:row>62</xdr:row>
      <xdr:rowOff>27305</xdr:rowOff>
    </xdr:to>
    <xdr:cxnSp macro="">
      <xdr:nvCxnSpPr>
        <xdr:cNvPr id="605" name="直線コネクタ 604">
          <a:extLst>
            <a:ext uri="{FF2B5EF4-FFF2-40B4-BE49-F238E27FC236}">
              <a16:creationId xmlns:a16="http://schemas.microsoft.com/office/drawing/2014/main" id="{89B2398C-BC9C-45D6-B590-BCD454D9104D}"/>
            </a:ext>
          </a:extLst>
        </xdr:cNvPr>
        <xdr:cNvCxnSpPr/>
      </xdr:nvCxnSpPr>
      <xdr:spPr>
        <a:xfrm flipV="1">
          <a:off x="16802100" y="10074275"/>
          <a:ext cx="8001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59</xdr:row>
      <xdr:rowOff>58420</xdr:rowOff>
    </xdr:from>
    <xdr:ext cx="469900" cy="259080"/>
    <xdr:sp macro="" textlink="">
      <xdr:nvSpPr>
        <xdr:cNvPr id="606" name="n_1aveValue【学校施設】&#10;一人当たり面積">
          <a:extLst>
            <a:ext uri="{FF2B5EF4-FFF2-40B4-BE49-F238E27FC236}">
              <a16:creationId xmlns:a16="http://schemas.microsoft.com/office/drawing/2014/main" id="{BC0FC2BB-5FFD-4FF6-8DA2-0EFA944BBD9A}"/>
            </a:ext>
          </a:extLst>
        </xdr:cNvPr>
        <xdr:cNvSpPr txBox="1"/>
      </xdr:nvSpPr>
      <xdr:spPr>
        <a:xfrm>
          <a:off x="18983325" y="96215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59</xdr:row>
      <xdr:rowOff>59055</xdr:rowOff>
    </xdr:from>
    <xdr:ext cx="467995" cy="259080"/>
    <xdr:sp macro="" textlink="">
      <xdr:nvSpPr>
        <xdr:cNvPr id="607" name="n_2aveValue【学校施設】&#10;一人当たり面積">
          <a:extLst>
            <a:ext uri="{FF2B5EF4-FFF2-40B4-BE49-F238E27FC236}">
              <a16:creationId xmlns:a16="http://schemas.microsoft.com/office/drawing/2014/main" id="{A1DDBA6D-89F4-46A6-8F93-B274B64A7218}"/>
            </a:ext>
          </a:extLst>
        </xdr:cNvPr>
        <xdr:cNvSpPr txBox="1"/>
      </xdr:nvSpPr>
      <xdr:spPr>
        <a:xfrm>
          <a:off x="18183225" y="96221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59</xdr:row>
      <xdr:rowOff>81915</xdr:rowOff>
    </xdr:from>
    <xdr:ext cx="467995" cy="259080"/>
    <xdr:sp macro="" textlink="">
      <xdr:nvSpPr>
        <xdr:cNvPr id="608" name="n_3aveValue【学校施設】&#10;一人当たり面積">
          <a:extLst>
            <a:ext uri="{FF2B5EF4-FFF2-40B4-BE49-F238E27FC236}">
              <a16:creationId xmlns:a16="http://schemas.microsoft.com/office/drawing/2014/main" id="{AF631A47-D604-490B-83C9-1B0E2F68E86B}"/>
            </a:ext>
          </a:extLst>
        </xdr:cNvPr>
        <xdr:cNvSpPr txBox="1"/>
      </xdr:nvSpPr>
      <xdr:spPr>
        <a:xfrm>
          <a:off x="17383125" y="96481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59</xdr:row>
      <xdr:rowOff>70485</xdr:rowOff>
    </xdr:from>
    <xdr:ext cx="467995" cy="259080"/>
    <xdr:sp macro="" textlink="">
      <xdr:nvSpPr>
        <xdr:cNvPr id="609" name="n_4aveValue【学校施設】&#10;一人当たり面積">
          <a:extLst>
            <a:ext uri="{FF2B5EF4-FFF2-40B4-BE49-F238E27FC236}">
              <a16:creationId xmlns:a16="http://schemas.microsoft.com/office/drawing/2014/main" id="{9881838E-DE99-44CB-B136-8A34649ADC96}"/>
            </a:ext>
          </a:extLst>
        </xdr:cNvPr>
        <xdr:cNvSpPr txBox="1"/>
      </xdr:nvSpPr>
      <xdr:spPr>
        <a:xfrm>
          <a:off x="16592550" y="96304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62</xdr:row>
      <xdr:rowOff>63500</xdr:rowOff>
    </xdr:from>
    <xdr:ext cx="469900" cy="257175"/>
    <xdr:sp macro="" textlink="">
      <xdr:nvSpPr>
        <xdr:cNvPr id="610" name="n_1mainValue【学校施設】&#10;一人当たり面積">
          <a:extLst>
            <a:ext uri="{FF2B5EF4-FFF2-40B4-BE49-F238E27FC236}">
              <a16:creationId xmlns:a16="http://schemas.microsoft.com/office/drawing/2014/main" id="{4A1F8128-3C17-4201-9C8E-F8736A8B8A28}"/>
            </a:ext>
          </a:extLst>
        </xdr:cNvPr>
        <xdr:cNvSpPr txBox="1"/>
      </xdr:nvSpPr>
      <xdr:spPr>
        <a:xfrm>
          <a:off x="18983325" y="101155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62</xdr:row>
      <xdr:rowOff>63500</xdr:rowOff>
    </xdr:from>
    <xdr:ext cx="467995" cy="257175"/>
    <xdr:sp macro="" textlink="">
      <xdr:nvSpPr>
        <xdr:cNvPr id="611" name="n_2mainValue【学校施設】&#10;一人当たり面積">
          <a:extLst>
            <a:ext uri="{FF2B5EF4-FFF2-40B4-BE49-F238E27FC236}">
              <a16:creationId xmlns:a16="http://schemas.microsoft.com/office/drawing/2014/main" id="{99DB6601-6653-40ED-922D-E15223AADCB2}"/>
            </a:ext>
          </a:extLst>
        </xdr:cNvPr>
        <xdr:cNvSpPr txBox="1"/>
      </xdr:nvSpPr>
      <xdr:spPr>
        <a:xfrm>
          <a:off x="18183225" y="101155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62</xdr:row>
      <xdr:rowOff>64135</xdr:rowOff>
    </xdr:from>
    <xdr:ext cx="467995" cy="257175"/>
    <xdr:sp macro="" textlink="">
      <xdr:nvSpPr>
        <xdr:cNvPr id="612" name="n_3mainValue【学校施設】&#10;一人当たり面積">
          <a:extLst>
            <a:ext uri="{FF2B5EF4-FFF2-40B4-BE49-F238E27FC236}">
              <a16:creationId xmlns:a16="http://schemas.microsoft.com/office/drawing/2014/main" id="{E2A2BE96-B62F-4683-9A58-01DC02C1F4A5}"/>
            </a:ext>
          </a:extLst>
        </xdr:cNvPr>
        <xdr:cNvSpPr txBox="1"/>
      </xdr:nvSpPr>
      <xdr:spPr>
        <a:xfrm>
          <a:off x="17383125" y="1011618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62</xdr:row>
      <xdr:rowOff>69215</xdr:rowOff>
    </xdr:from>
    <xdr:ext cx="467995" cy="259080"/>
    <xdr:sp macro="" textlink="">
      <xdr:nvSpPr>
        <xdr:cNvPr id="613" name="n_4mainValue【学校施設】&#10;一人当たり面積">
          <a:extLst>
            <a:ext uri="{FF2B5EF4-FFF2-40B4-BE49-F238E27FC236}">
              <a16:creationId xmlns:a16="http://schemas.microsoft.com/office/drawing/2014/main" id="{FE279615-6500-4EFB-915F-B2455E02C599}"/>
            </a:ext>
          </a:extLst>
        </xdr:cNvPr>
        <xdr:cNvSpPr txBox="1"/>
      </xdr:nvSpPr>
      <xdr:spPr>
        <a:xfrm>
          <a:off x="16592550" y="101149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4" name="正方形/長方形 613">
          <a:extLst>
            <a:ext uri="{FF2B5EF4-FFF2-40B4-BE49-F238E27FC236}">
              <a16:creationId xmlns:a16="http://schemas.microsoft.com/office/drawing/2014/main" id="{6020D02E-EECB-479B-AF79-C62A76AE71DD}"/>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5" name="正方形/長方形 614">
          <a:extLst>
            <a:ext uri="{FF2B5EF4-FFF2-40B4-BE49-F238E27FC236}">
              <a16:creationId xmlns:a16="http://schemas.microsoft.com/office/drawing/2014/main" id="{67F04CE1-1712-4803-822D-5A16D334A071}"/>
            </a:ext>
          </a:extLst>
        </xdr:cNvPr>
        <xdr:cNvSpPr/>
      </xdr:nvSpPr>
      <xdr:spPr>
        <a:xfrm>
          <a:off x="11315700"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6" name="正方形/長方形 615">
          <a:extLst>
            <a:ext uri="{FF2B5EF4-FFF2-40B4-BE49-F238E27FC236}">
              <a16:creationId xmlns:a16="http://schemas.microsoft.com/office/drawing/2014/main" id="{98DC0E34-1FD7-4572-B6C3-910C3DD4477D}"/>
            </a:ext>
          </a:extLst>
        </xdr:cNvPr>
        <xdr:cNvSpPr/>
      </xdr:nvSpPr>
      <xdr:spPr>
        <a:xfrm>
          <a:off x="11315700"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12/20</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7" name="正方形/長方形 616">
          <a:extLst>
            <a:ext uri="{FF2B5EF4-FFF2-40B4-BE49-F238E27FC236}">
              <a16:creationId xmlns:a16="http://schemas.microsoft.com/office/drawing/2014/main" id="{FE2D03AB-B608-42A6-895D-DF3793607E3B}"/>
            </a:ext>
          </a:extLst>
        </xdr:cNvPr>
        <xdr:cNvSpPr/>
      </xdr:nvSpPr>
      <xdr:spPr>
        <a:xfrm>
          <a:off x="122396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8" name="正方形/長方形 617">
          <a:extLst>
            <a:ext uri="{FF2B5EF4-FFF2-40B4-BE49-F238E27FC236}">
              <a16:creationId xmlns:a16="http://schemas.microsoft.com/office/drawing/2014/main" id="{E0874DF1-E7ED-4701-BA5A-09F0ECB3C482}"/>
            </a:ext>
          </a:extLst>
        </xdr:cNvPr>
        <xdr:cNvSpPr/>
      </xdr:nvSpPr>
      <xdr:spPr>
        <a:xfrm>
          <a:off x="122396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9" name="正方形/長方形 618">
          <a:extLst>
            <a:ext uri="{FF2B5EF4-FFF2-40B4-BE49-F238E27FC236}">
              <a16:creationId xmlns:a16="http://schemas.microsoft.com/office/drawing/2014/main" id="{DA8AFFBA-0C86-4CB6-9100-07C3CDC81E8B}"/>
            </a:ext>
          </a:extLst>
        </xdr:cNvPr>
        <xdr:cNvSpPr/>
      </xdr:nvSpPr>
      <xdr:spPr>
        <a:xfrm>
          <a:off x="132683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0" name="正方形/長方形 619">
          <a:extLst>
            <a:ext uri="{FF2B5EF4-FFF2-40B4-BE49-F238E27FC236}">
              <a16:creationId xmlns:a16="http://schemas.microsoft.com/office/drawing/2014/main" id="{718B2E03-7AAD-4011-BA74-60DF4B0DB1D9}"/>
            </a:ext>
          </a:extLst>
        </xdr:cNvPr>
        <xdr:cNvSpPr/>
      </xdr:nvSpPr>
      <xdr:spPr>
        <a:xfrm>
          <a:off x="132683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1" name="正方形/長方形 620">
          <a:extLst>
            <a:ext uri="{FF2B5EF4-FFF2-40B4-BE49-F238E27FC236}">
              <a16:creationId xmlns:a16="http://schemas.microsoft.com/office/drawing/2014/main" id="{661FF7B8-2D98-485A-83E1-5552DC48A86F}"/>
            </a:ext>
          </a:extLst>
        </xdr:cNvPr>
        <xdr:cNvSpPr/>
      </xdr:nvSpPr>
      <xdr:spPr>
        <a:xfrm>
          <a:off x="11210925" y="12249150"/>
          <a:ext cx="42481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6545" cy="223520"/>
    <xdr:sp macro="" textlink="">
      <xdr:nvSpPr>
        <xdr:cNvPr id="622" name="テキスト ボックス 621">
          <a:extLst>
            <a:ext uri="{FF2B5EF4-FFF2-40B4-BE49-F238E27FC236}">
              <a16:creationId xmlns:a16="http://schemas.microsoft.com/office/drawing/2014/main" id="{F2BAE355-13A5-4957-BB68-DFB1ED81F1FF}"/>
            </a:ext>
          </a:extLst>
        </xdr:cNvPr>
        <xdr:cNvSpPr txBox="1"/>
      </xdr:nvSpPr>
      <xdr:spPr>
        <a:xfrm>
          <a:off x="11172825" y="12068175"/>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3" name="直線コネクタ 622">
          <a:extLst>
            <a:ext uri="{FF2B5EF4-FFF2-40B4-BE49-F238E27FC236}">
              <a16:creationId xmlns:a16="http://schemas.microsoft.com/office/drawing/2014/main" id="{0D427C7D-5BCB-43B6-9C30-5BDC47FF6357}"/>
            </a:ext>
          </a:extLst>
        </xdr:cNvPr>
        <xdr:cNvCxnSpPr/>
      </xdr:nvCxnSpPr>
      <xdr:spPr>
        <a:xfrm>
          <a:off x="11210925" y="1441132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5455" cy="259080"/>
    <xdr:sp macro="" textlink="">
      <xdr:nvSpPr>
        <xdr:cNvPr id="624" name="テキスト ボックス 623">
          <a:extLst>
            <a:ext uri="{FF2B5EF4-FFF2-40B4-BE49-F238E27FC236}">
              <a16:creationId xmlns:a16="http://schemas.microsoft.com/office/drawing/2014/main" id="{09AA0F4C-808A-4196-B667-36D6368AF80D}"/>
            </a:ext>
          </a:extLst>
        </xdr:cNvPr>
        <xdr:cNvSpPr txBox="1"/>
      </xdr:nvSpPr>
      <xdr:spPr>
        <a:xfrm>
          <a:off x="10794365" y="142659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168910</xdr:rowOff>
    </xdr:from>
    <xdr:to>
      <xdr:col>89</xdr:col>
      <xdr:colOff>177800</xdr:colOff>
      <xdr:row>86</xdr:row>
      <xdr:rowOff>168910</xdr:rowOff>
    </xdr:to>
    <xdr:cxnSp macro="">
      <xdr:nvCxnSpPr>
        <xdr:cNvPr id="625" name="直線コネクタ 624">
          <a:extLst>
            <a:ext uri="{FF2B5EF4-FFF2-40B4-BE49-F238E27FC236}">
              <a16:creationId xmlns:a16="http://schemas.microsoft.com/office/drawing/2014/main" id="{9F9D73E7-A105-4622-97DA-AAEAEB09DDB6}"/>
            </a:ext>
          </a:extLst>
        </xdr:cNvPr>
        <xdr:cNvCxnSpPr/>
      </xdr:nvCxnSpPr>
      <xdr:spPr>
        <a:xfrm>
          <a:off x="11210925" y="1409446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26670</xdr:rowOff>
    </xdr:from>
    <xdr:ext cx="465455" cy="259080"/>
    <xdr:sp macro="" textlink="">
      <xdr:nvSpPr>
        <xdr:cNvPr id="626" name="テキスト ボックス 625">
          <a:extLst>
            <a:ext uri="{FF2B5EF4-FFF2-40B4-BE49-F238E27FC236}">
              <a16:creationId xmlns:a16="http://schemas.microsoft.com/office/drawing/2014/main" id="{5E395AAD-094E-4425-93F3-5ABF470EC983}"/>
            </a:ext>
          </a:extLst>
        </xdr:cNvPr>
        <xdr:cNvSpPr txBox="1"/>
      </xdr:nvSpPr>
      <xdr:spPr>
        <a:xfrm>
          <a:off x="10794365" y="139649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627" name="直線コネクタ 626">
          <a:extLst>
            <a:ext uri="{FF2B5EF4-FFF2-40B4-BE49-F238E27FC236}">
              <a16:creationId xmlns:a16="http://schemas.microsoft.com/office/drawing/2014/main" id="{F4008F97-BB6E-428C-829C-F9F5F65785EC}"/>
            </a:ext>
          </a:extLst>
        </xdr:cNvPr>
        <xdr:cNvCxnSpPr/>
      </xdr:nvCxnSpPr>
      <xdr:spPr>
        <a:xfrm>
          <a:off x="11210925" y="1378331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7175"/>
    <xdr:sp macro="" textlink="">
      <xdr:nvSpPr>
        <xdr:cNvPr id="628" name="テキスト ボックス 627">
          <a:extLst>
            <a:ext uri="{FF2B5EF4-FFF2-40B4-BE49-F238E27FC236}">
              <a16:creationId xmlns:a16="http://schemas.microsoft.com/office/drawing/2014/main" id="{D1A3EDB4-9DB6-4210-A6AA-FFF3EED35E50}"/>
            </a:ext>
          </a:extLst>
        </xdr:cNvPr>
        <xdr:cNvSpPr txBox="1"/>
      </xdr:nvSpPr>
      <xdr:spPr>
        <a:xfrm>
          <a:off x="10845800" y="136569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629" name="直線コネクタ 628">
          <a:extLst>
            <a:ext uri="{FF2B5EF4-FFF2-40B4-BE49-F238E27FC236}">
              <a16:creationId xmlns:a16="http://schemas.microsoft.com/office/drawing/2014/main" id="{AEA73779-7245-4EB1-93DC-AB683B2F2209}"/>
            </a:ext>
          </a:extLst>
        </xdr:cNvPr>
        <xdr:cNvCxnSpPr/>
      </xdr:nvCxnSpPr>
      <xdr:spPr>
        <a:xfrm>
          <a:off x="11210925" y="1347597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630" name="テキスト ボックス 629">
          <a:extLst>
            <a:ext uri="{FF2B5EF4-FFF2-40B4-BE49-F238E27FC236}">
              <a16:creationId xmlns:a16="http://schemas.microsoft.com/office/drawing/2014/main" id="{EF3EF44C-453A-4700-9F3E-FF26F3210A7C}"/>
            </a:ext>
          </a:extLst>
        </xdr:cNvPr>
        <xdr:cNvSpPr txBox="1"/>
      </xdr:nvSpPr>
      <xdr:spPr>
        <a:xfrm>
          <a:off x="10845800" y="133464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631" name="直線コネクタ 630">
          <a:extLst>
            <a:ext uri="{FF2B5EF4-FFF2-40B4-BE49-F238E27FC236}">
              <a16:creationId xmlns:a16="http://schemas.microsoft.com/office/drawing/2014/main" id="{D20707A1-64B8-49C3-8EE8-34AE7348C3F5}"/>
            </a:ext>
          </a:extLst>
        </xdr:cNvPr>
        <xdr:cNvCxnSpPr/>
      </xdr:nvCxnSpPr>
      <xdr:spPr>
        <a:xfrm>
          <a:off x="11210925" y="1317498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7175"/>
    <xdr:sp macro="" textlink="">
      <xdr:nvSpPr>
        <xdr:cNvPr id="632" name="テキスト ボックス 631">
          <a:extLst>
            <a:ext uri="{FF2B5EF4-FFF2-40B4-BE49-F238E27FC236}">
              <a16:creationId xmlns:a16="http://schemas.microsoft.com/office/drawing/2014/main" id="{C19AA6D5-FF75-4A95-A753-BEF38C83D7C6}"/>
            </a:ext>
          </a:extLst>
        </xdr:cNvPr>
        <xdr:cNvSpPr txBox="1"/>
      </xdr:nvSpPr>
      <xdr:spPr>
        <a:xfrm>
          <a:off x="10845800" y="130390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633" name="直線コネクタ 632">
          <a:extLst>
            <a:ext uri="{FF2B5EF4-FFF2-40B4-BE49-F238E27FC236}">
              <a16:creationId xmlns:a16="http://schemas.microsoft.com/office/drawing/2014/main" id="{C0236753-0CEC-4A61-BDD4-68EA7714CC79}"/>
            </a:ext>
          </a:extLst>
        </xdr:cNvPr>
        <xdr:cNvCxnSpPr/>
      </xdr:nvCxnSpPr>
      <xdr:spPr>
        <a:xfrm>
          <a:off x="11210925" y="1286827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634" name="テキスト ボックス 633">
          <a:extLst>
            <a:ext uri="{FF2B5EF4-FFF2-40B4-BE49-F238E27FC236}">
              <a16:creationId xmlns:a16="http://schemas.microsoft.com/office/drawing/2014/main" id="{B9657278-3CC8-43A8-B094-038B1E0DB858}"/>
            </a:ext>
          </a:extLst>
        </xdr:cNvPr>
        <xdr:cNvSpPr txBox="1"/>
      </xdr:nvSpPr>
      <xdr:spPr>
        <a:xfrm>
          <a:off x="10845800" y="127317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635" name="直線コネクタ 634">
          <a:extLst>
            <a:ext uri="{FF2B5EF4-FFF2-40B4-BE49-F238E27FC236}">
              <a16:creationId xmlns:a16="http://schemas.microsoft.com/office/drawing/2014/main" id="{087FA68A-5C24-48B8-B271-C8E9AFBA133E}"/>
            </a:ext>
          </a:extLst>
        </xdr:cNvPr>
        <xdr:cNvCxnSpPr/>
      </xdr:nvCxnSpPr>
      <xdr:spPr>
        <a:xfrm>
          <a:off x="11210925" y="1255649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7185" cy="259080"/>
    <xdr:sp macro="" textlink="">
      <xdr:nvSpPr>
        <xdr:cNvPr id="636" name="テキスト ボックス 635">
          <a:extLst>
            <a:ext uri="{FF2B5EF4-FFF2-40B4-BE49-F238E27FC236}">
              <a16:creationId xmlns:a16="http://schemas.microsoft.com/office/drawing/2014/main" id="{45977A02-09E1-44D9-B18D-E8CCB5C1A452}"/>
            </a:ext>
          </a:extLst>
        </xdr:cNvPr>
        <xdr:cNvSpPr txBox="1"/>
      </xdr:nvSpPr>
      <xdr:spPr>
        <a:xfrm>
          <a:off x="10903585" y="1242060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7" name="直線コネクタ 636">
          <a:extLst>
            <a:ext uri="{FF2B5EF4-FFF2-40B4-BE49-F238E27FC236}">
              <a16:creationId xmlns:a16="http://schemas.microsoft.com/office/drawing/2014/main" id="{8F5E3B4D-91A6-46B7-92E8-C2EFE88E20FE}"/>
            </a:ext>
          </a:extLst>
        </xdr:cNvPr>
        <xdr:cNvCxnSpPr/>
      </xdr:nvCxnSpPr>
      <xdr:spPr>
        <a:xfrm>
          <a:off x="11210925" y="122491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8" name="【児童館】&#10;有形固定資産減価償却率グラフ枠">
          <a:extLst>
            <a:ext uri="{FF2B5EF4-FFF2-40B4-BE49-F238E27FC236}">
              <a16:creationId xmlns:a16="http://schemas.microsoft.com/office/drawing/2014/main" id="{6B70443A-2A51-430E-8217-35A5FF57BC9F}"/>
            </a:ext>
          </a:extLst>
        </xdr:cNvPr>
        <xdr:cNvSpPr/>
      </xdr:nvSpPr>
      <xdr:spPr>
        <a:xfrm>
          <a:off x="11210925" y="12249150"/>
          <a:ext cx="42481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55880</xdr:rowOff>
    </xdr:from>
    <xdr:to>
      <xdr:col>85</xdr:col>
      <xdr:colOff>126365</xdr:colOff>
      <xdr:row>86</xdr:row>
      <xdr:rowOff>132080</xdr:rowOff>
    </xdr:to>
    <xdr:cxnSp macro="">
      <xdr:nvCxnSpPr>
        <xdr:cNvPr id="639" name="直線コネクタ 638">
          <a:extLst>
            <a:ext uri="{FF2B5EF4-FFF2-40B4-BE49-F238E27FC236}">
              <a16:creationId xmlns:a16="http://schemas.microsoft.com/office/drawing/2014/main" id="{9E3450CB-052F-49EA-B29A-DBBD20C1DAA8}"/>
            </a:ext>
          </a:extLst>
        </xdr:cNvPr>
        <xdr:cNvCxnSpPr/>
      </xdr:nvCxnSpPr>
      <xdr:spPr>
        <a:xfrm flipV="1">
          <a:off x="14696440" y="12695555"/>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135255</xdr:rowOff>
    </xdr:from>
    <xdr:ext cx="405130" cy="257175"/>
    <xdr:sp macro="" textlink="">
      <xdr:nvSpPr>
        <xdr:cNvPr id="640" name="【児童館】&#10;有形固定資産減価償却率最小値テキスト">
          <a:extLst>
            <a:ext uri="{FF2B5EF4-FFF2-40B4-BE49-F238E27FC236}">
              <a16:creationId xmlns:a16="http://schemas.microsoft.com/office/drawing/2014/main" id="{172FABEB-1750-4789-8B42-2E8209018955}"/>
            </a:ext>
          </a:extLst>
        </xdr:cNvPr>
        <xdr:cNvSpPr txBox="1"/>
      </xdr:nvSpPr>
      <xdr:spPr>
        <a:xfrm>
          <a:off x="14735175" y="140703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97.7</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132080</xdr:rowOff>
    </xdr:from>
    <xdr:to>
      <xdr:col>86</xdr:col>
      <xdr:colOff>25400</xdr:colOff>
      <xdr:row>86</xdr:row>
      <xdr:rowOff>132080</xdr:rowOff>
    </xdr:to>
    <xdr:cxnSp macro="">
      <xdr:nvCxnSpPr>
        <xdr:cNvPr id="641" name="直線コネクタ 640">
          <a:extLst>
            <a:ext uri="{FF2B5EF4-FFF2-40B4-BE49-F238E27FC236}">
              <a16:creationId xmlns:a16="http://schemas.microsoft.com/office/drawing/2014/main" id="{13FD8A12-52A6-4A23-AC53-F723D641E9EB}"/>
            </a:ext>
          </a:extLst>
        </xdr:cNvPr>
        <xdr:cNvCxnSpPr/>
      </xdr:nvCxnSpPr>
      <xdr:spPr>
        <a:xfrm>
          <a:off x="14611350" y="140671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2540</xdr:rowOff>
    </xdr:from>
    <xdr:ext cx="340360" cy="259080"/>
    <xdr:sp macro="" textlink="">
      <xdr:nvSpPr>
        <xdr:cNvPr id="642" name="【児童館】&#10;有形固定資産減価償却率最大値テキスト">
          <a:extLst>
            <a:ext uri="{FF2B5EF4-FFF2-40B4-BE49-F238E27FC236}">
              <a16:creationId xmlns:a16="http://schemas.microsoft.com/office/drawing/2014/main" id="{D48C759F-A9C1-4A72-9DAE-EF4C56CA9EF6}"/>
            </a:ext>
          </a:extLst>
        </xdr:cNvPr>
        <xdr:cNvSpPr txBox="1"/>
      </xdr:nvSpPr>
      <xdr:spPr>
        <a:xfrm>
          <a:off x="14735175" y="1248029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55880</xdr:rowOff>
    </xdr:from>
    <xdr:to>
      <xdr:col>86</xdr:col>
      <xdr:colOff>25400</xdr:colOff>
      <xdr:row>78</xdr:row>
      <xdr:rowOff>55880</xdr:rowOff>
    </xdr:to>
    <xdr:cxnSp macro="">
      <xdr:nvCxnSpPr>
        <xdr:cNvPr id="643" name="直線コネクタ 642">
          <a:extLst>
            <a:ext uri="{FF2B5EF4-FFF2-40B4-BE49-F238E27FC236}">
              <a16:creationId xmlns:a16="http://schemas.microsoft.com/office/drawing/2014/main" id="{5A918584-89D5-4AC7-8805-D6BB35DB862C}"/>
            </a:ext>
          </a:extLst>
        </xdr:cNvPr>
        <xdr:cNvCxnSpPr/>
      </xdr:nvCxnSpPr>
      <xdr:spPr>
        <a:xfrm>
          <a:off x="14611350" y="126955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635</xdr:rowOff>
    </xdr:from>
    <xdr:ext cx="405130" cy="259080"/>
    <xdr:sp macro="" textlink="">
      <xdr:nvSpPr>
        <xdr:cNvPr id="644" name="【児童館】&#10;有形固定資産減価償却率平均値テキスト">
          <a:extLst>
            <a:ext uri="{FF2B5EF4-FFF2-40B4-BE49-F238E27FC236}">
              <a16:creationId xmlns:a16="http://schemas.microsoft.com/office/drawing/2014/main" id="{9130590C-3828-4E53-931D-5E396C401922}"/>
            </a:ext>
          </a:extLst>
        </xdr:cNvPr>
        <xdr:cNvSpPr txBox="1"/>
      </xdr:nvSpPr>
      <xdr:spPr>
        <a:xfrm>
          <a:off x="14735175" y="132880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59.9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149225</xdr:rowOff>
    </xdr:from>
    <xdr:to>
      <xdr:col>85</xdr:col>
      <xdr:colOff>177800</xdr:colOff>
      <xdr:row>83</xdr:row>
      <xdr:rowOff>79375</xdr:rowOff>
    </xdr:to>
    <xdr:sp macro="" textlink="">
      <xdr:nvSpPr>
        <xdr:cNvPr id="645" name="フローチャート: 判断 644">
          <a:extLst>
            <a:ext uri="{FF2B5EF4-FFF2-40B4-BE49-F238E27FC236}">
              <a16:creationId xmlns:a16="http://schemas.microsoft.com/office/drawing/2014/main" id="{1FF89527-5254-43A0-9783-57D8D331CB4B}"/>
            </a:ext>
          </a:extLst>
        </xdr:cNvPr>
        <xdr:cNvSpPr/>
      </xdr:nvSpPr>
      <xdr:spPr>
        <a:xfrm>
          <a:off x="14649450" y="1343660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127635</xdr:rowOff>
    </xdr:from>
    <xdr:to>
      <xdr:col>81</xdr:col>
      <xdr:colOff>101600</xdr:colOff>
      <xdr:row>83</xdr:row>
      <xdr:rowOff>57785</xdr:rowOff>
    </xdr:to>
    <xdr:sp macro="" textlink="">
      <xdr:nvSpPr>
        <xdr:cNvPr id="646" name="フローチャート: 判断 645">
          <a:extLst>
            <a:ext uri="{FF2B5EF4-FFF2-40B4-BE49-F238E27FC236}">
              <a16:creationId xmlns:a16="http://schemas.microsoft.com/office/drawing/2014/main" id="{B7ED7973-C0DC-4E8A-8298-26F97AA8C5B1}"/>
            </a:ext>
          </a:extLst>
        </xdr:cNvPr>
        <xdr:cNvSpPr/>
      </xdr:nvSpPr>
      <xdr:spPr>
        <a:xfrm>
          <a:off x="13887450" y="134118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144145</xdr:rowOff>
    </xdr:from>
    <xdr:to>
      <xdr:col>76</xdr:col>
      <xdr:colOff>165100</xdr:colOff>
      <xdr:row>83</xdr:row>
      <xdr:rowOff>74930</xdr:rowOff>
    </xdr:to>
    <xdr:sp macro="" textlink="">
      <xdr:nvSpPr>
        <xdr:cNvPr id="647" name="フローチャート: 判断 646">
          <a:extLst>
            <a:ext uri="{FF2B5EF4-FFF2-40B4-BE49-F238E27FC236}">
              <a16:creationId xmlns:a16="http://schemas.microsoft.com/office/drawing/2014/main" id="{CA6B19FC-A2DE-4C20-AE15-91744344E2B0}"/>
            </a:ext>
          </a:extLst>
        </xdr:cNvPr>
        <xdr:cNvSpPr/>
      </xdr:nvSpPr>
      <xdr:spPr>
        <a:xfrm>
          <a:off x="13096875" y="13428345"/>
          <a:ext cx="9525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142240</xdr:rowOff>
    </xdr:from>
    <xdr:to>
      <xdr:col>72</xdr:col>
      <xdr:colOff>38100</xdr:colOff>
      <xdr:row>83</xdr:row>
      <xdr:rowOff>72390</xdr:rowOff>
    </xdr:to>
    <xdr:sp macro="" textlink="">
      <xdr:nvSpPr>
        <xdr:cNvPr id="648" name="フローチャート: 判断 647">
          <a:extLst>
            <a:ext uri="{FF2B5EF4-FFF2-40B4-BE49-F238E27FC236}">
              <a16:creationId xmlns:a16="http://schemas.microsoft.com/office/drawing/2014/main" id="{8E38C354-75A7-4781-A036-856CCC7AC7C7}"/>
            </a:ext>
          </a:extLst>
        </xdr:cNvPr>
        <xdr:cNvSpPr/>
      </xdr:nvSpPr>
      <xdr:spPr>
        <a:xfrm>
          <a:off x="12296775" y="1343279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122555</xdr:rowOff>
    </xdr:from>
    <xdr:to>
      <xdr:col>67</xdr:col>
      <xdr:colOff>101600</xdr:colOff>
      <xdr:row>83</xdr:row>
      <xdr:rowOff>52705</xdr:rowOff>
    </xdr:to>
    <xdr:sp macro="" textlink="">
      <xdr:nvSpPr>
        <xdr:cNvPr id="649" name="フローチャート: 判断 648">
          <a:extLst>
            <a:ext uri="{FF2B5EF4-FFF2-40B4-BE49-F238E27FC236}">
              <a16:creationId xmlns:a16="http://schemas.microsoft.com/office/drawing/2014/main" id="{506EE416-5BBE-42F7-A489-E83442CA800C}"/>
            </a:ext>
          </a:extLst>
        </xdr:cNvPr>
        <xdr:cNvSpPr/>
      </xdr:nvSpPr>
      <xdr:spPr>
        <a:xfrm>
          <a:off x="11487150" y="1341310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50" name="テキスト ボックス 649">
          <a:extLst>
            <a:ext uri="{FF2B5EF4-FFF2-40B4-BE49-F238E27FC236}">
              <a16:creationId xmlns:a16="http://schemas.microsoft.com/office/drawing/2014/main" id="{14ED5546-5301-47FB-B9CF-63EE5380F41B}"/>
            </a:ext>
          </a:extLst>
        </xdr:cNvPr>
        <xdr:cNvSpPr txBox="1"/>
      </xdr:nvSpPr>
      <xdr:spPr>
        <a:xfrm>
          <a:off x="14525625"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51" name="テキスト ボックス 650">
          <a:extLst>
            <a:ext uri="{FF2B5EF4-FFF2-40B4-BE49-F238E27FC236}">
              <a16:creationId xmlns:a16="http://schemas.microsoft.com/office/drawing/2014/main" id="{CAD74862-0A8D-4F68-8AA0-8F429310A037}"/>
            </a:ext>
          </a:extLst>
        </xdr:cNvPr>
        <xdr:cNvSpPr txBox="1"/>
      </xdr:nvSpPr>
      <xdr:spPr>
        <a:xfrm>
          <a:off x="13763625"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52" name="テキスト ボックス 651">
          <a:extLst>
            <a:ext uri="{FF2B5EF4-FFF2-40B4-BE49-F238E27FC236}">
              <a16:creationId xmlns:a16="http://schemas.microsoft.com/office/drawing/2014/main" id="{CEC7F7C0-C3F6-4B1C-A674-A5CBF439E178}"/>
            </a:ext>
          </a:extLst>
        </xdr:cNvPr>
        <xdr:cNvSpPr txBox="1"/>
      </xdr:nvSpPr>
      <xdr:spPr>
        <a:xfrm>
          <a:off x="129730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53" name="テキスト ボックス 652">
          <a:extLst>
            <a:ext uri="{FF2B5EF4-FFF2-40B4-BE49-F238E27FC236}">
              <a16:creationId xmlns:a16="http://schemas.microsoft.com/office/drawing/2014/main" id="{988E90E3-C585-4FC4-88FB-D4457D549DCB}"/>
            </a:ext>
          </a:extLst>
        </xdr:cNvPr>
        <xdr:cNvSpPr txBox="1"/>
      </xdr:nvSpPr>
      <xdr:spPr>
        <a:xfrm>
          <a:off x="121729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54" name="テキスト ボックス 653">
          <a:extLst>
            <a:ext uri="{FF2B5EF4-FFF2-40B4-BE49-F238E27FC236}">
              <a16:creationId xmlns:a16="http://schemas.microsoft.com/office/drawing/2014/main" id="{9177A87D-ACB6-496F-9AA0-F284CD2EAA71}"/>
            </a:ext>
          </a:extLst>
        </xdr:cNvPr>
        <xdr:cNvSpPr txBox="1"/>
      </xdr:nvSpPr>
      <xdr:spPr>
        <a:xfrm>
          <a:off x="11363325"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83</xdr:row>
      <xdr:rowOff>85090</xdr:rowOff>
    </xdr:from>
    <xdr:to>
      <xdr:col>85</xdr:col>
      <xdr:colOff>177800</xdr:colOff>
      <xdr:row>84</xdr:row>
      <xdr:rowOff>15240</xdr:rowOff>
    </xdr:to>
    <xdr:sp macro="" textlink="">
      <xdr:nvSpPr>
        <xdr:cNvPr id="655" name="楕円 654">
          <a:extLst>
            <a:ext uri="{FF2B5EF4-FFF2-40B4-BE49-F238E27FC236}">
              <a16:creationId xmlns:a16="http://schemas.microsoft.com/office/drawing/2014/main" id="{CB358E07-9090-4BA3-9E7D-905A0FE69966}"/>
            </a:ext>
          </a:extLst>
        </xdr:cNvPr>
        <xdr:cNvSpPr/>
      </xdr:nvSpPr>
      <xdr:spPr>
        <a:xfrm>
          <a:off x="14649450" y="1353756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63500</xdr:rowOff>
    </xdr:from>
    <xdr:ext cx="405130" cy="257175"/>
    <xdr:sp macro="" textlink="">
      <xdr:nvSpPr>
        <xdr:cNvPr id="656" name="【児童館】&#10;有形固定資産減価償却率該当値テキスト">
          <a:extLst>
            <a:ext uri="{FF2B5EF4-FFF2-40B4-BE49-F238E27FC236}">
              <a16:creationId xmlns:a16="http://schemas.microsoft.com/office/drawing/2014/main" id="{D0E733A1-93AC-4815-AFD2-90AAB720C6B2}"/>
            </a:ext>
          </a:extLst>
        </xdr:cNvPr>
        <xdr:cNvSpPr txBox="1"/>
      </xdr:nvSpPr>
      <xdr:spPr>
        <a:xfrm>
          <a:off x="14735175" y="1351597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83</xdr:row>
      <xdr:rowOff>39370</xdr:rowOff>
    </xdr:from>
    <xdr:to>
      <xdr:col>81</xdr:col>
      <xdr:colOff>101600</xdr:colOff>
      <xdr:row>83</xdr:row>
      <xdr:rowOff>140970</xdr:rowOff>
    </xdr:to>
    <xdr:sp macro="" textlink="">
      <xdr:nvSpPr>
        <xdr:cNvPr id="657" name="楕円 656">
          <a:extLst>
            <a:ext uri="{FF2B5EF4-FFF2-40B4-BE49-F238E27FC236}">
              <a16:creationId xmlns:a16="http://schemas.microsoft.com/office/drawing/2014/main" id="{B7163094-BA15-463D-B84B-165BCAB55969}"/>
            </a:ext>
          </a:extLst>
        </xdr:cNvPr>
        <xdr:cNvSpPr/>
      </xdr:nvSpPr>
      <xdr:spPr>
        <a:xfrm>
          <a:off x="13887450" y="1348867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90170</xdr:rowOff>
    </xdr:from>
    <xdr:to>
      <xdr:col>85</xdr:col>
      <xdr:colOff>127000</xdr:colOff>
      <xdr:row>83</xdr:row>
      <xdr:rowOff>135890</xdr:rowOff>
    </xdr:to>
    <xdr:cxnSp macro="">
      <xdr:nvCxnSpPr>
        <xdr:cNvPr id="658" name="直線コネクタ 657">
          <a:extLst>
            <a:ext uri="{FF2B5EF4-FFF2-40B4-BE49-F238E27FC236}">
              <a16:creationId xmlns:a16="http://schemas.microsoft.com/office/drawing/2014/main" id="{2AAE71C9-746A-48A2-8103-8C77EE703A2D}"/>
            </a:ext>
          </a:extLst>
        </xdr:cNvPr>
        <xdr:cNvCxnSpPr/>
      </xdr:nvCxnSpPr>
      <xdr:spPr>
        <a:xfrm>
          <a:off x="13935075" y="13536295"/>
          <a:ext cx="762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160655</xdr:rowOff>
    </xdr:from>
    <xdr:to>
      <xdr:col>76</xdr:col>
      <xdr:colOff>165100</xdr:colOff>
      <xdr:row>83</xdr:row>
      <xdr:rowOff>90805</xdr:rowOff>
    </xdr:to>
    <xdr:sp macro="" textlink="">
      <xdr:nvSpPr>
        <xdr:cNvPr id="659" name="楕円 658">
          <a:extLst>
            <a:ext uri="{FF2B5EF4-FFF2-40B4-BE49-F238E27FC236}">
              <a16:creationId xmlns:a16="http://schemas.microsoft.com/office/drawing/2014/main" id="{4D2966F6-8BD1-4F58-957C-779C465A6FE1}"/>
            </a:ext>
          </a:extLst>
        </xdr:cNvPr>
        <xdr:cNvSpPr/>
      </xdr:nvSpPr>
      <xdr:spPr>
        <a:xfrm>
          <a:off x="13096875" y="1345120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40640</xdr:rowOff>
    </xdr:from>
    <xdr:to>
      <xdr:col>81</xdr:col>
      <xdr:colOff>50800</xdr:colOff>
      <xdr:row>83</xdr:row>
      <xdr:rowOff>90170</xdr:rowOff>
    </xdr:to>
    <xdr:cxnSp macro="">
      <xdr:nvCxnSpPr>
        <xdr:cNvPr id="660" name="直線コネクタ 659">
          <a:extLst>
            <a:ext uri="{FF2B5EF4-FFF2-40B4-BE49-F238E27FC236}">
              <a16:creationId xmlns:a16="http://schemas.microsoft.com/office/drawing/2014/main" id="{B95999F3-2825-42D3-BA82-F982C0215B03}"/>
            </a:ext>
          </a:extLst>
        </xdr:cNvPr>
        <xdr:cNvCxnSpPr/>
      </xdr:nvCxnSpPr>
      <xdr:spPr>
        <a:xfrm>
          <a:off x="13144500" y="13489940"/>
          <a:ext cx="790575"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111125</xdr:rowOff>
    </xdr:from>
    <xdr:to>
      <xdr:col>72</xdr:col>
      <xdr:colOff>38100</xdr:colOff>
      <xdr:row>83</xdr:row>
      <xdr:rowOff>41275</xdr:rowOff>
    </xdr:to>
    <xdr:sp macro="" textlink="">
      <xdr:nvSpPr>
        <xdr:cNvPr id="661" name="楕円 660">
          <a:extLst>
            <a:ext uri="{FF2B5EF4-FFF2-40B4-BE49-F238E27FC236}">
              <a16:creationId xmlns:a16="http://schemas.microsoft.com/office/drawing/2014/main" id="{7E41763C-FAC3-45FA-A55A-472629DE2A34}"/>
            </a:ext>
          </a:extLst>
        </xdr:cNvPr>
        <xdr:cNvSpPr/>
      </xdr:nvSpPr>
      <xdr:spPr>
        <a:xfrm>
          <a:off x="12296775" y="13398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161925</xdr:rowOff>
    </xdr:from>
    <xdr:to>
      <xdr:col>76</xdr:col>
      <xdr:colOff>114300</xdr:colOff>
      <xdr:row>83</xdr:row>
      <xdr:rowOff>40640</xdr:rowOff>
    </xdr:to>
    <xdr:cxnSp macro="">
      <xdr:nvCxnSpPr>
        <xdr:cNvPr id="662" name="直線コネクタ 661">
          <a:extLst>
            <a:ext uri="{FF2B5EF4-FFF2-40B4-BE49-F238E27FC236}">
              <a16:creationId xmlns:a16="http://schemas.microsoft.com/office/drawing/2014/main" id="{C48BEE07-DE84-4DC5-BA4D-4CCA8AB5D46E}"/>
            </a:ext>
          </a:extLst>
        </xdr:cNvPr>
        <xdr:cNvCxnSpPr/>
      </xdr:nvCxnSpPr>
      <xdr:spPr>
        <a:xfrm>
          <a:off x="12344400" y="13446125"/>
          <a:ext cx="8001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62230</xdr:rowOff>
    </xdr:from>
    <xdr:to>
      <xdr:col>67</xdr:col>
      <xdr:colOff>101600</xdr:colOff>
      <xdr:row>82</xdr:row>
      <xdr:rowOff>163830</xdr:rowOff>
    </xdr:to>
    <xdr:sp macro="" textlink="">
      <xdr:nvSpPr>
        <xdr:cNvPr id="663" name="楕円 662">
          <a:extLst>
            <a:ext uri="{FF2B5EF4-FFF2-40B4-BE49-F238E27FC236}">
              <a16:creationId xmlns:a16="http://schemas.microsoft.com/office/drawing/2014/main" id="{BDCFA947-8582-460B-BF11-BFAACFA4A2F7}"/>
            </a:ext>
          </a:extLst>
        </xdr:cNvPr>
        <xdr:cNvSpPr/>
      </xdr:nvSpPr>
      <xdr:spPr>
        <a:xfrm>
          <a:off x="11487150" y="133527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113030</xdr:rowOff>
    </xdr:from>
    <xdr:to>
      <xdr:col>71</xdr:col>
      <xdr:colOff>177800</xdr:colOff>
      <xdr:row>82</xdr:row>
      <xdr:rowOff>161925</xdr:rowOff>
    </xdr:to>
    <xdr:cxnSp macro="">
      <xdr:nvCxnSpPr>
        <xdr:cNvPr id="664" name="直線コネクタ 663">
          <a:extLst>
            <a:ext uri="{FF2B5EF4-FFF2-40B4-BE49-F238E27FC236}">
              <a16:creationId xmlns:a16="http://schemas.microsoft.com/office/drawing/2014/main" id="{392FBD3F-7F52-424A-9421-C9D86DEA600D}"/>
            </a:ext>
          </a:extLst>
        </xdr:cNvPr>
        <xdr:cNvCxnSpPr/>
      </xdr:nvCxnSpPr>
      <xdr:spPr>
        <a:xfrm>
          <a:off x="11534775" y="13400405"/>
          <a:ext cx="809625"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81</xdr:row>
      <xdr:rowOff>74930</xdr:rowOff>
    </xdr:from>
    <xdr:ext cx="405130" cy="257175"/>
    <xdr:sp macro="" textlink="">
      <xdr:nvSpPr>
        <xdr:cNvPr id="665" name="n_1aveValue【児童館】&#10;有形固定資産減価償却率">
          <a:extLst>
            <a:ext uri="{FF2B5EF4-FFF2-40B4-BE49-F238E27FC236}">
              <a16:creationId xmlns:a16="http://schemas.microsoft.com/office/drawing/2014/main" id="{2A883D9E-D31C-41F1-BDF5-60C9F77B5967}"/>
            </a:ext>
          </a:extLst>
        </xdr:cNvPr>
        <xdr:cNvSpPr txBox="1"/>
      </xdr:nvSpPr>
      <xdr:spPr>
        <a:xfrm>
          <a:off x="13745210" y="1320038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81</xdr:row>
      <xdr:rowOff>90805</xdr:rowOff>
    </xdr:from>
    <xdr:ext cx="403225" cy="258445"/>
    <xdr:sp macro="" textlink="">
      <xdr:nvSpPr>
        <xdr:cNvPr id="666" name="n_2aveValue【児童館】&#10;有形固定資産減価償却率">
          <a:extLst>
            <a:ext uri="{FF2B5EF4-FFF2-40B4-BE49-F238E27FC236}">
              <a16:creationId xmlns:a16="http://schemas.microsoft.com/office/drawing/2014/main" id="{FB8B4319-A439-4517-8749-2AB75D17EC4F}"/>
            </a:ext>
          </a:extLst>
        </xdr:cNvPr>
        <xdr:cNvSpPr txBox="1"/>
      </xdr:nvSpPr>
      <xdr:spPr>
        <a:xfrm>
          <a:off x="12964160" y="1321308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83</xdr:row>
      <xdr:rowOff>63500</xdr:rowOff>
    </xdr:from>
    <xdr:ext cx="403225" cy="257175"/>
    <xdr:sp macro="" textlink="">
      <xdr:nvSpPr>
        <xdr:cNvPr id="667" name="n_3aveValue【児童館】&#10;有形固定資産減価償却率">
          <a:extLst>
            <a:ext uri="{FF2B5EF4-FFF2-40B4-BE49-F238E27FC236}">
              <a16:creationId xmlns:a16="http://schemas.microsoft.com/office/drawing/2014/main" id="{214F6FEA-0ADF-4584-B981-3055AC6B7E31}"/>
            </a:ext>
          </a:extLst>
        </xdr:cNvPr>
        <xdr:cNvSpPr txBox="1"/>
      </xdr:nvSpPr>
      <xdr:spPr>
        <a:xfrm>
          <a:off x="12164060" y="135159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83</xdr:row>
      <xdr:rowOff>43815</xdr:rowOff>
    </xdr:from>
    <xdr:ext cx="403225" cy="257175"/>
    <xdr:sp macro="" textlink="">
      <xdr:nvSpPr>
        <xdr:cNvPr id="668" name="n_4aveValue【児童館】&#10;有形固定資産減価償却率">
          <a:extLst>
            <a:ext uri="{FF2B5EF4-FFF2-40B4-BE49-F238E27FC236}">
              <a16:creationId xmlns:a16="http://schemas.microsoft.com/office/drawing/2014/main" id="{CC25B01A-BAF7-4216-B371-6B57491BEAB3}"/>
            </a:ext>
          </a:extLst>
        </xdr:cNvPr>
        <xdr:cNvSpPr txBox="1"/>
      </xdr:nvSpPr>
      <xdr:spPr>
        <a:xfrm>
          <a:off x="11354435" y="134962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83</xdr:row>
      <xdr:rowOff>132080</xdr:rowOff>
    </xdr:from>
    <xdr:ext cx="405130" cy="257175"/>
    <xdr:sp macro="" textlink="">
      <xdr:nvSpPr>
        <xdr:cNvPr id="669" name="n_1mainValue【児童館】&#10;有形固定資産減価償却率">
          <a:extLst>
            <a:ext uri="{FF2B5EF4-FFF2-40B4-BE49-F238E27FC236}">
              <a16:creationId xmlns:a16="http://schemas.microsoft.com/office/drawing/2014/main" id="{19DDD593-C3D7-4037-ADD5-95EA0BD13739}"/>
            </a:ext>
          </a:extLst>
        </xdr:cNvPr>
        <xdr:cNvSpPr txBox="1"/>
      </xdr:nvSpPr>
      <xdr:spPr>
        <a:xfrm>
          <a:off x="13745210" y="1358138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83</xdr:row>
      <xdr:rowOff>81915</xdr:rowOff>
    </xdr:from>
    <xdr:ext cx="403225" cy="259080"/>
    <xdr:sp macro="" textlink="">
      <xdr:nvSpPr>
        <xdr:cNvPr id="670" name="n_2mainValue【児童館】&#10;有形固定資産減価償却率">
          <a:extLst>
            <a:ext uri="{FF2B5EF4-FFF2-40B4-BE49-F238E27FC236}">
              <a16:creationId xmlns:a16="http://schemas.microsoft.com/office/drawing/2014/main" id="{2B73F696-DCCE-4159-8EA8-9A2493CD4441}"/>
            </a:ext>
          </a:extLst>
        </xdr:cNvPr>
        <xdr:cNvSpPr txBox="1"/>
      </xdr:nvSpPr>
      <xdr:spPr>
        <a:xfrm>
          <a:off x="12964160" y="135343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60.6</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81</xdr:row>
      <xdr:rowOff>57785</xdr:rowOff>
    </xdr:from>
    <xdr:ext cx="403225" cy="259080"/>
    <xdr:sp macro="" textlink="">
      <xdr:nvSpPr>
        <xdr:cNvPr id="671" name="n_3mainValue【児童館】&#10;有形固定資産減価償却率">
          <a:extLst>
            <a:ext uri="{FF2B5EF4-FFF2-40B4-BE49-F238E27FC236}">
              <a16:creationId xmlns:a16="http://schemas.microsoft.com/office/drawing/2014/main" id="{5D89E65F-212E-41A0-8546-4FBB45BE7C67}"/>
            </a:ext>
          </a:extLst>
        </xdr:cNvPr>
        <xdr:cNvSpPr txBox="1"/>
      </xdr:nvSpPr>
      <xdr:spPr>
        <a:xfrm>
          <a:off x="12164060" y="131832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81</xdr:row>
      <xdr:rowOff>8890</xdr:rowOff>
    </xdr:from>
    <xdr:ext cx="403225" cy="257175"/>
    <xdr:sp macro="" textlink="">
      <xdr:nvSpPr>
        <xdr:cNvPr id="672" name="n_4mainValue【児童館】&#10;有形固定資産減価償却率">
          <a:extLst>
            <a:ext uri="{FF2B5EF4-FFF2-40B4-BE49-F238E27FC236}">
              <a16:creationId xmlns:a16="http://schemas.microsoft.com/office/drawing/2014/main" id="{2B28EA8B-F2A3-413D-8131-3BCC4ABC5994}"/>
            </a:ext>
          </a:extLst>
        </xdr:cNvPr>
        <xdr:cNvSpPr txBox="1"/>
      </xdr:nvSpPr>
      <xdr:spPr>
        <a:xfrm>
          <a:off x="11354435" y="1313751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3" name="正方形/長方形 672">
          <a:extLst>
            <a:ext uri="{FF2B5EF4-FFF2-40B4-BE49-F238E27FC236}">
              <a16:creationId xmlns:a16="http://schemas.microsoft.com/office/drawing/2014/main" id="{EDA05096-75D5-4E90-AD9F-A124A9627C92}"/>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4" name="正方形/長方形 673">
          <a:extLst>
            <a:ext uri="{FF2B5EF4-FFF2-40B4-BE49-F238E27FC236}">
              <a16:creationId xmlns:a16="http://schemas.microsoft.com/office/drawing/2014/main" id="{887AAC91-D5C0-4507-B88D-5DDA2C1DEF85}"/>
            </a:ext>
          </a:extLst>
        </xdr:cNvPr>
        <xdr:cNvSpPr/>
      </xdr:nvSpPr>
      <xdr:spPr>
        <a:xfrm>
          <a:off x="165830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5" name="正方形/長方形 674">
          <a:extLst>
            <a:ext uri="{FF2B5EF4-FFF2-40B4-BE49-F238E27FC236}">
              <a16:creationId xmlns:a16="http://schemas.microsoft.com/office/drawing/2014/main" id="{4F29AAB3-C2C2-4CA5-82A6-89D9FEBD4831}"/>
            </a:ext>
          </a:extLst>
        </xdr:cNvPr>
        <xdr:cNvSpPr/>
      </xdr:nvSpPr>
      <xdr:spPr>
        <a:xfrm>
          <a:off x="165830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6" name="正方形/長方形 675">
          <a:extLst>
            <a:ext uri="{FF2B5EF4-FFF2-40B4-BE49-F238E27FC236}">
              <a16:creationId xmlns:a16="http://schemas.microsoft.com/office/drawing/2014/main" id="{87D463B0-9C4C-49FB-BFA3-FDF052283860}"/>
            </a:ext>
          </a:extLst>
        </xdr:cNvPr>
        <xdr:cNvSpPr/>
      </xdr:nvSpPr>
      <xdr:spPr>
        <a:xfrm>
          <a:off x="17487900"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7" name="正方形/長方形 676">
          <a:extLst>
            <a:ext uri="{FF2B5EF4-FFF2-40B4-BE49-F238E27FC236}">
              <a16:creationId xmlns:a16="http://schemas.microsoft.com/office/drawing/2014/main" id="{E05E0575-B945-48C1-860D-1F059348A3AC}"/>
            </a:ext>
          </a:extLst>
        </xdr:cNvPr>
        <xdr:cNvSpPr/>
      </xdr:nvSpPr>
      <xdr:spPr>
        <a:xfrm>
          <a:off x="17487900"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8" name="正方形/長方形 677">
          <a:extLst>
            <a:ext uri="{FF2B5EF4-FFF2-40B4-BE49-F238E27FC236}">
              <a16:creationId xmlns:a16="http://schemas.microsoft.com/office/drawing/2014/main" id="{A46A467C-18A1-46F9-A65A-64EFEF89E4FB}"/>
            </a:ext>
          </a:extLst>
        </xdr:cNvPr>
        <xdr:cNvSpPr/>
      </xdr:nvSpPr>
      <xdr:spPr>
        <a:xfrm>
          <a:off x="18516600"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79" name="正方形/長方形 678">
          <a:extLst>
            <a:ext uri="{FF2B5EF4-FFF2-40B4-BE49-F238E27FC236}">
              <a16:creationId xmlns:a16="http://schemas.microsoft.com/office/drawing/2014/main" id="{BA37C92D-1A91-4586-80CB-87AC8B750746}"/>
            </a:ext>
          </a:extLst>
        </xdr:cNvPr>
        <xdr:cNvSpPr/>
      </xdr:nvSpPr>
      <xdr:spPr>
        <a:xfrm>
          <a:off x="18516600"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0" name="正方形/長方形 679">
          <a:extLst>
            <a:ext uri="{FF2B5EF4-FFF2-40B4-BE49-F238E27FC236}">
              <a16:creationId xmlns:a16="http://schemas.microsoft.com/office/drawing/2014/main" id="{19FA3E15-2102-41F4-8DE8-7A5C2E31B02E}"/>
            </a:ext>
          </a:extLst>
        </xdr:cNvPr>
        <xdr:cNvSpPr/>
      </xdr:nvSpPr>
      <xdr:spPr>
        <a:xfrm>
          <a:off x="16459200" y="12249150"/>
          <a:ext cx="42672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7980" cy="223520"/>
    <xdr:sp macro="" textlink="">
      <xdr:nvSpPr>
        <xdr:cNvPr id="681" name="テキスト ボックス 680">
          <a:extLst>
            <a:ext uri="{FF2B5EF4-FFF2-40B4-BE49-F238E27FC236}">
              <a16:creationId xmlns:a16="http://schemas.microsoft.com/office/drawing/2014/main" id="{3C3B320A-445B-43B7-BB8F-4627FA577737}"/>
            </a:ext>
          </a:extLst>
        </xdr:cNvPr>
        <xdr:cNvSpPr txBox="1"/>
      </xdr:nvSpPr>
      <xdr:spPr>
        <a:xfrm>
          <a:off x="16440150" y="12068175"/>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2" name="直線コネクタ 681">
          <a:extLst>
            <a:ext uri="{FF2B5EF4-FFF2-40B4-BE49-F238E27FC236}">
              <a16:creationId xmlns:a16="http://schemas.microsoft.com/office/drawing/2014/main" id="{A1A9130C-5DC8-4A83-916A-D91FB7007598}"/>
            </a:ext>
          </a:extLst>
        </xdr:cNvPr>
        <xdr:cNvCxnSpPr/>
      </xdr:nvCxnSpPr>
      <xdr:spPr>
        <a:xfrm>
          <a:off x="16459200" y="144113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168910</xdr:rowOff>
    </xdr:from>
    <xdr:to>
      <xdr:col>120</xdr:col>
      <xdr:colOff>114300</xdr:colOff>
      <xdr:row>86</xdr:row>
      <xdr:rowOff>168910</xdr:rowOff>
    </xdr:to>
    <xdr:cxnSp macro="">
      <xdr:nvCxnSpPr>
        <xdr:cNvPr id="683" name="直線コネクタ 682">
          <a:extLst>
            <a:ext uri="{FF2B5EF4-FFF2-40B4-BE49-F238E27FC236}">
              <a16:creationId xmlns:a16="http://schemas.microsoft.com/office/drawing/2014/main" id="{7D1BB393-E927-40C3-B30F-08EF51DC7531}"/>
            </a:ext>
          </a:extLst>
        </xdr:cNvPr>
        <xdr:cNvCxnSpPr/>
      </xdr:nvCxnSpPr>
      <xdr:spPr>
        <a:xfrm>
          <a:off x="16459200" y="140944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86</xdr:row>
      <xdr:rowOff>26670</xdr:rowOff>
    </xdr:from>
    <xdr:ext cx="465455" cy="259080"/>
    <xdr:sp macro="" textlink="">
      <xdr:nvSpPr>
        <xdr:cNvPr id="684" name="テキスト ボックス 683">
          <a:extLst>
            <a:ext uri="{FF2B5EF4-FFF2-40B4-BE49-F238E27FC236}">
              <a16:creationId xmlns:a16="http://schemas.microsoft.com/office/drawing/2014/main" id="{AA9E48E1-07CF-4819-BF8E-E1BB71014DA2}"/>
            </a:ext>
          </a:extLst>
        </xdr:cNvPr>
        <xdr:cNvSpPr txBox="1"/>
      </xdr:nvSpPr>
      <xdr:spPr>
        <a:xfrm>
          <a:off x="16052165" y="139649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85</xdr:row>
      <xdr:rowOff>13335</xdr:rowOff>
    </xdr:from>
    <xdr:to>
      <xdr:col>120</xdr:col>
      <xdr:colOff>114300</xdr:colOff>
      <xdr:row>85</xdr:row>
      <xdr:rowOff>13335</xdr:rowOff>
    </xdr:to>
    <xdr:cxnSp macro="">
      <xdr:nvCxnSpPr>
        <xdr:cNvPr id="685" name="直線コネクタ 684">
          <a:extLst>
            <a:ext uri="{FF2B5EF4-FFF2-40B4-BE49-F238E27FC236}">
              <a16:creationId xmlns:a16="http://schemas.microsoft.com/office/drawing/2014/main" id="{46386486-6FB6-4BAA-8B90-E7B49EB72929}"/>
            </a:ext>
          </a:extLst>
        </xdr:cNvPr>
        <xdr:cNvCxnSpPr/>
      </xdr:nvCxnSpPr>
      <xdr:spPr>
        <a:xfrm>
          <a:off x="16459200" y="137833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84</xdr:row>
      <xdr:rowOff>42545</xdr:rowOff>
    </xdr:from>
    <xdr:ext cx="465455" cy="257175"/>
    <xdr:sp macro="" textlink="">
      <xdr:nvSpPr>
        <xdr:cNvPr id="686" name="テキスト ボックス 685">
          <a:extLst>
            <a:ext uri="{FF2B5EF4-FFF2-40B4-BE49-F238E27FC236}">
              <a16:creationId xmlns:a16="http://schemas.microsoft.com/office/drawing/2014/main" id="{C257843B-D2C2-48C0-B6DC-4E98CD1DCA26}"/>
            </a:ext>
          </a:extLst>
        </xdr:cNvPr>
        <xdr:cNvSpPr txBox="1"/>
      </xdr:nvSpPr>
      <xdr:spPr>
        <a:xfrm>
          <a:off x="16052165" y="1365694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96</xdr:col>
      <xdr:colOff>0</xdr:colOff>
      <xdr:row>83</xdr:row>
      <xdr:rowOff>29845</xdr:rowOff>
    </xdr:from>
    <xdr:to>
      <xdr:col>120</xdr:col>
      <xdr:colOff>114300</xdr:colOff>
      <xdr:row>83</xdr:row>
      <xdr:rowOff>29845</xdr:rowOff>
    </xdr:to>
    <xdr:cxnSp macro="">
      <xdr:nvCxnSpPr>
        <xdr:cNvPr id="687" name="直線コネクタ 686">
          <a:extLst>
            <a:ext uri="{FF2B5EF4-FFF2-40B4-BE49-F238E27FC236}">
              <a16:creationId xmlns:a16="http://schemas.microsoft.com/office/drawing/2014/main" id="{EE36CB66-B878-4C08-966E-A60C9B57024B}"/>
            </a:ext>
          </a:extLst>
        </xdr:cNvPr>
        <xdr:cNvCxnSpPr/>
      </xdr:nvCxnSpPr>
      <xdr:spPr>
        <a:xfrm>
          <a:off x="16459200" y="134759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59055</xdr:rowOff>
    </xdr:from>
    <xdr:ext cx="465455" cy="259080"/>
    <xdr:sp macro="" textlink="">
      <xdr:nvSpPr>
        <xdr:cNvPr id="688" name="テキスト ボックス 687">
          <a:extLst>
            <a:ext uri="{FF2B5EF4-FFF2-40B4-BE49-F238E27FC236}">
              <a16:creationId xmlns:a16="http://schemas.microsoft.com/office/drawing/2014/main" id="{1D8133B9-5B85-42B3-905C-EC61AF994130}"/>
            </a:ext>
          </a:extLst>
        </xdr:cNvPr>
        <xdr:cNvSpPr txBox="1"/>
      </xdr:nvSpPr>
      <xdr:spPr>
        <a:xfrm>
          <a:off x="16052165" y="1334643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96</xdr:col>
      <xdr:colOff>0</xdr:colOff>
      <xdr:row>81</xdr:row>
      <xdr:rowOff>46355</xdr:rowOff>
    </xdr:from>
    <xdr:to>
      <xdr:col>120</xdr:col>
      <xdr:colOff>114300</xdr:colOff>
      <xdr:row>81</xdr:row>
      <xdr:rowOff>46355</xdr:rowOff>
    </xdr:to>
    <xdr:cxnSp macro="">
      <xdr:nvCxnSpPr>
        <xdr:cNvPr id="689" name="直線コネクタ 688">
          <a:extLst>
            <a:ext uri="{FF2B5EF4-FFF2-40B4-BE49-F238E27FC236}">
              <a16:creationId xmlns:a16="http://schemas.microsoft.com/office/drawing/2014/main" id="{AD0C94BE-3799-4DDD-90B7-0C81A83B9CAE}"/>
            </a:ext>
          </a:extLst>
        </xdr:cNvPr>
        <xdr:cNvCxnSpPr/>
      </xdr:nvCxnSpPr>
      <xdr:spPr>
        <a:xfrm>
          <a:off x="16459200" y="131749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75565</xdr:rowOff>
    </xdr:from>
    <xdr:ext cx="465455" cy="257175"/>
    <xdr:sp macro="" textlink="">
      <xdr:nvSpPr>
        <xdr:cNvPr id="690" name="テキスト ボックス 689">
          <a:extLst>
            <a:ext uri="{FF2B5EF4-FFF2-40B4-BE49-F238E27FC236}">
              <a16:creationId xmlns:a16="http://schemas.microsoft.com/office/drawing/2014/main" id="{A7ABA8C3-5223-4992-8D33-3C753D372A6B}"/>
            </a:ext>
          </a:extLst>
        </xdr:cNvPr>
        <xdr:cNvSpPr txBox="1"/>
      </xdr:nvSpPr>
      <xdr:spPr>
        <a:xfrm>
          <a:off x="16052165" y="1303909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79</xdr:row>
      <xdr:rowOff>63500</xdr:rowOff>
    </xdr:from>
    <xdr:to>
      <xdr:col>120</xdr:col>
      <xdr:colOff>114300</xdr:colOff>
      <xdr:row>79</xdr:row>
      <xdr:rowOff>63500</xdr:rowOff>
    </xdr:to>
    <xdr:cxnSp macro="">
      <xdr:nvCxnSpPr>
        <xdr:cNvPr id="691" name="直線コネクタ 690">
          <a:extLst>
            <a:ext uri="{FF2B5EF4-FFF2-40B4-BE49-F238E27FC236}">
              <a16:creationId xmlns:a16="http://schemas.microsoft.com/office/drawing/2014/main" id="{2BC6B08D-060A-4925-B70A-38167049F9BE}"/>
            </a:ext>
          </a:extLst>
        </xdr:cNvPr>
        <xdr:cNvCxnSpPr/>
      </xdr:nvCxnSpPr>
      <xdr:spPr>
        <a:xfrm>
          <a:off x="16459200" y="128682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78</xdr:row>
      <xdr:rowOff>92075</xdr:rowOff>
    </xdr:from>
    <xdr:ext cx="465455" cy="259080"/>
    <xdr:sp macro="" textlink="">
      <xdr:nvSpPr>
        <xdr:cNvPr id="692" name="テキスト ボックス 691">
          <a:extLst>
            <a:ext uri="{FF2B5EF4-FFF2-40B4-BE49-F238E27FC236}">
              <a16:creationId xmlns:a16="http://schemas.microsoft.com/office/drawing/2014/main" id="{F45381BF-5B00-4B8A-928E-E0361F8977BC}"/>
            </a:ext>
          </a:extLst>
        </xdr:cNvPr>
        <xdr:cNvSpPr txBox="1"/>
      </xdr:nvSpPr>
      <xdr:spPr>
        <a:xfrm>
          <a:off x="16052165" y="127317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dr:col>96</xdr:col>
      <xdr:colOff>0</xdr:colOff>
      <xdr:row>77</xdr:row>
      <xdr:rowOff>78740</xdr:rowOff>
    </xdr:from>
    <xdr:to>
      <xdr:col>120</xdr:col>
      <xdr:colOff>114300</xdr:colOff>
      <xdr:row>77</xdr:row>
      <xdr:rowOff>78740</xdr:rowOff>
    </xdr:to>
    <xdr:cxnSp macro="">
      <xdr:nvCxnSpPr>
        <xdr:cNvPr id="693" name="直線コネクタ 692">
          <a:extLst>
            <a:ext uri="{FF2B5EF4-FFF2-40B4-BE49-F238E27FC236}">
              <a16:creationId xmlns:a16="http://schemas.microsoft.com/office/drawing/2014/main" id="{B1BA1E4D-B994-4ABB-B4F2-71E99C72B3B1}"/>
            </a:ext>
          </a:extLst>
        </xdr:cNvPr>
        <xdr:cNvCxnSpPr/>
      </xdr:nvCxnSpPr>
      <xdr:spPr>
        <a:xfrm>
          <a:off x="16459200" y="125564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107950</xdr:rowOff>
    </xdr:from>
    <xdr:ext cx="465455" cy="259080"/>
    <xdr:sp macro="" textlink="">
      <xdr:nvSpPr>
        <xdr:cNvPr id="694" name="テキスト ボックス 693">
          <a:extLst>
            <a:ext uri="{FF2B5EF4-FFF2-40B4-BE49-F238E27FC236}">
              <a16:creationId xmlns:a16="http://schemas.microsoft.com/office/drawing/2014/main" id="{465FCCBE-939B-4096-9E82-7AD05031CCE7}"/>
            </a:ext>
          </a:extLst>
        </xdr:cNvPr>
        <xdr:cNvSpPr txBox="1"/>
      </xdr:nvSpPr>
      <xdr:spPr>
        <a:xfrm>
          <a:off x="16052165" y="124206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a:extLst>
            <a:ext uri="{FF2B5EF4-FFF2-40B4-BE49-F238E27FC236}">
              <a16:creationId xmlns:a16="http://schemas.microsoft.com/office/drawing/2014/main" id="{D0281168-6595-492E-88A3-AC76F98DD0CF}"/>
            </a:ext>
          </a:extLst>
        </xdr:cNvPr>
        <xdr:cNvCxnSpPr/>
      </xdr:nvCxnSpPr>
      <xdr:spPr>
        <a:xfrm>
          <a:off x="16459200" y="12249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5455" cy="259080"/>
    <xdr:sp macro="" textlink="">
      <xdr:nvSpPr>
        <xdr:cNvPr id="696" name="テキスト ボックス 695">
          <a:extLst>
            <a:ext uri="{FF2B5EF4-FFF2-40B4-BE49-F238E27FC236}">
              <a16:creationId xmlns:a16="http://schemas.microsoft.com/office/drawing/2014/main" id="{9DEA5B98-7C83-49D2-88FC-2C415C91F4FB}"/>
            </a:ext>
          </a:extLst>
        </xdr:cNvPr>
        <xdr:cNvSpPr txBox="1"/>
      </xdr:nvSpPr>
      <xdr:spPr>
        <a:xfrm>
          <a:off x="16052165" y="12113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児童館】&#10;一人当たり面積グラフ枠">
          <a:extLst>
            <a:ext uri="{FF2B5EF4-FFF2-40B4-BE49-F238E27FC236}">
              <a16:creationId xmlns:a16="http://schemas.microsoft.com/office/drawing/2014/main" id="{45D12792-B89E-4192-B47F-D395FD48F01F}"/>
            </a:ext>
          </a:extLst>
        </xdr:cNvPr>
        <xdr:cNvSpPr/>
      </xdr:nvSpPr>
      <xdr:spPr>
        <a:xfrm>
          <a:off x="16459200" y="12249150"/>
          <a:ext cx="42672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111760</xdr:rowOff>
    </xdr:from>
    <xdr:to>
      <xdr:col>116</xdr:col>
      <xdr:colOff>62865</xdr:colOff>
      <xdr:row>86</xdr:row>
      <xdr:rowOff>135890</xdr:rowOff>
    </xdr:to>
    <xdr:cxnSp macro="">
      <xdr:nvCxnSpPr>
        <xdr:cNvPr id="698" name="直線コネクタ 697">
          <a:extLst>
            <a:ext uri="{FF2B5EF4-FFF2-40B4-BE49-F238E27FC236}">
              <a16:creationId xmlns:a16="http://schemas.microsoft.com/office/drawing/2014/main" id="{4494AAB0-827A-4102-9308-6EFC38FD6B0E}"/>
            </a:ext>
          </a:extLst>
        </xdr:cNvPr>
        <xdr:cNvCxnSpPr/>
      </xdr:nvCxnSpPr>
      <xdr:spPr>
        <a:xfrm flipV="1">
          <a:off x="19954240" y="12589510"/>
          <a:ext cx="0" cy="1481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139700</xdr:rowOff>
    </xdr:from>
    <xdr:ext cx="469900" cy="259080"/>
    <xdr:sp macro="" textlink="">
      <xdr:nvSpPr>
        <xdr:cNvPr id="699" name="【児童館】&#10;一人当たり面積最小値テキスト">
          <a:extLst>
            <a:ext uri="{FF2B5EF4-FFF2-40B4-BE49-F238E27FC236}">
              <a16:creationId xmlns:a16="http://schemas.microsoft.com/office/drawing/2014/main" id="{04A8F4B0-8E7D-4D7D-955C-EBCF2F494D6F}"/>
            </a:ext>
          </a:extLst>
        </xdr:cNvPr>
        <xdr:cNvSpPr txBox="1"/>
      </xdr:nvSpPr>
      <xdr:spPr>
        <a:xfrm>
          <a:off x="19992975" y="14077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135890</xdr:rowOff>
    </xdr:from>
    <xdr:to>
      <xdr:col>116</xdr:col>
      <xdr:colOff>152400</xdr:colOff>
      <xdr:row>86</xdr:row>
      <xdr:rowOff>135890</xdr:rowOff>
    </xdr:to>
    <xdr:cxnSp macro="">
      <xdr:nvCxnSpPr>
        <xdr:cNvPr id="700" name="直線コネクタ 699">
          <a:extLst>
            <a:ext uri="{FF2B5EF4-FFF2-40B4-BE49-F238E27FC236}">
              <a16:creationId xmlns:a16="http://schemas.microsoft.com/office/drawing/2014/main" id="{4E35A542-BE45-4408-A6C4-98993EF07CED}"/>
            </a:ext>
          </a:extLst>
        </xdr:cNvPr>
        <xdr:cNvCxnSpPr/>
      </xdr:nvCxnSpPr>
      <xdr:spPr>
        <a:xfrm>
          <a:off x="19878675" y="1407096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58420</xdr:rowOff>
    </xdr:from>
    <xdr:ext cx="469900" cy="259080"/>
    <xdr:sp macro="" textlink="">
      <xdr:nvSpPr>
        <xdr:cNvPr id="701" name="【児童館】&#10;一人当たり面積最大値テキスト">
          <a:extLst>
            <a:ext uri="{FF2B5EF4-FFF2-40B4-BE49-F238E27FC236}">
              <a16:creationId xmlns:a16="http://schemas.microsoft.com/office/drawing/2014/main" id="{F5DD3CC7-93E8-41E8-B937-CA603DD7F0BA}"/>
            </a:ext>
          </a:extLst>
        </xdr:cNvPr>
        <xdr:cNvSpPr txBox="1"/>
      </xdr:nvSpPr>
      <xdr:spPr>
        <a:xfrm>
          <a:off x="19992975" y="123742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0.098</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111760</xdr:rowOff>
    </xdr:from>
    <xdr:to>
      <xdr:col>116</xdr:col>
      <xdr:colOff>152400</xdr:colOff>
      <xdr:row>77</xdr:row>
      <xdr:rowOff>111760</xdr:rowOff>
    </xdr:to>
    <xdr:cxnSp macro="">
      <xdr:nvCxnSpPr>
        <xdr:cNvPr id="702" name="直線コネクタ 701">
          <a:extLst>
            <a:ext uri="{FF2B5EF4-FFF2-40B4-BE49-F238E27FC236}">
              <a16:creationId xmlns:a16="http://schemas.microsoft.com/office/drawing/2014/main" id="{7FBB2C23-1818-45D0-9187-99AC8606D9B2}"/>
            </a:ext>
          </a:extLst>
        </xdr:cNvPr>
        <xdr:cNvCxnSpPr/>
      </xdr:nvCxnSpPr>
      <xdr:spPr>
        <a:xfrm>
          <a:off x="19878675" y="1258951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31115</xdr:rowOff>
    </xdr:from>
    <xdr:ext cx="469900" cy="257175"/>
    <xdr:sp macro="" textlink="">
      <xdr:nvSpPr>
        <xdr:cNvPr id="703" name="【児童館】&#10;一人当たり面積平均値テキスト">
          <a:extLst>
            <a:ext uri="{FF2B5EF4-FFF2-40B4-BE49-F238E27FC236}">
              <a16:creationId xmlns:a16="http://schemas.microsoft.com/office/drawing/2014/main" id="{C4444F31-D4F4-4652-B4A5-364CBC574211}"/>
            </a:ext>
          </a:extLst>
        </xdr:cNvPr>
        <xdr:cNvSpPr txBox="1"/>
      </xdr:nvSpPr>
      <xdr:spPr>
        <a:xfrm>
          <a:off x="19992975" y="1331531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82</xdr:row>
      <xdr:rowOff>52705</xdr:rowOff>
    </xdr:from>
    <xdr:to>
      <xdr:col>116</xdr:col>
      <xdr:colOff>114300</xdr:colOff>
      <xdr:row>82</xdr:row>
      <xdr:rowOff>154940</xdr:rowOff>
    </xdr:to>
    <xdr:sp macro="" textlink="">
      <xdr:nvSpPr>
        <xdr:cNvPr id="704" name="フローチャート: 判断 703">
          <a:extLst>
            <a:ext uri="{FF2B5EF4-FFF2-40B4-BE49-F238E27FC236}">
              <a16:creationId xmlns:a16="http://schemas.microsoft.com/office/drawing/2014/main" id="{BE40B941-1010-4EC8-9236-E884CA0BA0CC}"/>
            </a:ext>
          </a:extLst>
        </xdr:cNvPr>
        <xdr:cNvSpPr/>
      </xdr:nvSpPr>
      <xdr:spPr>
        <a:xfrm>
          <a:off x="19897725" y="13336905"/>
          <a:ext cx="104775"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85090</xdr:rowOff>
    </xdr:from>
    <xdr:to>
      <xdr:col>112</xdr:col>
      <xdr:colOff>38100</xdr:colOff>
      <xdr:row>83</xdr:row>
      <xdr:rowOff>15240</xdr:rowOff>
    </xdr:to>
    <xdr:sp macro="" textlink="">
      <xdr:nvSpPr>
        <xdr:cNvPr id="705" name="フローチャート: 判断 704">
          <a:extLst>
            <a:ext uri="{FF2B5EF4-FFF2-40B4-BE49-F238E27FC236}">
              <a16:creationId xmlns:a16="http://schemas.microsoft.com/office/drawing/2014/main" id="{BF9F422F-87D8-41C4-8421-D597880F4A67}"/>
            </a:ext>
          </a:extLst>
        </xdr:cNvPr>
        <xdr:cNvSpPr/>
      </xdr:nvSpPr>
      <xdr:spPr>
        <a:xfrm>
          <a:off x="19154775" y="1337564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101600</xdr:rowOff>
    </xdr:from>
    <xdr:to>
      <xdr:col>107</xdr:col>
      <xdr:colOff>101600</xdr:colOff>
      <xdr:row>83</xdr:row>
      <xdr:rowOff>31750</xdr:rowOff>
    </xdr:to>
    <xdr:sp macro="" textlink="">
      <xdr:nvSpPr>
        <xdr:cNvPr id="706" name="フローチャート: 判断 705">
          <a:extLst>
            <a:ext uri="{FF2B5EF4-FFF2-40B4-BE49-F238E27FC236}">
              <a16:creationId xmlns:a16="http://schemas.microsoft.com/office/drawing/2014/main" id="{132A6685-EAF7-4628-896E-00E0743B98C2}"/>
            </a:ext>
          </a:extLst>
        </xdr:cNvPr>
        <xdr:cNvSpPr/>
      </xdr:nvSpPr>
      <xdr:spPr>
        <a:xfrm>
          <a:off x="18345150" y="133921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52705</xdr:rowOff>
    </xdr:from>
    <xdr:to>
      <xdr:col>102</xdr:col>
      <xdr:colOff>165100</xdr:colOff>
      <xdr:row>82</xdr:row>
      <xdr:rowOff>154940</xdr:rowOff>
    </xdr:to>
    <xdr:sp macro="" textlink="">
      <xdr:nvSpPr>
        <xdr:cNvPr id="707" name="フローチャート: 判断 706">
          <a:extLst>
            <a:ext uri="{FF2B5EF4-FFF2-40B4-BE49-F238E27FC236}">
              <a16:creationId xmlns:a16="http://schemas.microsoft.com/office/drawing/2014/main" id="{A39F22C6-388C-4686-8706-51CD11FDB17D}"/>
            </a:ext>
          </a:extLst>
        </xdr:cNvPr>
        <xdr:cNvSpPr/>
      </xdr:nvSpPr>
      <xdr:spPr>
        <a:xfrm>
          <a:off x="17554575" y="13336905"/>
          <a:ext cx="95250" cy="10541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118110</xdr:rowOff>
    </xdr:from>
    <xdr:to>
      <xdr:col>98</xdr:col>
      <xdr:colOff>38100</xdr:colOff>
      <xdr:row>83</xdr:row>
      <xdr:rowOff>48260</xdr:rowOff>
    </xdr:to>
    <xdr:sp macro="" textlink="">
      <xdr:nvSpPr>
        <xdr:cNvPr id="708" name="フローチャート: 判断 707">
          <a:extLst>
            <a:ext uri="{FF2B5EF4-FFF2-40B4-BE49-F238E27FC236}">
              <a16:creationId xmlns:a16="http://schemas.microsoft.com/office/drawing/2014/main" id="{36C02C14-D2A7-4029-805A-86B902975776}"/>
            </a:ext>
          </a:extLst>
        </xdr:cNvPr>
        <xdr:cNvSpPr/>
      </xdr:nvSpPr>
      <xdr:spPr>
        <a:xfrm>
          <a:off x="16754475" y="1340866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09" name="テキスト ボックス 708">
          <a:extLst>
            <a:ext uri="{FF2B5EF4-FFF2-40B4-BE49-F238E27FC236}">
              <a16:creationId xmlns:a16="http://schemas.microsoft.com/office/drawing/2014/main" id="{81B49835-CA3C-4E4B-83B5-FEFBF46448E3}"/>
            </a:ext>
          </a:extLst>
        </xdr:cNvPr>
        <xdr:cNvSpPr txBox="1"/>
      </xdr:nvSpPr>
      <xdr:spPr>
        <a:xfrm>
          <a:off x="19783425"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10" name="テキスト ボックス 709">
          <a:extLst>
            <a:ext uri="{FF2B5EF4-FFF2-40B4-BE49-F238E27FC236}">
              <a16:creationId xmlns:a16="http://schemas.microsoft.com/office/drawing/2014/main" id="{CC5EADBA-9A84-4E8E-9340-51CC4E20759A}"/>
            </a:ext>
          </a:extLst>
        </xdr:cNvPr>
        <xdr:cNvSpPr txBox="1"/>
      </xdr:nvSpPr>
      <xdr:spPr>
        <a:xfrm>
          <a:off x="190309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11" name="テキスト ボックス 710">
          <a:extLst>
            <a:ext uri="{FF2B5EF4-FFF2-40B4-BE49-F238E27FC236}">
              <a16:creationId xmlns:a16="http://schemas.microsoft.com/office/drawing/2014/main" id="{7B1EE9BA-8A87-4CF7-BC0F-3B1071CD1565}"/>
            </a:ext>
          </a:extLst>
        </xdr:cNvPr>
        <xdr:cNvSpPr txBox="1"/>
      </xdr:nvSpPr>
      <xdr:spPr>
        <a:xfrm>
          <a:off x="18221325"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12" name="テキスト ボックス 711">
          <a:extLst>
            <a:ext uri="{FF2B5EF4-FFF2-40B4-BE49-F238E27FC236}">
              <a16:creationId xmlns:a16="http://schemas.microsoft.com/office/drawing/2014/main" id="{BA7C2015-5024-4EBB-A69A-EDC419E2A09F}"/>
            </a:ext>
          </a:extLst>
        </xdr:cNvPr>
        <xdr:cNvSpPr txBox="1"/>
      </xdr:nvSpPr>
      <xdr:spPr>
        <a:xfrm>
          <a:off x="174307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13" name="テキスト ボックス 712">
          <a:extLst>
            <a:ext uri="{FF2B5EF4-FFF2-40B4-BE49-F238E27FC236}">
              <a16:creationId xmlns:a16="http://schemas.microsoft.com/office/drawing/2014/main" id="{A312CE93-D154-46DD-A999-12DD73DB5066}"/>
            </a:ext>
          </a:extLst>
        </xdr:cNvPr>
        <xdr:cNvSpPr txBox="1"/>
      </xdr:nvSpPr>
      <xdr:spPr>
        <a:xfrm>
          <a:off x="166306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80</xdr:row>
      <xdr:rowOff>3810</xdr:rowOff>
    </xdr:from>
    <xdr:to>
      <xdr:col>116</xdr:col>
      <xdr:colOff>114300</xdr:colOff>
      <xdr:row>80</xdr:row>
      <xdr:rowOff>105410</xdr:rowOff>
    </xdr:to>
    <xdr:sp macro="" textlink="">
      <xdr:nvSpPr>
        <xdr:cNvPr id="714" name="楕円 713">
          <a:extLst>
            <a:ext uri="{FF2B5EF4-FFF2-40B4-BE49-F238E27FC236}">
              <a16:creationId xmlns:a16="http://schemas.microsoft.com/office/drawing/2014/main" id="{19CF844D-242C-45DA-84D4-844C529E0158}"/>
            </a:ext>
          </a:extLst>
        </xdr:cNvPr>
        <xdr:cNvSpPr/>
      </xdr:nvSpPr>
      <xdr:spPr>
        <a:xfrm>
          <a:off x="19897725" y="129705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26670</xdr:rowOff>
    </xdr:from>
    <xdr:ext cx="469900" cy="259080"/>
    <xdr:sp macro="" textlink="">
      <xdr:nvSpPr>
        <xdr:cNvPr id="715" name="【児童館】&#10;一人当たり面積該当値テキスト">
          <a:extLst>
            <a:ext uri="{FF2B5EF4-FFF2-40B4-BE49-F238E27FC236}">
              <a16:creationId xmlns:a16="http://schemas.microsoft.com/office/drawing/2014/main" id="{1B1D6B27-84DC-403C-B72D-581D3A1E51FA}"/>
            </a:ext>
          </a:extLst>
        </xdr:cNvPr>
        <xdr:cNvSpPr txBox="1"/>
      </xdr:nvSpPr>
      <xdr:spPr>
        <a:xfrm>
          <a:off x="19992975" y="128314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80</xdr:row>
      <xdr:rowOff>3810</xdr:rowOff>
    </xdr:from>
    <xdr:to>
      <xdr:col>112</xdr:col>
      <xdr:colOff>38100</xdr:colOff>
      <xdr:row>80</xdr:row>
      <xdr:rowOff>105410</xdr:rowOff>
    </xdr:to>
    <xdr:sp macro="" textlink="">
      <xdr:nvSpPr>
        <xdr:cNvPr id="716" name="楕円 715">
          <a:extLst>
            <a:ext uri="{FF2B5EF4-FFF2-40B4-BE49-F238E27FC236}">
              <a16:creationId xmlns:a16="http://schemas.microsoft.com/office/drawing/2014/main" id="{806FB902-A42C-4313-A68B-504446952848}"/>
            </a:ext>
          </a:extLst>
        </xdr:cNvPr>
        <xdr:cNvSpPr/>
      </xdr:nvSpPr>
      <xdr:spPr>
        <a:xfrm>
          <a:off x="19154775" y="129705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54610</xdr:rowOff>
    </xdr:from>
    <xdr:to>
      <xdr:col>116</xdr:col>
      <xdr:colOff>63500</xdr:colOff>
      <xdr:row>80</xdr:row>
      <xdr:rowOff>54610</xdr:rowOff>
    </xdr:to>
    <xdr:cxnSp macro="">
      <xdr:nvCxnSpPr>
        <xdr:cNvPr id="717" name="直線コネクタ 716">
          <a:extLst>
            <a:ext uri="{FF2B5EF4-FFF2-40B4-BE49-F238E27FC236}">
              <a16:creationId xmlns:a16="http://schemas.microsoft.com/office/drawing/2014/main" id="{21C61A90-5EE6-4977-807D-82417202D422}"/>
            </a:ext>
          </a:extLst>
        </xdr:cNvPr>
        <xdr:cNvCxnSpPr/>
      </xdr:nvCxnSpPr>
      <xdr:spPr>
        <a:xfrm>
          <a:off x="19202400" y="13018135"/>
          <a:ext cx="7524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3810</xdr:rowOff>
    </xdr:from>
    <xdr:to>
      <xdr:col>107</xdr:col>
      <xdr:colOff>101600</xdr:colOff>
      <xdr:row>80</xdr:row>
      <xdr:rowOff>105410</xdr:rowOff>
    </xdr:to>
    <xdr:sp macro="" textlink="">
      <xdr:nvSpPr>
        <xdr:cNvPr id="718" name="楕円 717">
          <a:extLst>
            <a:ext uri="{FF2B5EF4-FFF2-40B4-BE49-F238E27FC236}">
              <a16:creationId xmlns:a16="http://schemas.microsoft.com/office/drawing/2014/main" id="{FA3F3449-2BA9-48B1-9D7F-216D75FFB846}"/>
            </a:ext>
          </a:extLst>
        </xdr:cNvPr>
        <xdr:cNvSpPr/>
      </xdr:nvSpPr>
      <xdr:spPr>
        <a:xfrm>
          <a:off x="18345150" y="129705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80</xdr:row>
      <xdr:rowOff>54610</xdr:rowOff>
    </xdr:from>
    <xdr:to>
      <xdr:col>111</xdr:col>
      <xdr:colOff>177800</xdr:colOff>
      <xdr:row>80</xdr:row>
      <xdr:rowOff>54610</xdr:rowOff>
    </xdr:to>
    <xdr:cxnSp macro="">
      <xdr:nvCxnSpPr>
        <xdr:cNvPr id="719" name="直線コネクタ 718">
          <a:extLst>
            <a:ext uri="{FF2B5EF4-FFF2-40B4-BE49-F238E27FC236}">
              <a16:creationId xmlns:a16="http://schemas.microsoft.com/office/drawing/2014/main" id="{582EE7CA-209E-48C5-BAC5-ED924A15C63D}"/>
            </a:ext>
          </a:extLst>
        </xdr:cNvPr>
        <xdr:cNvCxnSpPr/>
      </xdr:nvCxnSpPr>
      <xdr:spPr>
        <a:xfrm>
          <a:off x="18392775" y="1301813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80</xdr:row>
      <xdr:rowOff>3810</xdr:rowOff>
    </xdr:from>
    <xdr:to>
      <xdr:col>102</xdr:col>
      <xdr:colOff>165100</xdr:colOff>
      <xdr:row>80</xdr:row>
      <xdr:rowOff>105410</xdr:rowOff>
    </xdr:to>
    <xdr:sp macro="" textlink="">
      <xdr:nvSpPr>
        <xdr:cNvPr id="720" name="楕円 719">
          <a:extLst>
            <a:ext uri="{FF2B5EF4-FFF2-40B4-BE49-F238E27FC236}">
              <a16:creationId xmlns:a16="http://schemas.microsoft.com/office/drawing/2014/main" id="{E2F03701-116D-4387-BB53-6E8F3ED80B50}"/>
            </a:ext>
          </a:extLst>
        </xdr:cNvPr>
        <xdr:cNvSpPr/>
      </xdr:nvSpPr>
      <xdr:spPr>
        <a:xfrm>
          <a:off x="17554575" y="129705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80</xdr:row>
      <xdr:rowOff>54610</xdr:rowOff>
    </xdr:from>
    <xdr:to>
      <xdr:col>107</xdr:col>
      <xdr:colOff>50800</xdr:colOff>
      <xdr:row>80</xdr:row>
      <xdr:rowOff>54610</xdr:rowOff>
    </xdr:to>
    <xdr:cxnSp macro="">
      <xdr:nvCxnSpPr>
        <xdr:cNvPr id="721" name="直線コネクタ 720">
          <a:extLst>
            <a:ext uri="{FF2B5EF4-FFF2-40B4-BE49-F238E27FC236}">
              <a16:creationId xmlns:a16="http://schemas.microsoft.com/office/drawing/2014/main" id="{BD615876-AB33-42F4-B655-A172F4519162}"/>
            </a:ext>
          </a:extLst>
        </xdr:cNvPr>
        <xdr:cNvCxnSpPr/>
      </xdr:nvCxnSpPr>
      <xdr:spPr>
        <a:xfrm>
          <a:off x="17602200" y="13018135"/>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19685</xdr:rowOff>
    </xdr:from>
    <xdr:to>
      <xdr:col>98</xdr:col>
      <xdr:colOff>38100</xdr:colOff>
      <xdr:row>80</xdr:row>
      <xdr:rowOff>121285</xdr:rowOff>
    </xdr:to>
    <xdr:sp macro="" textlink="">
      <xdr:nvSpPr>
        <xdr:cNvPr id="722" name="楕円 721">
          <a:extLst>
            <a:ext uri="{FF2B5EF4-FFF2-40B4-BE49-F238E27FC236}">
              <a16:creationId xmlns:a16="http://schemas.microsoft.com/office/drawing/2014/main" id="{27F068F1-A979-438E-87F2-4115E6C8EC62}"/>
            </a:ext>
          </a:extLst>
        </xdr:cNvPr>
        <xdr:cNvSpPr/>
      </xdr:nvSpPr>
      <xdr:spPr>
        <a:xfrm>
          <a:off x="16754475" y="1298321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80</xdr:row>
      <xdr:rowOff>54610</xdr:rowOff>
    </xdr:from>
    <xdr:to>
      <xdr:col>102</xdr:col>
      <xdr:colOff>114300</xdr:colOff>
      <xdr:row>80</xdr:row>
      <xdr:rowOff>70485</xdr:rowOff>
    </xdr:to>
    <xdr:cxnSp macro="">
      <xdr:nvCxnSpPr>
        <xdr:cNvPr id="723" name="直線コネクタ 722">
          <a:extLst>
            <a:ext uri="{FF2B5EF4-FFF2-40B4-BE49-F238E27FC236}">
              <a16:creationId xmlns:a16="http://schemas.microsoft.com/office/drawing/2014/main" id="{9D463A88-D6FE-4261-88DD-1940CBB7CB5D}"/>
            </a:ext>
          </a:extLst>
        </xdr:cNvPr>
        <xdr:cNvCxnSpPr/>
      </xdr:nvCxnSpPr>
      <xdr:spPr>
        <a:xfrm flipV="1">
          <a:off x="16802100" y="13018135"/>
          <a:ext cx="8001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83</xdr:row>
      <xdr:rowOff>6350</xdr:rowOff>
    </xdr:from>
    <xdr:ext cx="469900" cy="257175"/>
    <xdr:sp macro="" textlink="">
      <xdr:nvSpPr>
        <xdr:cNvPr id="724" name="n_1aveValue【児童館】&#10;一人当たり面積">
          <a:extLst>
            <a:ext uri="{FF2B5EF4-FFF2-40B4-BE49-F238E27FC236}">
              <a16:creationId xmlns:a16="http://schemas.microsoft.com/office/drawing/2014/main" id="{CCF7B839-397E-4BCA-85F0-C6D2899BE1D0}"/>
            </a:ext>
          </a:extLst>
        </xdr:cNvPr>
        <xdr:cNvSpPr txBox="1"/>
      </xdr:nvSpPr>
      <xdr:spPr>
        <a:xfrm>
          <a:off x="18983325" y="1345882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0.044</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22860</xdr:rowOff>
    </xdr:from>
    <xdr:ext cx="467995" cy="259080"/>
    <xdr:sp macro="" textlink="">
      <xdr:nvSpPr>
        <xdr:cNvPr id="725" name="n_2aveValue【児童館】&#10;一人当たり面積">
          <a:extLst>
            <a:ext uri="{FF2B5EF4-FFF2-40B4-BE49-F238E27FC236}">
              <a16:creationId xmlns:a16="http://schemas.microsoft.com/office/drawing/2014/main" id="{865C05D0-6F28-48BA-9678-AF30730F29A3}"/>
            </a:ext>
          </a:extLst>
        </xdr:cNvPr>
        <xdr:cNvSpPr txBox="1"/>
      </xdr:nvSpPr>
      <xdr:spPr>
        <a:xfrm>
          <a:off x="18183225" y="134753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82</xdr:row>
      <xdr:rowOff>145415</xdr:rowOff>
    </xdr:from>
    <xdr:ext cx="467995" cy="257175"/>
    <xdr:sp macro="" textlink="">
      <xdr:nvSpPr>
        <xdr:cNvPr id="726" name="n_3aveValue【児童館】&#10;一人当たり面積">
          <a:extLst>
            <a:ext uri="{FF2B5EF4-FFF2-40B4-BE49-F238E27FC236}">
              <a16:creationId xmlns:a16="http://schemas.microsoft.com/office/drawing/2014/main" id="{7623F3AB-A2C9-4DCD-B8F6-E2740B7B8EF6}"/>
            </a:ext>
          </a:extLst>
        </xdr:cNvPr>
        <xdr:cNvSpPr txBox="1"/>
      </xdr:nvSpPr>
      <xdr:spPr>
        <a:xfrm>
          <a:off x="17383125" y="1342961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83</xdr:row>
      <xdr:rowOff>39370</xdr:rowOff>
    </xdr:from>
    <xdr:ext cx="467995" cy="259080"/>
    <xdr:sp macro="" textlink="">
      <xdr:nvSpPr>
        <xdr:cNvPr id="727" name="n_4aveValue【児童館】&#10;一人当たり面積">
          <a:extLst>
            <a:ext uri="{FF2B5EF4-FFF2-40B4-BE49-F238E27FC236}">
              <a16:creationId xmlns:a16="http://schemas.microsoft.com/office/drawing/2014/main" id="{8D4A898A-4334-4F60-A7A3-C889767BE8C7}"/>
            </a:ext>
          </a:extLst>
        </xdr:cNvPr>
        <xdr:cNvSpPr txBox="1"/>
      </xdr:nvSpPr>
      <xdr:spPr>
        <a:xfrm>
          <a:off x="16592550" y="134886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78</xdr:row>
      <xdr:rowOff>121920</xdr:rowOff>
    </xdr:from>
    <xdr:ext cx="469900" cy="257175"/>
    <xdr:sp macro="" textlink="">
      <xdr:nvSpPr>
        <xdr:cNvPr id="728" name="n_1mainValue【児童館】&#10;一人当たり面積">
          <a:extLst>
            <a:ext uri="{FF2B5EF4-FFF2-40B4-BE49-F238E27FC236}">
              <a16:creationId xmlns:a16="http://schemas.microsoft.com/office/drawing/2014/main" id="{7C2625B3-20CE-43FD-82D7-CDA555C2AB5D}"/>
            </a:ext>
          </a:extLst>
        </xdr:cNvPr>
        <xdr:cNvSpPr txBox="1"/>
      </xdr:nvSpPr>
      <xdr:spPr>
        <a:xfrm>
          <a:off x="18983325" y="1276477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78</xdr:row>
      <xdr:rowOff>121920</xdr:rowOff>
    </xdr:from>
    <xdr:ext cx="467995" cy="257175"/>
    <xdr:sp macro="" textlink="">
      <xdr:nvSpPr>
        <xdr:cNvPr id="729" name="n_2mainValue【児童館】&#10;一人当たり面積">
          <a:extLst>
            <a:ext uri="{FF2B5EF4-FFF2-40B4-BE49-F238E27FC236}">
              <a16:creationId xmlns:a16="http://schemas.microsoft.com/office/drawing/2014/main" id="{140C7BEF-7A88-4093-9ADA-BD55E89ACC5F}"/>
            </a:ext>
          </a:extLst>
        </xdr:cNvPr>
        <xdr:cNvSpPr txBox="1"/>
      </xdr:nvSpPr>
      <xdr:spPr>
        <a:xfrm>
          <a:off x="18183225" y="127647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78</xdr:row>
      <xdr:rowOff>121920</xdr:rowOff>
    </xdr:from>
    <xdr:ext cx="467995" cy="257175"/>
    <xdr:sp macro="" textlink="">
      <xdr:nvSpPr>
        <xdr:cNvPr id="730" name="n_3mainValue【児童館】&#10;一人当たり面積">
          <a:extLst>
            <a:ext uri="{FF2B5EF4-FFF2-40B4-BE49-F238E27FC236}">
              <a16:creationId xmlns:a16="http://schemas.microsoft.com/office/drawing/2014/main" id="{01BC5B6F-2FF6-4741-9D65-18D3DCBBC83C}"/>
            </a:ext>
          </a:extLst>
        </xdr:cNvPr>
        <xdr:cNvSpPr txBox="1"/>
      </xdr:nvSpPr>
      <xdr:spPr>
        <a:xfrm>
          <a:off x="17383125" y="127647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78</xdr:row>
      <xdr:rowOff>137795</xdr:rowOff>
    </xdr:from>
    <xdr:ext cx="467995" cy="259080"/>
    <xdr:sp macro="" textlink="">
      <xdr:nvSpPr>
        <xdr:cNvPr id="731" name="n_4mainValue【児童館】&#10;一人当たり面積">
          <a:extLst>
            <a:ext uri="{FF2B5EF4-FFF2-40B4-BE49-F238E27FC236}">
              <a16:creationId xmlns:a16="http://schemas.microsoft.com/office/drawing/2014/main" id="{0F77AD6C-22FC-4BB3-AC1A-6AD5CAA925C5}"/>
            </a:ext>
          </a:extLst>
        </xdr:cNvPr>
        <xdr:cNvSpPr txBox="1"/>
      </xdr:nvSpPr>
      <xdr:spPr>
        <a:xfrm>
          <a:off x="16592550" y="127806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5A34F818-3885-4E29-BC54-0A350CBDB634}"/>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8FD8DE50-D646-41E7-B29A-4A2310DC6DC5}"/>
            </a:ext>
          </a:extLst>
        </xdr:cNvPr>
        <xdr:cNvSpPr/>
      </xdr:nvSpPr>
      <xdr:spPr>
        <a:xfrm>
          <a:off x="11315700"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F5F81A33-4C24-4782-9A64-A9B114CF6622}"/>
            </a:ext>
          </a:extLst>
        </xdr:cNvPr>
        <xdr:cNvSpPr/>
      </xdr:nvSpPr>
      <xdr:spPr>
        <a:xfrm>
          <a:off x="11315700"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ECFA537F-C937-4580-AE44-06C6CBFDBDEB}"/>
            </a:ext>
          </a:extLst>
        </xdr:cNvPr>
        <xdr:cNvSpPr/>
      </xdr:nvSpPr>
      <xdr:spPr>
        <a:xfrm>
          <a:off x="122396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EDFEEC68-3904-4E14-9000-A8417C94920C}"/>
            </a:ext>
          </a:extLst>
        </xdr:cNvPr>
        <xdr:cNvSpPr/>
      </xdr:nvSpPr>
      <xdr:spPr>
        <a:xfrm>
          <a:off x="122396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8A8E7FBF-5504-498F-80EE-E21DF2374F92}"/>
            </a:ext>
          </a:extLst>
        </xdr:cNvPr>
        <xdr:cNvSpPr/>
      </xdr:nvSpPr>
      <xdr:spPr>
        <a:xfrm>
          <a:off x="132683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A2DCE37A-70CB-4F7A-AD29-50636174D07A}"/>
            </a:ext>
          </a:extLst>
        </xdr:cNvPr>
        <xdr:cNvSpPr/>
      </xdr:nvSpPr>
      <xdr:spPr>
        <a:xfrm>
          <a:off x="132683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DFE69FD2-3BF2-406C-9A90-429DABEE1069}"/>
            </a:ext>
          </a:extLst>
        </xdr:cNvPr>
        <xdr:cNvSpPr/>
      </xdr:nvSpPr>
      <xdr:spPr>
        <a:xfrm>
          <a:off x="11210925" y="1590675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6545" cy="225425"/>
    <xdr:sp macro="" textlink="">
      <xdr:nvSpPr>
        <xdr:cNvPr id="740" name="テキスト ボックス 739">
          <a:extLst>
            <a:ext uri="{FF2B5EF4-FFF2-40B4-BE49-F238E27FC236}">
              <a16:creationId xmlns:a16="http://schemas.microsoft.com/office/drawing/2014/main" id="{789A6C1D-E009-43ED-B46D-9B2AB1E2F1C8}"/>
            </a:ext>
          </a:extLst>
        </xdr:cNvPr>
        <xdr:cNvSpPr txBox="1"/>
      </xdr:nvSpPr>
      <xdr:spPr>
        <a:xfrm>
          <a:off x="11172825" y="1571625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a:extLst>
            <a:ext uri="{FF2B5EF4-FFF2-40B4-BE49-F238E27FC236}">
              <a16:creationId xmlns:a16="http://schemas.microsoft.com/office/drawing/2014/main" id="{98790261-1F1F-4F97-88BE-B00EEE7AEB1B}"/>
            </a:ext>
          </a:extLst>
        </xdr:cNvPr>
        <xdr:cNvCxnSpPr/>
      </xdr:nvCxnSpPr>
      <xdr:spPr>
        <a:xfrm>
          <a:off x="11210925" y="181927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5455" cy="259080"/>
    <xdr:sp macro="" textlink="">
      <xdr:nvSpPr>
        <xdr:cNvPr id="742" name="テキスト ボックス 741">
          <a:extLst>
            <a:ext uri="{FF2B5EF4-FFF2-40B4-BE49-F238E27FC236}">
              <a16:creationId xmlns:a16="http://schemas.microsoft.com/office/drawing/2014/main" id="{F2014A26-5ABE-4576-B1ED-B2EA2F754855}"/>
            </a:ext>
          </a:extLst>
        </xdr:cNvPr>
        <xdr:cNvSpPr txBox="1"/>
      </xdr:nvSpPr>
      <xdr:spPr>
        <a:xfrm>
          <a:off x="10794365" y="1804733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3" name="直線コネクタ 742">
          <a:extLst>
            <a:ext uri="{FF2B5EF4-FFF2-40B4-BE49-F238E27FC236}">
              <a16:creationId xmlns:a16="http://schemas.microsoft.com/office/drawing/2014/main" id="{BF00B419-78D2-44FA-B31C-FA713B3D9B7A}"/>
            </a:ext>
          </a:extLst>
        </xdr:cNvPr>
        <xdr:cNvCxnSpPr/>
      </xdr:nvCxnSpPr>
      <xdr:spPr>
        <a:xfrm>
          <a:off x="11210925" y="178117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5455" cy="259080"/>
    <xdr:sp macro="" textlink="">
      <xdr:nvSpPr>
        <xdr:cNvPr id="744" name="テキスト ボックス 743">
          <a:extLst>
            <a:ext uri="{FF2B5EF4-FFF2-40B4-BE49-F238E27FC236}">
              <a16:creationId xmlns:a16="http://schemas.microsoft.com/office/drawing/2014/main" id="{93C39DAF-A47A-4DE3-8D73-79D3CC2DC6AA}"/>
            </a:ext>
          </a:extLst>
        </xdr:cNvPr>
        <xdr:cNvSpPr txBox="1"/>
      </xdr:nvSpPr>
      <xdr:spPr>
        <a:xfrm>
          <a:off x="10794365" y="1766633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5" name="直線コネクタ 744">
          <a:extLst>
            <a:ext uri="{FF2B5EF4-FFF2-40B4-BE49-F238E27FC236}">
              <a16:creationId xmlns:a16="http://schemas.microsoft.com/office/drawing/2014/main" id="{C63A0F54-77B3-4124-AE4D-11F5AEBDF32A}"/>
            </a:ext>
          </a:extLst>
        </xdr:cNvPr>
        <xdr:cNvCxnSpPr/>
      </xdr:nvCxnSpPr>
      <xdr:spPr>
        <a:xfrm>
          <a:off x="11210925" y="174307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7175"/>
    <xdr:sp macro="" textlink="">
      <xdr:nvSpPr>
        <xdr:cNvPr id="746" name="テキスト ボックス 745">
          <a:extLst>
            <a:ext uri="{FF2B5EF4-FFF2-40B4-BE49-F238E27FC236}">
              <a16:creationId xmlns:a16="http://schemas.microsoft.com/office/drawing/2014/main" id="{2F2A183D-7B8A-4374-BF58-F616E01D7A53}"/>
            </a:ext>
          </a:extLst>
        </xdr:cNvPr>
        <xdr:cNvSpPr txBox="1"/>
      </xdr:nvSpPr>
      <xdr:spPr>
        <a:xfrm>
          <a:off x="10845800" y="172853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7" name="直線コネクタ 746">
          <a:extLst>
            <a:ext uri="{FF2B5EF4-FFF2-40B4-BE49-F238E27FC236}">
              <a16:creationId xmlns:a16="http://schemas.microsoft.com/office/drawing/2014/main" id="{85EEB6EA-E10F-43BE-B3B5-F12AB3ADFA02}"/>
            </a:ext>
          </a:extLst>
        </xdr:cNvPr>
        <xdr:cNvCxnSpPr/>
      </xdr:nvCxnSpPr>
      <xdr:spPr>
        <a:xfrm>
          <a:off x="11210925" y="170497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748" name="テキスト ボックス 747">
          <a:extLst>
            <a:ext uri="{FF2B5EF4-FFF2-40B4-BE49-F238E27FC236}">
              <a16:creationId xmlns:a16="http://schemas.microsoft.com/office/drawing/2014/main" id="{C9FB9442-1607-4EA9-8F2A-2CCB14A81206}"/>
            </a:ext>
          </a:extLst>
        </xdr:cNvPr>
        <xdr:cNvSpPr txBox="1"/>
      </xdr:nvSpPr>
      <xdr:spPr>
        <a:xfrm>
          <a:off x="10845800" y="169043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9" name="直線コネクタ 748">
          <a:extLst>
            <a:ext uri="{FF2B5EF4-FFF2-40B4-BE49-F238E27FC236}">
              <a16:creationId xmlns:a16="http://schemas.microsoft.com/office/drawing/2014/main" id="{CFE008BE-A0CF-429C-BA60-94E20583C69F}"/>
            </a:ext>
          </a:extLst>
        </xdr:cNvPr>
        <xdr:cNvCxnSpPr/>
      </xdr:nvCxnSpPr>
      <xdr:spPr>
        <a:xfrm>
          <a:off x="11210925" y="166687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750" name="テキスト ボックス 749">
          <a:extLst>
            <a:ext uri="{FF2B5EF4-FFF2-40B4-BE49-F238E27FC236}">
              <a16:creationId xmlns:a16="http://schemas.microsoft.com/office/drawing/2014/main" id="{C5803B42-9D9C-4D89-8D5A-A1C7CDE6BA8C}"/>
            </a:ext>
          </a:extLst>
        </xdr:cNvPr>
        <xdr:cNvSpPr txBox="1"/>
      </xdr:nvSpPr>
      <xdr:spPr>
        <a:xfrm>
          <a:off x="10845800" y="165233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1" name="直線コネクタ 750">
          <a:extLst>
            <a:ext uri="{FF2B5EF4-FFF2-40B4-BE49-F238E27FC236}">
              <a16:creationId xmlns:a16="http://schemas.microsoft.com/office/drawing/2014/main" id="{30CFD4E2-6DA1-417B-9216-60275E60D656}"/>
            </a:ext>
          </a:extLst>
        </xdr:cNvPr>
        <xdr:cNvCxnSpPr/>
      </xdr:nvCxnSpPr>
      <xdr:spPr>
        <a:xfrm>
          <a:off x="11210925" y="162877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99</xdr:row>
      <xdr:rowOff>29210</xdr:rowOff>
    </xdr:from>
    <xdr:ext cx="337185" cy="257175"/>
    <xdr:sp macro="" textlink="">
      <xdr:nvSpPr>
        <xdr:cNvPr id="752" name="テキスト ボックス 751">
          <a:extLst>
            <a:ext uri="{FF2B5EF4-FFF2-40B4-BE49-F238E27FC236}">
              <a16:creationId xmlns:a16="http://schemas.microsoft.com/office/drawing/2014/main" id="{8F651D7C-7D6C-4074-8311-EE33D997F17F}"/>
            </a:ext>
          </a:extLst>
        </xdr:cNvPr>
        <xdr:cNvSpPr txBox="1"/>
      </xdr:nvSpPr>
      <xdr:spPr>
        <a:xfrm>
          <a:off x="10903585" y="16142335"/>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3" name="直線コネクタ 752">
          <a:extLst>
            <a:ext uri="{FF2B5EF4-FFF2-40B4-BE49-F238E27FC236}">
              <a16:creationId xmlns:a16="http://schemas.microsoft.com/office/drawing/2014/main" id="{C6C90CC3-3CFF-41C4-A5C3-37F2E37AADCC}"/>
            </a:ext>
          </a:extLst>
        </xdr:cNvPr>
        <xdr:cNvCxnSpPr/>
      </xdr:nvCxnSpPr>
      <xdr:spPr>
        <a:xfrm>
          <a:off x="11210925" y="159067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4" name="【公民館】&#10;有形固定資産減価償却率グラフ枠">
          <a:extLst>
            <a:ext uri="{FF2B5EF4-FFF2-40B4-BE49-F238E27FC236}">
              <a16:creationId xmlns:a16="http://schemas.microsoft.com/office/drawing/2014/main" id="{B328065E-537D-4A1A-B932-2A89CDCB9DE3}"/>
            </a:ext>
          </a:extLst>
        </xdr:cNvPr>
        <xdr:cNvSpPr/>
      </xdr:nvSpPr>
      <xdr:spPr>
        <a:xfrm>
          <a:off x="11210925" y="1590675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0</xdr:rowOff>
    </xdr:from>
    <xdr:to>
      <xdr:col>85</xdr:col>
      <xdr:colOff>126365</xdr:colOff>
      <xdr:row>107</xdr:row>
      <xdr:rowOff>69850</xdr:rowOff>
    </xdr:to>
    <xdr:cxnSp macro="">
      <xdr:nvCxnSpPr>
        <xdr:cNvPr id="755" name="直線コネクタ 754">
          <a:extLst>
            <a:ext uri="{FF2B5EF4-FFF2-40B4-BE49-F238E27FC236}">
              <a16:creationId xmlns:a16="http://schemas.microsoft.com/office/drawing/2014/main" id="{DB6508D8-913F-4C7E-B78E-3EE8FBCA1E3F}"/>
            </a:ext>
          </a:extLst>
        </xdr:cNvPr>
        <xdr:cNvCxnSpPr/>
      </xdr:nvCxnSpPr>
      <xdr:spPr>
        <a:xfrm flipV="1">
          <a:off x="14696440" y="16287750"/>
          <a:ext cx="0" cy="1266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73660</xdr:rowOff>
    </xdr:from>
    <xdr:ext cx="469900" cy="259080"/>
    <xdr:sp macro="" textlink="">
      <xdr:nvSpPr>
        <xdr:cNvPr id="756" name="【公民館】&#10;有形固定資産減価償却率最小値テキスト">
          <a:extLst>
            <a:ext uri="{FF2B5EF4-FFF2-40B4-BE49-F238E27FC236}">
              <a16:creationId xmlns:a16="http://schemas.microsoft.com/office/drawing/2014/main" id="{5039836F-2D9D-41B2-AB57-5273205B1D4C}"/>
            </a:ext>
          </a:extLst>
        </xdr:cNvPr>
        <xdr:cNvSpPr txBox="1"/>
      </xdr:nvSpPr>
      <xdr:spPr>
        <a:xfrm>
          <a:off x="14735175" y="17561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57" name="直線コネクタ 756">
          <a:extLst>
            <a:ext uri="{FF2B5EF4-FFF2-40B4-BE49-F238E27FC236}">
              <a16:creationId xmlns:a16="http://schemas.microsoft.com/office/drawing/2014/main" id="{68624FCB-EC69-41D3-ACFB-EAD28E760471}"/>
            </a:ext>
          </a:extLst>
        </xdr:cNvPr>
        <xdr:cNvCxnSpPr/>
      </xdr:nvCxnSpPr>
      <xdr:spPr>
        <a:xfrm>
          <a:off x="14611350" y="175545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118110</xdr:rowOff>
    </xdr:from>
    <xdr:ext cx="340360" cy="259080"/>
    <xdr:sp macro="" textlink="">
      <xdr:nvSpPr>
        <xdr:cNvPr id="758" name="【公民館】&#10;有形固定資産減価償却率最大値テキスト">
          <a:extLst>
            <a:ext uri="{FF2B5EF4-FFF2-40B4-BE49-F238E27FC236}">
              <a16:creationId xmlns:a16="http://schemas.microsoft.com/office/drawing/2014/main" id="{D71029E3-95BD-49D6-A84E-33A09735E68B}"/>
            </a:ext>
          </a:extLst>
        </xdr:cNvPr>
        <xdr:cNvSpPr txBox="1"/>
      </xdr:nvSpPr>
      <xdr:spPr>
        <a:xfrm>
          <a:off x="14735175" y="1606613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59" name="直線コネクタ 758">
          <a:extLst>
            <a:ext uri="{FF2B5EF4-FFF2-40B4-BE49-F238E27FC236}">
              <a16:creationId xmlns:a16="http://schemas.microsoft.com/office/drawing/2014/main" id="{0F56BDE0-EC6C-49CF-AA4D-9EF46C6893AD}"/>
            </a:ext>
          </a:extLst>
        </xdr:cNvPr>
        <xdr:cNvCxnSpPr/>
      </xdr:nvCxnSpPr>
      <xdr:spPr>
        <a:xfrm>
          <a:off x="14611350" y="162877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139700</xdr:rowOff>
    </xdr:from>
    <xdr:ext cx="405130" cy="259080"/>
    <xdr:sp macro="" textlink="">
      <xdr:nvSpPr>
        <xdr:cNvPr id="760" name="【公民館】&#10;有形固定資産減価償却率平均値テキスト">
          <a:extLst>
            <a:ext uri="{FF2B5EF4-FFF2-40B4-BE49-F238E27FC236}">
              <a16:creationId xmlns:a16="http://schemas.microsoft.com/office/drawing/2014/main" id="{D72B43C8-5DA1-43A1-9390-F2A983F65F77}"/>
            </a:ext>
          </a:extLst>
        </xdr:cNvPr>
        <xdr:cNvSpPr txBox="1"/>
      </xdr:nvSpPr>
      <xdr:spPr>
        <a:xfrm>
          <a:off x="14735175" y="1694497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116840</xdr:rowOff>
    </xdr:from>
    <xdr:to>
      <xdr:col>85</xdr:col>
      <xdr:colOff>177800</xdr:colOff>
      <xdr:row>105</xdr:row>
      <xdr:rowOff>46990</xdr:rowOff>
    </xdr:to>
    <xdr:sp macro="" textlink="">
      <xdr:nvSpPr>
        <xdr:cNvPr id="761" name="フローチャート: 判断 760">
          <a:extLst>
            <a:ext uri="{FF2B5EF4-FFF2-40B4-BE49-F238E27FC236}">
              <a16:creationId xmlns:a16="http://schemas.microsoft.com/office/drawing/2014/main" id="{45FB10EA-F9E0-4E15-B3C9-BF8F4C62A74A}"/>
            </a:ext>
          </a:extLst>
        </xdr:cNvPr>
        <xdr:cNvSpPr/>
      </xdr:nvSpPr>
      <xdr:spPr>
        <a:xfrm>
          <a:off x="14649450" y="1709039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88900</xdr:rowOff>
    </xdr:from>
    <xdr:to>
      <xdr:col>81</xdr:col>
      <xdr:colOff>101600</xdr:colOff>
      <xdr:row>105</xdr:row>
      <xdr:rowOff>19050</xdr:rowOff>
    </xdr:to>
    <xdr:sp macro="" textlink="">
      <xdr:nvSpPr>
        <xdr:cNvPr id="762" name="フローチャート: 判断 761">
          <a:extLst>
            <a:ext uri="{FF2B5EF4-FFF2-40B4-BE49-F238E27FC236}">
              <a16:creationId xmlns:a16="http://schemas.microsoft.com/office/drawing/2014/main" id="{50AD2D14-FA41-4B59-AA26-5C4306FFDAB0}"/>
            </a:ext>
          </a:extLst>
        </xdr:cNvPr>
        <xdr:cNvSpPr/>
      </xdr:nvSpPr>
      <xdr:spPr>
        <a:xfrm>
          <a:off x="13887450" y="170592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77470</xdr:rowOff>
    </xdr:from>
    <xdr:to>
      <xdr:col>76</xdr:col>
      <xdr:colOff>165100</xdr:colOff>
      <xdr:row>105</xdr:row>
      <xdr:rowOff>7620</xdr:rowOff>
    </xdr:to>
    <xdr:sp macro="" textlink="">
      <xdr:nvSpPr>
        <xdr:cNvPr id="763" name="フローチャート: 判断 762">
          <a:extLst>
            <a:ext uri="{FF2B5EF4-FFF2-40B4-BE49-F238E27FC236}">
              <a16:creationId xmlns:a16="http://schemas.microsoft.com/office/drawing/2014/main" id="{BE37DAE2-3B29-468E-9D20-81134D21F5A4}"/>
            </a:ext>
          </a:extLst>
        </xdr:cNvPr>
        <xdr:cNvSpPr/>
      </xdr:nvSpPr>
      <xdr:spPr>
        <a:xfrm>
          <a:off x="13096875" y="1705102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50800</xdr:rowOff>
    </xdr:from>
    <xdr:to>
      <xdr:col>72</xdr:col>
      <xdr:colOff>38100</xdr:colOff>
      <xdr:row>104</xdr:row>
      <xdr:rowOff>152400</xdr:rowOff>
    </xdr:to>
    <xdr:sp macro="" textlink="">
      <xdr:nvSpPr>
        <xdr:cNvPr id="764" name="フローチャート: 判断 763">
          <a:extLst>
            <a:ext uri="{FF2B5EF4-FFF2-40B4-BE49-F238E27FC236}">
              <a16:creationId xmlns:a16="http://schemas.microsoft.com/office/drawing/2014/main" id="{F8EE92FA-C393-41CA-ADDC-BB598FBE5F4E}"/>
            </a:ext>
          </a:extLst>
        </xdr:cNvPr>
        <xdr:cNvSpPr/>
      </xdr:nvSpPr>
      <xdr:spPr>
        <a:xfrm>
          <a:off x="12296775" y="1702117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31750</xdr:rowOff>
    </xdr:from>
    <xdr:to>
      <xdr:col>67</xdr:col>
      <xdr:colOff>101600</xdr:colOff>
      <xdr:row>104</xdr:row>
      <xdr:rowOff>133350</xdr:rowOff>
    </xdr:to>
    <xdr:sp macro="" textlink="">
      <xdr:nvSpPr>
        <xdr:cNvPr id="765" name="フローチャート: 判断 764">
          <a:extLst>
            <a:ext uri="{FF2B5EF4-FFF2-40B4-BE49-F238E27FC236}">
              <a16:creationId xmlns:a16="http://schemas.microsoft.com/office/drawing/2014/main" id="{F099313B-751A-4078-983C-7398554D8318}"/>
            </a:ext>
          </a:extLst>
        </xdr:cNvPr>
        <xdr:cNvSpPr/>
      </xdr:nvSpPr>
      <xdr:spPr>
        <a:xfrm>
          <a:off x="11487150" y="1700212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66" name="テキスト ボックス 765">
          <a:extLst>
            <a:ext uri="{FF2B5EF4-FFF2-40B4-BE49-F238E27FC236}">
              <a16:creationId xmlns:a16="http://schemas.microsoft.com/office/drawing/2014/main" id="{3A1F9ED7-F622-44DF-9238-1B8C90E13A27}"/>
            </a:ext>
          </a:extLst>
        </xdr:cNvPr>
        <xdr:cNvSpPr txBox="1"/>
      </xdr:nvSpPr>
      <xdr:spPr>
        <a:xfrm>
          <a:off x="14525625"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67" name="テキスト ボックス 766">
          <a:extLst>
            <a:ext uri="{FF2B5EF4-FFF2-40B4-BE49-F238E27FC236}">
              <a16:creationId xmlns:a16="http://schemas.microsoft.com/office/drawing/2014/main" id="{49D8B005-B0FD-4108-A8BF-DB3B8F204248}"/>
            </a:ext>
          </a:extLst>
        </xdr:cNvPr>
        <xdr:cNvSpPr txBox="1"/>
      </xdr:nvSpPr>
      <xdr:spPr>
        <a:xfrm>
          <a:off x="13763625"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68" name="テキスト ボックス 767">
          <a:extLst>
            <a:ext uri="{FF2B5EF4-FFF2-40B4-BE49-F238E27FC236}">
              <a16:creationId xmlns:a16="http://schemas.microsoft.com/office/drawing/2014/main" id="{53F45F61-0D61-40D0-8C0C-596C53EF0F4F}"/>
            </a:ext>
          </a:extLst>
        </xdr:cNvPr>
        <xdr:cNvSpPr txBox="1"/>
      </xdr:nvSpPr>
      <xdr:spPr>
        <a:xfrm>
          <a:off x="129730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69" name="テキスト ボックス 768">
          <a:extLst>
            <a:ext uri="{FF2B5EF4-FFF2-40B4-BE49-F238E27FC236}">
              <a16:creationId xmlns:a16="http://schemas.microsoft.com/office/drawing/2014/main" id="{75C8F957-D0F7-4E37-B1BA-45C4C18CF571}"/>
            </a:ext>
          </a:extLst>
        </xdr:cNvPr>
        <xdr:cNvSpPr txBox="1"/>
      </xdr:nvSpPr>
      <xdr:spPr>
        <a:xfrm>
          <a:off x="121729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70" name="テキスト ボックス 769">
          <a:extLst>
            <a:ext uri="{FF2B5EF4-FFF2-40B4-BE49-F238E27FC236}">
              <a16:creationId xmlns:a16="http://schemas.microsoft.com/office/drawing/2014/main" id="{8A571F5B-C819-43DC-9D5E-20A15CAEED4F}"/>
            </a:ext>
          </a:extLst>
        </xdr:cNvPr>
        <xdr:cNvSpPr txBox="1"/>
      </xdr:nvSpPr>
      <xdr:spPr>
        <a:xfrm>
          <a:off x="11363325"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105</xdr:row>
      <xdr:rowOff>44450</xdr:rowOff>
    </xdr:from>
    <xdr:to>
      <xdr:col>85</xdr:col>
      <xdr:colOff>177800</xdr:colOff>
      <xdr:row>105</xdr:row>
      <xdr:rowOff>146050</xdr:rowOff>
    </xdr:to>
    <xdr:sp macro="" textlink="">
      <xdr:nvSpPr>
        <xdr:cNvPr id="771" name="楕円 770">
          <a:extLst>
            <a:ext uri="{FF2B5EF4-FFF2-40B4-BE49-F238E27FC236}">
              <a16:creationId xmlns:a16="http://schemas.microsoft.com/office/drawing/2014/main" id="{80597A20-B295-4088-A1B6-E5230A21C5E2}"/>
            </a:ext>
          </a:extLst>
        </xdr:cNvPr>
        <xdr:cNvSpPr/>
      </xdr:nvSpPr>
      <xdr:spPr>
        <a:xfrm>
          <a:off x="14649450" y="171926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22860</xdr:rowOff>
    </xdr:from>
    <xdr:ext cx="405130" cy="259080"/>
    <xdr:sp macro="" textlink="">
      <xdr:nvSpPr>
        <xdr:cNvPr id="772" name="【公民館】&#10;有形固定資産減価償却率該当値テキスト">
          <a:extLst>
            <a:ext uri="{FF2B5EF4-FFF2-40B4-BE49-F238E27FC236}">
              <a16:creationId xmlns:a16="http://schemas.microsoft.com/office/drawing/2014/main" id="{7F6767E5-817A-405E-B68D-96BAFA193428}"/>
            </a:ext>
          </a:extLst>
        </xdr:cNvPr>
        <xdr:cNvSpPr txBox="1"/>
      </xdr:nvSpPr>
      <xdr:spPr>
        <a:xfrm>
          <a:off x="14735175" y="171710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105</xdr:row>
      <xdr:rowOff>40640</xdr:rowOff>
    </xdr:from>
    <xdr:to>
      <xdr:col>81</xdr:col>
      <xdr:colOff>101600</xdr:colOff>
      <xdr:row>105</xdr:row>
      <xdr:rowOff>142240</xdr:rowOff>
    </xdr:to>
    <xdr:sp macro="" textlink="">
      <xdr:nvSpPr>
        <xdr:cNvPr id="773" name="楕円 772">
          <a:extLst>
            <a:ext uri="{FF2B5EF4-FFF2-40B4-BE49-F238E27FC236}">
              <a16:creationId xmlns:a16="http://schemas.microsoft.com/office/drawing/2014/main" id="{6A2C6C64-D0C2-4F2F-8957-4A2F20672871}"/>
            </a:ext>
          </a:extLst>
        </xdr:cNvPr>
        <xdr:cNvSpPr/>
      </xdr:nvSpPr>
      <xdr:spPr>
        <a:xfrm>
          <a:off x="13887450" y="1718564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91440</xdr:rowOff>
    </xdr:from>
    <xdr:to>
      <xdr:col>85</xdr:col>
      <xdr:colOff>127000</xdr:colOff>
      <xdr:row>105</xdr:row>
      <xdr:rowOff>95250</xdr:rowOff>
    </xdr:to>
    <xdr:cxnSp macro="">
      <xdr:nvCxnSpPr>
        <xdr:cNvPr id="774" name="直線コネクタ 773">
          <a:extLst>
            <a:ext uri="{FF2B5EF4-FFF2-40B4-BE49-F238E27FC236}">
              <a16:creationId xmlns:a16="http://schemas.microsoft.com/office/drawing/2014/main" id="{B5B103F5-2797-482E-8A6B-2842E6544807}"/>
            </a:ext>
          </a:extLst>
        </xdr:cNvPr>
        <xdr:cNvCxnSpPr/>
      </xdr:nvCxnSpPr>
      <xdr:spPr>
        <a:xfrm>
          <a:off x="13935075" y="17233265"/>
          <a:ext cx="762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10160</xdr:rowOff>
    </xdr:from>
    <xdr:to>
      <xdr:col>76</xdr:col>
      <xdr:colOff>165100</xdr:colOff>
      <xdr:row>105</xdr:row>
      <xdr:rowOff>111760</xdr:rowOff>
    </xdr:to>
    <xdr:sp macro="" textlink="">
      <xdr:nvSpPr>
        <xdr:cNvPr id="775" name="楕円 774">
          <a:extLst>
            <a:ext uri="{FF2B5EF4-FFF2-40B4-BE49-F238E27FC236}">
              <a16:creationId xmlns:a16="http://schemas.microsoft.com/office/drawing/2014/main" id="{1938D464-688E-437E-8A4E-E7874E1ABB7A}"/>
            </a:ext>
          </a:extLst>
        </xdr:cNvPr>
        <xdr:cNvSpPr/>
      </xdr:nvSpPr>
      <xdr:spPr>
        <a:xfrm>
          <a:off x="13096875" y="1715198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60960</xdr:rowOff>
    </xdr:from>
    <xdr:to>
      <xdr:col>81</xdr:col>
      <xdr:colOff>50800</xdr:colOff>
      <xdr:row>105</xdr:row>
      <xdr:rowOff>91440</xdr:rowOff>
    </xdr:to>
    <xdr:cxnSp macro="">
      <xdr:nvCxnSpPr>
        <xdr:cNvPr id="776" name="直線コネクタ 775">
          <a:extLst>
            <a:ext uri="{FF2B5EF4-FFF2-40B4-BE49-F238E27FC236}">
              <a16:creationId xmlns:a16="http://schemas.microsoft.com/office/drawing/2014/main" id="{6E8C3940-7EAF-4770-93B5-9E1CE162BECF}"/>
            </a:ext>
          </a:extLst>
        </xdr:cNvPr>
        <xdr:cNvCxnSpPr/>
      </xdr:nvCxnSpPr>
      <xdr:spPr>
        <a:xfrm>
          <a:off x="13144500" y="17209135"/>
          <a:ext cx="790575"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152400</xdr:rowOff>
    </xdr:from>
    <xdr:to>
      <xdr:col>72</xdr:col>
      <xdr:colOff>38100</xdr:colOff>
      <xdr:row>105</xdr:row>
      <xdr:rowOff>82550</xdr:rowOff>
    </xdr:to>
    <xdr:sp macro="" textlink="">
      <xdr:nvSpPr>
        <xdr:cNvPr id="777" name="楕円 776">
          <a:extLst>
            <a:ext uri="{FF2B5EF4-FFF2-40B4-BE49-F238E27FC236}">
              <a16:creationId xmlns:a16="http://schemas.microsoft.com/office/drawing/2014/main" id="{12099C81-2859-4FE8-9E9D-93C9F8B746B3}"/>
            </a:ext>
          </a:extLst>
        </xdr:cNvPr>
        <xdr:cNvSpPr/>
      </xdr:nvSpPr>
      <xdr:spPr>
        <a:xfrm>
          <a:off x="12296775" y="1712595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31750</xdr:rowOff>
    </xdr:from>
    <xdr:to>
      <xdr:col>76</xdr:col>
      <xdr:colOff>114300</xdr:colOff>
      <xdr:row>105</xdr:row>
      <xdr:rowOff>60960</xdr:rowOff>
    </xdr:to>
    <xdr:cxnSp macro="">
      <xdr:nvCxnSpPr>
        <xdr:cNvPr id="778" name="直線コネクタ 777">
          <a:extLst>
            <a:ext uri="{FF2B5EF4-FFF2-40B4-BE49-F238E27FC236}">
              <a16:creationId xmlns:a16="http://schemas.microsoft.com/office/drawing/2014/main" id="{914E0596-0354-4514-89E3-0153BAE7F38A}"/>
            </a:ext>
          </a:extLst>
        </xdr:cNvPr>
        <xdr:cNvCxnSpPr/>
      </xdr:nvCxnSpPr>
      <xdr:spPr>
        <a:xfrm>
          <a:off x="12344400" y="17173575"/>
          <a:ext cx="8001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124460</xdr:rowOff>
    </xdr:from>
    <xdr:to>
      <xdr:col>67</xdr:col>
      <xdr:colOff>101600</xdr:colOff>
      <xdr:row>105</xdr:row>
      <xdr:rowOff>54610</xdr:rowOff>
    </xdr:to>
    <xdr:sp macro="" textlink="">
      <xdr:nvSpPr>
        <xdr:cNvPr id="779" name="楕円 778">
          <a:extLst>
            <a:ext uri="{FF2B5EF4-FFF2-40B4-BE49-F238E27FC236}">
              <a16:creationId xmlns:a16="http://schemas.microsoft.com/office/drawing/2014/main" id="{2A4711BE-3AF7-4646-8C94-454E5E879200}"/>
            </a:ext>
          </a:extLst>
        </xdr:cNvPr>
        <xdr:cNvSpPr/>
      </xdr:nvSpPr>
      <xdr:spPr>
        <a:xfrm>
          <a:off x="11487150" y="1709483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3810</xdr:rowOff>
    </xdr:from>
    <xdr:to>
      <xdr:col>71</xdr:col>
      <xdr:colOff>177800</xdr:colOff>
      <xdr:row>105</xdr:row>
      <xdr:rowOff>31750</xdr:rowOff>
    </xdr:to>
    <xdr:cxnSp macro="">
      <xdr:nvCxnSpPr>
        <xdr:cNvPr id="780" name="直線コネクタ 779">
          <a:extLst>
            <a:ext uri="{FF2B5EF4-FFF2-40B4-BE49-F238E27FC236}">
              <a16:creationId xmlns:a16="http://schemas.microsoft.com/office/drawing/2014/main" id="{BA3CDF69-CACC-4C44-959E-07D86A60903A}"/>
            </a:ext>
          </a:extLst>
        </xdr:cNvPr>
        <xdr:cNvCxnSpPr/>
      </xdr:nvCxnSpPr>
      <xdr:spPr>
        <a:xfrm>
          <a:off x="11534775" y="17151985"/>
          <a:ext cx="809625"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103</xdr:row>
      <xdr:rowOff>35560</xdr:rowOff>
    </xdr:from>
    <xdr:ext cx="405130" cy="259080"/>
    <xdr:sp macro="" textlink="">
      <xdr:nvSpPr>
        <xdr:cNvPr id="781" name="n_1aveValue【公民館】&#10;有形固定資産減価償却率">
          <a:extLst>
            <a:ext uri="{FF2B5EF4-FFF2-40B4-BE49-F238E27FC236}">
              <a16:creationId xmlns:a16="http://schemas.microsoft.com/office/drawing/2014/main" id="{F653EE92-2836-408B-AECC-85E2435D98F1}"/>
            </a:ext>
          </a:extLst>
        </xdr:cNvPr>
        <xdr:cNvSpPr txBox="1"/>
      </xdr:nvSpPr>
      <xdr:spPr>
        <a:xfrm>
          <a:off x="13745210" y="168376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24130</xdr:rowOff>
    </xdr:from>
    <xdr:ext cx="403225" cy="259080"/>
    <xdr:sp macro="" textlink="">
      <xdr:nvSpPr>
        <xdr:cNvPr id="782" name="n_2aveValue【公民館】&#10;有形固定資産減価償却率">
          <a:extLst>
            <a:ext uri="{FF2B5EF4-FFF2-40B4-BE49-F238E27FC236}">
              <a16:creationId xmlns:a16="http://schemas.microsoft.com/office/drawing/2014/main" id="{F44D45C3-9D66-48D4-A23C-87A5A54C7C72}"/>
            </a:ext>
          </a:extLst>
        </xdr:cNvPr>
        <xdr:cNvSpPr txBox="1"/>
      </xdr:nvSpPr>
      <xdr:spPr>
        <a:xfrm>
          <a:off x="12964160" y="168294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102</xdr:row>
      <xdr:rowOff>168910</xdr:rowOff>
    </xdr:from>
    <xdr:ext cx="403225" cy="257175"/>
    <xdr:sp macro="" textlink="">
      <xdr:nvSpPr>
        <xdr:cNvPr id="783" name="n_3aveValue【公民館】&#10;有形固定資産減価償却率">
          <a:extLst>
            <a:ext uri="{FF2B5EF4-FFF2-40B4-BE49-F238E27FC236}">
              <a16:creationId xmlns:a16="http://schemas.microsoft.com/office/drawing/2014/main" id="{814CD355-7493-415D-9ECC-108F75900A90}"/>
            </a:ext>
          </a:extLst>
        </xdr:cNvPr>
        <xdr:cNvSpPr txBox="1"/>
      </xdr:nvSpPr>
      <xdr:spPr>
        <a:xfrm>
          <a:off x="12164060" y="167995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102</xdr:row>
      <xdr:rowOff>149860</xdr:rowOff>
    </xdr:from>
    <xdr:ext cx="403225" cy="259080"/>
    <xdr:sp macro="" textlink="">
      <xdr:nvSpPr>
        <xdr:cNvPr id="784" name="n_4aveValue【公民館】&#10;有形固定資産減価償却率">
          <a:extLst>
            <a:ext uri="{FF2B5EF4-FFF2-40B4-BE49-F238E27FC236}">
              <a16:creationId xmlns:a16="http://schemas.microsoft.com/office/drawing/2014/main" id="{B205556E-8274-4AC2-B38A-C464A612E991}"/>
            </a:ext>
          </a:extLst>
        </xdr:cNvPr>
        <xdr:cNvSpPr txBox="1"/>
      </xdr:nvSpPr>
      <xdr:spPr>
        <a:xfrm>
          <a:off x="11354435" y="167805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105</xdr:row>
      <xdr:rowOff>133350</xdr:rowOff>
    </xdr:from>
    <xdr:ext cx="405130" cy="257175"/>
    <xdr:sp macro="" textlink="">
      <xdr:nvSpPr>
        <xdr:cNvPr id="785" name="n_1mainValue【公民館】&#10;有形固定資産減価償却率">
          <a:extLst>
            <a:ext uri="{FF2B5EF4-FFF2-40B4-BE49-F238E27FC236}">
              <a16:creationId xmlns:a16="http://schemas.microsoft.com/office/drawing/2014/main" id="{3AE9884A-6158-4125-934B-1497A51CABAD}"/>
            </a:ext>
          </a:extLst>
        </xdr:cNvPr>
        <xdr:cNvSpPr txBox="1"/>
      </xdr:nvSpPr>
      <xdr:spPr>
        <a:xfrm>
          <a:off x="13745210" y="1727835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105</xdr:row>
      <xdr:rowOff>102870</xdr:rowOff>
    </xdr:from>
    <xdr:ext cx="403225" cy="259080"/>
    <xdr:sp macro="" textlink="">
      <xdr:nvSpPr>
        <xdr:cNvPr id="786" name="n_2mainValue【公民館】&#10;有形固定資産減価償却率">
          <a:extLst>
            <a:ext uri="{FF2B5EF4-FFF2-40B4-BE49-F238E27FC236}">
              <a16:creationId xmlns:a16="http://schemas.microsoft.com/office/drawing/2014/main" id="{F737F886-F34F-42CB-8D18-48B87D8F662B}"/>
            </a:ext>
          </a:extLst>
        </xdr:cNvPr>
        <xdr:cNvSpPr txBox="1"/>
      </xdr:nvSpPr>
      <xdr:spPr>
        <a:xfrm>
          <a:off x="12964160" y="172510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105</xdr:row>
      <xdr:rowOff>73660</xdr:rowOff>
    </xdr:from>
    <xdr:ext cx="403225" cy="259080"/>
    <xdr:sp macro="" textlink="">
      <xdr:nvSpPr>
        <xdr:cNvPr id="787" name="n_3mainValue【公民館】&#10;有形固定資産減価償却率">
          <a:extLst>
            <a:ext uri="{FF2B5EF4-FFF2-40B4-BE49-F238E27FC236}">
              <a16:creationId xmlns:a16="http://schemas.microsoft.com/office/drawing/2014/main" id="{05FF8B5D-3011-4DDB-9D2E-2D911A88626A}"/>
            </a:ext>
          </a:extLst>
        </xdr:cNvPr>
        <xdr:cNvSpPr txBox="1"/>
      </xdr:nvSpPr>
      <xdr:spPr>
        <a:xfrm>
          <a:off x="12164060" y="172186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105</xdr:row>
      <xdr:rowOff>45720</xdr:rowOff>
    </xdr:from>
    <xdr:ext cx="403225" cy="259080"/>
    <xdr:sp macro="" textlink="">
      <xdr:nvSpPr>
        <xdr:cNvPr id="788" name="n_4mainValue【公民館】&#10;有形固定資産減価償却率">
          <a:extLst>
            <a:ext uri="{FF2B5EF4-FFF2-40B4-BE49-F238E27FC236}">
              <a16:creationId xmlns:a16="http://schemas.microsoft.com/office/drawing/2014/main" id="{EBDF53C7-3B1A-483B-9E63-767E8CE9BC36}"/>
            </a:ext>
          </a:extLst>
        </xdr:cNvPr>
        <xdr:cNvSpPr txBox="1"/>
      </xdr:nvSpPr>
      <xdr:spPr>
        <a:xfrm>
          <a:off x="11354435" y="171938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9" name="正方形/長方形 788">
          <a:extLst>
            <a:ext uri="{FF2B5EF4-FFF2-40B4-BE49-F238E27FC236}">
              <a16:creationId xmlns:a16="http://schemas.microsoft.com/office/drawing/2014/main" id="{4D57913A-2387-497E-9AD3-81DC0EA5033E}"/>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0" name="正方形/長方形 789">
          <a:extLst>
            <a:ext uri="{FF2B5EF4-FFF2-40B4-BE49-F238E27FC236}">
              <a16:creationId xmlns:a16="http://schemas.microsoft.com/office/drawing/2014/main" id="{397A5CBC-1F16-4080-87E6-F3533ABA23EB}"/>
            </a:ext>
          </a:extLst>
        </xdr:cNvPr>
        <xdr:cNvSpPr/>
      </xdr:nvSpPr>
      <xdr:spPr>
        <a:xfrm>
          <a:off x="165830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1" name="正方形/長方形 790">
          <a:extLst>
            <a:ext uri="{FF2B5EF4-FFF2-40B4-BE49-F238E27FC236}">
              <a16:creationId xmlns:a16="http://schemas.microsoft.com/office/drawing/2014/main" id="{3AEF081A-DEF8-4D36-85F1-B309BE4A18A6}"/>
            </a:ext>
          </a:extLst>
        </xdr:cNvPr>
        <xdr:cNvSpPr/>
      </xdr:nvSpPr>
      <xdr:spPr>
        <a:xfrm>
          <a:off x="165830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2" name="正方形/長方形 791">
          <a:extLst>
            <a:ext uri="{FF2B5EF4-FFF2-40B4-BE49-F238E27FC236}">
              <a16:creationId xmlns:a16="http://schemas.microsoft.com/office/drawing/2014/main" id="{6230CE6E-811C-4AB1-BA7E-C94CAA411841}"/>
            </a:ext>
          </a:extLst>
        </xdr:cNvPr>
        <xdr:cNvSpPr/>
      </xdr:nvSpPr>
      <xdr:spPr>
        <a:xfrm>
          <a:off x="17487900"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3" name="正方形/長方形 792">
          <a:extLst>
            <a:ext uri="{FF2B5EF4-FFF2-40B4-BE49-F238E27FC236}">
              <a16:creationId xmlns:a16="http://schemas.microsoft.com/office/drawing/2014/main" id="{59D96EB6-0882-4686-838C-445EA9A6EDA5}"/>
            </a:ext>
          </a:extLst>
        </xdr:cNvPr>
        <xdr:cNvSpPr/>
      </xdr:nvSpPr>
      <xdr:spPr>
        <a:xfrm>
          <a:off x="17487900"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4" name="正方形/長方形 793">
          <a:extLst>
            <a:ext uri="{FF2B5EF4-FFF2-40B4-BE49-F238E27FC236}">
              <a16:creationId xmlns:a16="http://schemas.microsoft.com/office/drawing/2014/main" id="{ED4A3784-B94E-4169-A54B-71A98B564A4C}"/>
            </a:ext>
          </a:extLst>
        </xdr:cNvPr>
        <xdr:cNvSpPr/>
      </xdr:nvSpPr>
      <xdr:spPr>
        <a:xfrm>
          <a:off x="18516600"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5" name="正方形/長方形 794">
          <a:extLst>
            <a:ext uri="{FF2B5EF4-FFF2-40B4-BE49-F238E27FC236}">
              <a16:creationId xmlns:a16="http://schemas.microsoft.com/office/drawing/2014/main" id="{3C044430-242A-48E5-B146-790FDF77E3A0}"/>
            </a:ext>
          </a:extLst>
        </xdr:cNvPr>
        <xdr:cNvSpPr/>
      </xdr:nvSpPr>
      <xdr:spPr>
        <a:xfrm>
          <a:off x="18516600"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6" name="正方形/長方形 795">
          <a:extLst>
            <a:ext uri="{FF2B5EF4-FFF2-40B4-BE49-F238E27FC236}">
              <a16:creationId xmlns:a16="http://schemas.microsoft.com/office/drawing/2014/main" id="{C9B39C27-0FB5-4DCB-9971-E4BF92169401}"/>
            </a:ext>
          </a:extLst>
        </xdr:cNvPr>
        <xdr:cNvSpPr/>
      </xdr:nvSpPr>
      <xdr:spPr>
        <a:xfrm>
          <a:off x="16459200" y="1590675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980" cy="225425"/>
    <xdr:sp macro="" textlink="">
      <xdr:nvSpPr>
        <xdr:cNvPr id="797" name="テキスト ボックス 796">
          <a:extLst>
            <a:ext uri="{FF2B5EF4-FFF2-40B4-BE49-F238E27FC236}">
              <a16:creationId xmlns:a16="http://schemas.microsoft.com/office/drawing/2014/main" id="{073DE48B-9D2B-461E-9DD5-B31C8C878342}"/>
            </a:ext>
          </a:extLst>
        </xdr:cNvPr>
        <xdr:cNvSpPr txBox="1"/>
      </xdr:nvSpPr>
      <xdr:spPr>
        <a:xfrm>
          <a:off x="16440150" y="1571625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8" name="直線コネクタ 797">
          <a:extLst>
            <a:ext uri="{FF2B5EF4-FFF2-40B4-BE49-F238E27FC236}">
              <a16:creationId xmlns:a16="http://schemas.microsoft.com/office/drawing/2014/main" id="{B8802F3C-D35E-405A-BF98-38A3015224C6}"/>
            </a:ext>
          </a:extLst>
        </xdr:cNvPr>
        <xdr:cNvCxnSpPr/>
      </xdr:nvCxnSpPr>
      <xdr:spPr>
        <a:xfrm>
          <a:off x="16459200" y="18192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99" name="直線コネクタ 798">
          <a:extLst>
            <a:ext uri="{FF2B5EF4-FFF2-40B4-BE49-F238E27FC236}">
              <a16:creationId xmlns:a16="http://schemas.microsoft.com/office/drawing/2014/main" id="{79F273F0-61E2-48D7-8B24-032E1DBE1702}"/>
            </a:ext>
          </a:extLst>
        </xdr:cNvPr>
        <xdr:cNvCxnSpPr/>
      </xdr:nvCxnSpPr>
      <xdr:spPr>
        <a:xfrm>
          <a:off x="16459200" y="17735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107</xdr:row>
      <xdr:rowOff>105410</xdr:rowOff>
    </xdr:from>
    <xdr:ext cx="465455" cy="259080"/>
    <xdr:sp macro="" textlink="">
      <xdr:nvSpPr>
        <xdr:cNvPr id="800" name="テキスト ボックス 799">
          <a:extLst>
            <a:ext uri="{FF2B5EF4-FFF2-40B4-BE49-F238E27FC236}">
              <a16:creationId xmlns:a16="http://schemas.microsoft.com/office/drawing/2014/main" id="{4B7F9DD0-7DBF-4DFF-B1FC-5D5218EEA96D}"/>
            </a:ext>
          </a:extLst>
        </xdr:cNvPr>
        <xdr:cNvSpPr txBox="1"/>
      </xdr:nvSpPr>
      <xdr:spPr>
        <a:xfrm>
          <a:off x="16052165" y="1759013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1" name="直線コネクタ 800">
          <a:extLst>
            <a:ext uri="{FF2B5EF4-FFF2-40B4-BE49-F238E27FC236}">
              <a16:creationId xmlns:a16="http://schemas.microsoft.com/office/drawing/2014/main" id="{8F763C7A-F612-4C4A-9518-4F4D7DEB1E7F}"/>
            </a:ext>
          </a:extLst>
        </xdr:cNvPr>
        <xdr:cNvCxnSpPr/>
      </xdr:nvCxnSpPr>
      <xdr:spPr>
        <a:xfrm>
          <a:off x="16459200" y="17278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162560</xdr:rowOff>
    </xdr:from>
    <xdr:ext cx="465455" cy="259080"/>
    <xdr:sp macro="" textlink="">
      <xdr:nvSpPr>
        <xdr:cNvPr id="802" name="テキスト ボックス 801">
          <a:extLst>
            <a:ext uri="{FF2B5EF4-FFF2-40B4-BE49-F238E27FC236}">
              <a16:creationId xmlns:a16="http://schemas.microsoft.com/office/drawing/2014/main" id="{A62C7590-9D5F-48E6-9E38-C5E9B96A614B}"/>
            </a:ext>
          </a:extLst>
        </xdr:cNvPr>
        <xdr:cNvSpPr txBox="1"/>
      </xdr:nvSpPr>
      <xdr:spPr>
        <a:xfrm>
          <a:off x="16052165" y="1713293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3" name="直線コネクタ 802">
          <a:extLst>
            <a:ext uri="{FF2B5EF4-FFF2-40B4-BE49-F238E27FC236}">
              <a16:creationId xmlns:a16="http://schemas.microsoft.com/office/drawing/2014/main" id="{C856687E-2968-4F71-B5BC-00BE06800D60}"/>
            </a:ext>
          </a:extLst>
        </xdr:cNvPr>
        <xdr:cNvCxnSpPr/>
      </xdr:nvCxnSpPr>
      <xdr:spPr>
        <a:xfrm>
          <a:off x="16459200" y="16821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48260</xdr:rowOff>
    </xdr:from>
    <xdr:ext cx="465455" cy="259080"/>
    <xdr:sp macro="" textlink="">
      <xdr:nvSpPr>
        <xdr:cNvPr id="804" name="テキスト ボックス 803">
          <a:extLst>
            <a:ext uri="{FF2B5EF4-FFF2-40B4-BE49-F238E27FC236}">
              <a16:creationId xmlns:a16="http://schemas.microsoft.com/office/drawing/2014/main" id="{E3987EAD-5A8F-4D11-8158-63C9F39DAA5C}"/>
            </a:ext>
          </a:extLst>
        </xdr:cNvPr>
        <xdr:cNvSpPr txBox="1"/>
      </xdr:nvSpPr>
      <xdr:spPr>
        <a:xfrm>
          <a:off x="16052165" y="1667573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05" name="直線コネクタ 804">
          <a:extLst>
            <a:ext uri="{FF2B5EF4-FFF2-40B4-BE49-F238E27FC236}">
              <a16:creationId xmlns:a16="http://schemas.microsoft.com/office/drawing/2014/main" id="{8B5CCC6A-F62B-451F-9E4E-38F3E46C8343}"/>
            </a:ext>
          </a:extLst>
        </xdr:cNvPr>
        <xdr:cNvCxnSpPr/>
      </xdr:nvCxnSpPr>
      <xdr:spPr>
        <a:xfrm>
          <a:off x="16459200" y="16363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105410</xdr:rowOff>
    </xdr:from>
    <xdr:ext cx="465455" cy="259080"/>
    <xdr:sp macro="" textlink="">
      <xdr:nvSpPr>
        <xdr:cNvPr id="806" name="テキスト ボックス 805">
          <a:extLst>
            <a:ext uri="{FF2B5EF4-FFF2-40B4-BE49-F238E27FC236}">
              <a16:creationId xmlns:a16="http://schemas.microsoft.com/office/drawing/2014/main" id="{76CDA68A-FA7B-45E8-9451-339BE480420C}"/>
            </a:ext>
          </a:extLst>
        </xdr:cNvPr>
        <xdr:cNvSpPr txBox="1"/>
      </xdr:nvSpPr>
      <xdr:spPr>
        <a:xfrm>
          <a:off x="16052165" y="1621853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07" name="直線コネクタ 806">
          <a:extLst>
            <a:ext uri="{FF2B5EF4-FFF2-40B4-BE49-F238E27FC236}">
              <a16:creationId xmlns:a16="http://schemas.microsoft.com/office/drawing/2014/main" id="{5949F78A-C17B-41CB-AB5C-AB967D30DFB1}"/>
            </a:ext>
          </a:extLst>
        </xdr:cNvPr>
        <xdr:cNvCxnSpPr/>
      </xdr:nvCxnSpPr>
      <xdr:spPr>
        <a:xfrm>
          <a:off x="16459200" y="15906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5455" cy="259080"/>
    <xdr:sp macro="" textlink="">
      <xdr:nvSpPr>
        <xdr:cNvPr id="808" name="テキスト ボックス 807">
          <a:extLst>
            <a:ext uri="{FF2B5EF4-FFF2-40B4-BE49-F238E27FC236}">
              <a16:creationId xmlns:a16="http://schemas.microsoft.com/office/drawing/2014/main" id="{7081CDAE-3556-494E-9BB8-9F5350C15590}"/>
            </a:ext>
          </a:extLst>
        </xdr:cNvPr>
        <xdr:cNvSpPr txBox="1"/>
      </xdr:nvSpPr>
      <xdr:spPr>
        <a:xfrm>
          <a:off x="16052165" y="1576133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09" name="【公民館】&#10;一人当たり面積グラフ枠">
          <a:extLst>
            <a:ext uri="{FF2B5EF4-FFF2-40B4-BE49-F238E27FC236}">
              <a16:creationId xmlns:a16="http://schemas.microsoft.com/office/drawing/2014/main" id="{3E962DAC-0DAA-4486-B7DF-AADF178F6BAD}"/>
            </a:ext>
          </a:extLst>
        </xdr:cNvPr>
        <xdr:cNvSpPr/>
      </xdr:nvSpPr>
      <xdr:spPr>
        <a:xfrm>
          <a:off x="16459200" y="1590675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101</xdr:row>
      <xdr:rowOff>30480</xdr:rowOff>
    </xdr:from>
    <xdr:to>
      <xdr:col>116</xdr:col>
      <xdr:colOff>62865</xdr:colOff>
      <xdr:row>108</xdr:row>
      <xdr:rowOff>26035</xdr:rowOff>
    </xdr:to>
    <xdr:cxnSp macro="">
      <xdr:nvCxnSpPr>
        <xdr:cNvPr id="810" name="直線コネクタ 809">
          <a:extLst>
            <a:ext uri="{FF2B5EF4-FFF2-40B4-BE49-F238E27FC236}">
              <a16:creationId xmlns:a16="http://schemas.microsoft.com/office/drawing/2014/main" id="{FE3242CD-4957-4035-8040-6EB59F599D1D}"/>
            </a:ext>
          </a:extLst>
        </xdr:cNvPr>
        <xdr:cNvCxnSpPr/>
      </xdr:nvCxnSpPr>
      <xdr:spPr>
        <a:xfrm flipV="1">
          <a:off x="19954240" y="16486505"/>
          <a:ext cx="0" cy="12020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29845</xdr:rowOff>
    </xdr:from>
    <xdr:ext cx="469900" cy="257175"/>
    <xdr:sp macro="" textlink="">
      <xdr:nvSpPr>
        <xdr:cNvPr id="811" name="【公民館】&#10;一人当たり面積最小値テキスト">
          <a:extLst>
            <a:ext uri="{FF2B5EF4-FFF2-40B4-BE49-F238E27FC236}">
              <a16:creationId xmlns:a16="http://schemas.microsoft.com/office/drawing/2014/main" id="{5BC543A0-294D-4122-8578-48C9ABDE49B0}"/>
            </a:ext>
          </a:extLst>
        </xdr:cNvPr>
        <xdr:cNvSpPr txBox="1"/>
      </xdr:nvSpPr>
      <xdr:spPr>
        <a:xfrm>
          <a:off x="19992975" y="176860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0.022</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26035</xdr:rowOff>
    </xdr:from>
    <xdr:to>
      <xdr:col>116</xdr:col>
      <xdr:colOff>152400</xdr:colOff>
      <xdr:row>108</xdr:row>
      <xdr:rowOff>26035</xdr:rowOff>
    </xdr:to>
    <xdr:cxnSp macro="">
      <xdr:nvCxnSpPr>
        <xdr:cNvPr id="812" name="直線コネクタ 811">
          <a:extLst>
            <a:ext uri="{FF2B5EF4-FFF2-40B4-BE49-F238E27FC236}">
              <a16:creationId xmlns:a16="http://schemas.microsoft.com/office/drawing/2014/main" id="{EC46CF77-3233-45D6-A90F-3FA2EF5D1114}"/>
            </a:ext>
          </a:extLst>
        </xdr:cNvPr>
        <xdr:cNvCxnSpPr/>
      </xdr:nvCxnSpPr>
      <xdr:spPr>
        <a:xfrm>
          <a:off x="19878675" y="1768856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148590</xdr:rowOff>
    </xdr:from>
    <xdr:ext cx="469900" cy="259080"/>
    <xdr:sp macro="" textlink="">
      <xdr:nvSpPr>
        <xdr:cNvPr id="813" name="【公民館】&#10;一人当たり面積最大値テキスト">
          <a:extLst>
            <a:ext uri="{FF2B5EF4-FFF2-40B4-BE49-F238E27FC236}">
              <a16:creationId xmlns:a16="http://schemas.microsoft.com/office/drawing/2014/main" id="{FC80FBB6-D848-4612-AF2A-F1566051123C}"/>
            </a:ext>
          </a:extLst>
        </xdr:cNvPr>
        <xdr:cNvSpPr txBox="1"/>
      </xdr:nvSpPr>
      <xdr:spPr>
        <a:xfrm>
          <a:off x="19992975" y="162617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0.545</a:t>
          </a:r>
          <a:endParaRPr kumimoji="1" lang="ja-JP" altLang="en-US" sz="1000" b="1">
            <a:latin typeface="ＭＳ Ｐゴシック"/>
            <a:ea typeface="ＭＳ Ｐゴシック"/>
          </a:endParaRPr>
        </a:p>
      </xdr:txBody>
    </xdr:sp>
    <xdr:clientData/>
  </xdr:oneCellAnchor>
  <xdr:twoCellAnchor>
    <xdr:from>
      <xdr:col>115</xdr:col>
      <xdr:colOff>165100</xdr:colOff>
      <xdr:row>101</xdr:row>
      <xdr:rowOff>30480</xdr:rowOff>
    </xdr:from>
    <xdr:to>
      <xdr:col>116</xdr:col>
      <xdr:colOff>152400</xdr:colOff>
      <xdr:row>101</xdr:row>
      <xdr:rowOff>30480</xdr:rowOff>
    </xdr:to>
    <xdr:cxnSp macro="">
      <xdr:nvCxnSpPr>
        <xdr:cNvPr id="814" name="直線コネクタ 813">
          <a:extLst>
            <a:ext uri="{FF2B5EF4-FFF2-40B4-BE49-F238E27FC236}">
              <a16:creationId xmlns:a16="http://schemas.microsoft.com/office/drawing/2014/main" id="{FA1840B5-5603-4D87-B514-998446F60036}"/>
            </a:ext>
          </a:extLst>
        </xdr:cNvPr>
        <xdr:cNvCxnSpPr/>
      </xdr:nvCxnSpPr>
      <xdr:spPr>
        <a:xfrm>
          <a:off x="19878675" y="164865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0</xdr:rowOff>
    </xdr:from>
    <xdr:ext cx="469900" cy="259080"/>
    <xdr:sp macro="" textlink="">
      <xdr:nvSpPr>
        <xdr:cNvPr id="815" name="【公民館】&#10;一人当たり面積平均値テキスト">
          <a:extLst>
            <a:ext uri="{FF2B5EF4-FFF2-40B4-BE49-F238E27FC236}">
              <a16:creationId xmlns:a16="http://schemas.microsoft.com/office/drawing/2014/main" id="{5B98D8B2-0E33-42C7-8C70-93EA90D48D9E}"/>
            </a:ext>
          </a:extLst>
        </xdr:cNvPr>
        <xdr:cNvSpPr txBox="1"/>
      </xdr:nvSpPr>
      <xdr:spPr>
        <a:xfrm>
          <a:off x="19992975" y="171450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0.171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148590</xdr:rowOff>
    </xdr:from>
    <xdr:to>
      <xdr:col>116</xdr:col>
      <xdr:colOff>114300</xdr:colOff>
      <xdr:row>106</xdr:row>
      <xdr:rowOff>78740</xdr:rowOff>
    </xdr:to>
    <xdr:sp macro="" textlink="">
      <xdr:nvSpPr>
        <xdr:cNvPr id="816" name="フローチャート: 判断 815">
          <a:extLst>
            <a:ext uri="{FF2B5EF4-FFF2-40B4-BE49-F238E27FC236}">
              <a16:creationId xmlns:a16="http://schemas.microsoft.com/office/drawing/2014/main" id="{80586315-7F82-4D66-97C6-6F41BA3DE1D3}"/>
            </a:ext>
          </a:extLst>
        </xdr:cNvPr>
        <xdr:cNvSpPr/>
      </xdr:nvSpPr>
      <xdr:spPr>
        <a:xfrm>
          <a:off x="19897725" y="1729041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162560</xdr:rowOff>
    </xdr:from>
    <xdr:to>
      <xdr:col>112</xdr:col>
      <xdr:colOff>38100</xdr:colOff>
      <xdr:row>106</xdr:row>
      <xdr:rowOff>92710</xdr:rowOff>
    </xdr:to>
    <xdr:sp macro="" textlink="">
      <xdr:nvSpPr>
        <xdr:cNvPr id="817" name="フローチャート: 判断 816">
          <a:extLst>
            <a:ext uri="{FF2B5EF4-FFF2-40B4-BE49-F238E27FC236}">
              <a16:creationId xmlns:a16="http://schemas.microsoft.com/office/drawing/2014/main" id="{F5DE3996-739E-4656-915E-0DCB73FC1E89}"/>
            </a:ext>
          </a:extLst>
        </xdr:cNvPr>
        <xdr:cNvSpPr/>
      </xdr:nvSpPr>
      <xdr:spPr>
        <a:xfrm>
          <a:off x="19154775" y="1730438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151130</xdr:rowOff>
    </xdr:from>
    <xdr:to>
      <xdr:col>107</xdr:col>
      <xdr:colOff>101600</xdr:colOff>
      <xdr:row>106</xdr:row>
      <xdr:rowOff>81280</xdr:rowOff>
    </xdr:to>
    <xdr:sp macro="" textlink="">
      <xdr:nvSpPr>
        <xdr:cNvPr id="818" name="フローチャート: 判断 817">
          <a:extLst>
            <a:ext uri="{FF2B5EF4-FFF2-40B4-BE49-F238E27FC236}">
              <a16:creationId xmlns:a16="http://schemas.microsoft.com/office/drawing/2014/main" id="{F321F8D2-43A3-410A-9477-66F3FDE46A4B}"/>
            </a:ext>
          </a:extLst>
        </xdr:cNvPr>
        <xdr:cNvSpPr/>
      </xdr:nvSpPr>
      <xdr:spPr>
        <a:xfrm>
          <a:off x="18345150" y="172961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153670</xdr:rowOff>
    </xdr:from>
    <xdr:to>
      <xdr:col>102</xdr:col>
      <xdr:colOff>165100</xdr:colOff>
      <xdr:row>106</xdr:row>
      <xdr:rowOff>83820</xdr:rowOff>
    </xdr:to>
    <xdr:sp macro="" textlink="">
      <xdr:nvSpPr>
        <xdr:cNvPr id="819" name="フローチャート: 判断 818">
          <a:extLst>
            <a:ext uri="{FF2B5EF4-FFF2-40B4-BE49-F238E27FC236}">
              <a16:creationId xmlns:a16="http://schemas.microsoft.com/office/drawing/2014/main" id="{C9C433D3-861A-4E69-AC50-752F17044B6F}"/>
            </a:ext>
          </a:extLst>
        </xdr:cNvPr>
        <xdr:cNvSpPr/>
      </xdr:nvSpPr>
      <xdr:spPr>
        <a:xfrm>
          <a:off x="17554575" y="1729867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114300</xdr:rowOff>
    </xdr:from>
    <xdr:to>
      <xdr:col>98</xdr:col>
      <xdr:colOff>38100</xdr:colOff>
      <xdr:row>106</xdr:row>
      <xdr:rowOff>44450</xdr:rowOff>
    </xdr:to>
    <xdr:sp macro="" textlink="">
      <xdr:nvSpPr>
        <xdr:cNvPr id="820" name="フローチャート: 判断 819">
          <a:extLst>
            <a:ext uri="{FF2B5EF4-FFF2-40B4-BE49-F238E27FC236}">
              <a16:creationId xmlns:a16="http://schemas.microsoft.com/office/drawing/2014/main" id="{4EFDABEF-62F6-4F39-A30F-7B928EF85DC6}"/>
            </a:ext>
          </a:extLst>
        </xdr:cNvPr>
        <xdr:cNvSpPr/>
      </xdr:nvSpPr>
      <xdr:spPr>
        <a:xfrm>
          <a:off x="16754475" y="1725930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21" name="テキスト ボックス 820">
          <a:extLst>
            <a:ext uri="{FF2B5EF4-FFF2-40B4-BE49-F238E27FC236}">
              <a16:creationId xmlns:a16="http://schemas.microsoft.com/office/drawing/2014/main" id="{D9626CD4-9A93-472F-8D1B-A9117DE143B0}"/>
            </a:ext>
          </a:extLst>
        </xdr:cNvPr>
        <xdr:cNvSpPr txBox="1"/>
      </xdr:nvSpPr>
      <xdr:spPr>
        <a:xfrm>
          <a:off x="19783425"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22" name="テキスト ボックス 821">
          <a:extLst>
            <a:ext uri="{FF2B5EF4-FFF2-40B4-BE49-F238E27FC236}">
              <a16:creationId xmlns:a16="http://schemas.microsoft.com/office/drawing/2014/main" id="{727826DC-53FA-48C3-A431-BE368761544E}"/>
            </a:ext>
          </a:extLst>
        </xdr:cNvPr>
        <xdr:cNvSpPr txBox="1"/>
      </xdr:nvSpPr>
      <xdr:spPr>
        <a:xfrm>
          <a:off x="190309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23" name="テキスト ボックス 822">
          <a:extLst>
            <a:ext uri="{FF2B5EF4-FFF2-40B4-BE49-F238E27FC236}">
              <a16:creationId xmlns:a16="http://schemas.microsoft.com/office/drawing/2014/main" id="{DD8B80C1-4988-46D9-99DA-03E334F6B0AA}"/>
            </a:ext>
          </a:extLst>
        </xdr:cNvPr>
        <xdr:cNvSpPr txBox="1"/>
      </xdr:nvSpPr>
      <xdr:spPr>
        <a:xfrm>
          <a:off x="18221325"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24" name="テキスト ボックス 823">
          <a:extLst>
            <a:ext uri="{FF2B5EF4-FFF2-40B4-BE49-F238E27FC236}">
              <a16:creationId xmlns:a16="http://schemas.microsoft.com/office/drawing/2014/main" id="{D638126F-A5A9-4DBF-9F23-FA60453CE482}"/>
            </a:ext>
          </a:extLst>
        </xdr:cNvPr>
        <xdr:cNvSpPr txBox="1"/>
      </xdr:nvSpPr>
      <xdr:spPr>
        <a:xfrm>
          <a:off x="174307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25" name="テキスト ボックス 824">
          <a:extLst>
            <a:ext uri="{FF2B5EF4-FFF2-40B4-BE49-F238E27FC236}">
              <a16:creationId xmlns:a16="http://schemas.microsoft.com/office/drawing/2014/main" id="{655E464F-D5F3-49BB-82CD-9BA02C4AAE34}"/>
            </a:ext>
          </a:extLst>
        </xdr:cNvPr>
        <xdr:cNvSpPr txBox="1"/>
      </xdr:nvSpPr>
      <xdr:spPr>
        <a:xfrm>
          <a:off x="166306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107</xdr:row>
      <xdr:rowOff>9525</xdr:rowOff>
    </xdr:from>
    <xdr:to>
      <xdr:col>116</xdr:col>
      <xdr:colOff>114300</xdr:colOff>
      <xdr:row>107</xdr:row>
      <xdr:rowOff>111125</xdr:rowOff>
    </xdr:to>
    <xdr:sp macro="" textlink="">
      <xdr:nvSpPr>
        <xdr:cNvPr id="826" name="楕円 825">
          <a:extLst>
            <a:ext uri="{FF2B5EF4-FFF2-40B4-BE49-F238E27FC236}">
              <a16:creationId xmlns:a16="http://schemas.microsoft.com/office/drawing/2014/main" id="{4220C91F-4921-4431-9C1D-178A9C70D0CB}"/>
            </a:ext>
          </a:extLst>
        </xdr:cNvPr>
        <xdr:cNvSpPr/>
      </xdr:nvSpPr>
      <xdr:spPr>
        <a:xfrm>
          <a:off x="19897725" y="174942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159385</xdr:rowOff>
    </xdr:from>
    <xdr:ext cx="469900" cy="258445"/>
    <xdr:sp macro="" textlink="">
      <xdr:nvSpPr>
        <xdr:cNvPr id="827" name="【公民館】&#10;一人当たり面積該当値テキスト">
          <a:extLst>
            <a:ext uri="{FF2B5EF4-FFF2-40B4-BE49-F238E27FC236}">
              <a16:creationId xmlns:a16="http://schemas.microsoft.com/office/drawing/2014/main" id="{994C0822-3DA0-4F47-96DA-8369690976F3}"/>
            </a:ext>
          </a:extLst>
        </xdr:cNvPr>
        <xdr:cNvSpPr txBox="1"/>
      </xdr:nvSpPr>
      <xdr:spPr>
        <a:xfrm>
          <a:off x="19992975" y="1747901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107</xdr:row>
      <xdr:rowOff>11430</xdr:rowOff>
    </xdr:from>
    <xdr:to>
      <xdr:col>112</xdr:col>
      <xdr:colOff>38100</xdr:colOff>
      <xdr:row>107</xdr:row>
      <xdr:rowOff>113030</xdr:rowOff>
    </xdr:to>
    <xdr:sp macro="" textlink="">
      <xdr:nvSpPr>
        <xdr:cNvPr id="828" name="楕円 827">
          <a:extLst>
            <a:ext uri="{FF2B5EF4-FFF2-40B4-BE49-F238E27FC236}">
              <a16:creationId xmlns:a16="http://schemas.microsoft.com/office/drawing/2014/main" id="{EEAE97C7-96FD-4DC7-A6AD-C9EC00BFFEAD}"/>
            </a:ext>
          </a:extLst>
        </xdr:cNvPr>
        <xdr:cNvSpPr/>
      </xdr:nvSpPr>
      <xdr:spPr>
        <a:xfrm>
          <a:off x="19154775" y="1749615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60325</xdr:rowOff>
    </xdr:from>
    <xdr:to>
      <xdr:col>116</xdr:col>
      <xdr:colOff>63500</xdr:colOff>
      <xdr:row>107</xdr:row>
      <xdr:rowOff>62230</xdr:rowOff>
    </xdr:to>
    <xdr:cxnSp macro="">
      <xdr:nvCxnSpPr>
        <xdr:cNvPr id="829" name="直線コネクタ 828">
          <a:extLst>
            <a:ext uri="{FF2B5EF4-FFF2-40B4-BE49-F238E27FC236}">
              <a16:creationId xmlns:a16="http://schemas.microsoft.com/office/drawing/2014/main" id="{73EB95EC-27F0-49FD-8D8F-74AF727B53A1}"/>
            </a:ext>
          </a:extLst>
        </xdr:cNvPr>
        <xdr:cNvCxnSpPr/>
      </xdr:nvCxnSpPr>
      <xdr:spPr>
        <a:xfrm flipV="1">
          <a:off x="19202400" y="17551400"/>
          <a:ext cx="75247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11430</xdr:rowOff>
    </xdr:from>
    <xdr:to>
      <xdr:col>107</xdr:col>
      <xdr:colOff>101600</xdr:colOff>
      <xdr:row>107</xdr:row>
      <xdr:rowOff>113030</xdr:rowOff>
    </xdr:to>
    <xdr:sp macro="" textlink="">
      <xdr:nvSpPr>
        <xdr:cNvPr id="830" name="楕円 829">
          <a:extLst>
            <a:ext uri="{FF2B5EF4-FFF2-40B4-BE49-F238E27FC236}">
              <a16:creationId xmlns:a16="http://schemas.microsoft.com/office/drawing/2014/main" id="{ECE51621-D77E-4DFF-B243-1CE067A868CD}"/>
            </a:ext>
          </a:extLst>
        </xdr:cNvPr>
        <xdr:cNvSpPr/>
      </xdr:nvSpPr>
      <xdr:spPr>
        <a:xfrm>
          <a:off x="18345150" y="1749615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62230</xdr:rowOff>
    </xdr:from>
    <xdr:to>
      <xdr:col>111</xdr:col>
      <xdr:colOff>177800</xdr:colOff>
      <xdr:row>107</xdr:row>
      <xdr:rowOff>62230</xdr:rowOff>
    </xdr:to>
    <xdr:cxnSp macro="">
      <xdr:nvCxnSpPr>
        <xdr:cNvPr id="831" name="直線コネクタ 830">
          <a:extLst>
            <a:ext uri="{FF2B5EF4-FFF2-40B4-BE49-F238E27FC236}">
              <a16:creationId xmlns:a16="http://schemas.microsoft.com/office/drawing/2014/main" id="{04B4098D-A0F7-45E1-8E50-3252ECF903D9}"/>
            </a:ext>
          </a:extLst>
        </xdr:cNvPr>
        <xdr:cNvCxnSpPr/>
      </xdr:nvCxnSpPr>
      <xdr:spPr>
        <a:xfrm>
          <a:off x="18392775" y="1755330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11430</xdr:rowOff>
    </xdr:from>
    <xdr:to>
      <xdr:col>102</xdr:col>
      <xdr:colOff>165100</xdr:colOff>
      <xdr:row>107</xdr:row>
      <xdr:rowOff>113030</xdr:rowOff>
    </xdr:to>
    <xdr:sp macro="" textlink="">
      <xdr:nvSpPr>
        <xdr:cNvPr id="832" name="楕円 831">
          <a:extLst>
            <a:ext uri="{FF2B5EF4-FFF2-40B4-BE49-F238E27FC236}">
              <a16:creationId xmlns:a16="http://schemas.microsoft.com/office/drawing/2014/main" id="{99EADABD-80F3-48F4-A9A9-6692C20D5585}"/>
            </a:ext>
          </a:extLst>
        </xdr:cNvPr>
        <xdr:cNvSpPr/>
      </xdr:nvSpPr>
      <xdr:spPr>
        <a:xfrm>
          <a:off x="17554575" y="1749615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62230</xdr:rowOff>
    </xdr:from>
    <xdr:to>
      <xdr:col>107</xdr:col>
      <xdr:colOff>50800</xdr:colOff>
      <xdr:row>107</xdr:row>
      <xdr:rowOff>62230</xdr:rowOff>
    </xdr:to>
    <xdr:cxnSp macro="">
      <xdr:nvCxnSpPr>
        <xdr:cNvPr id="833" name="直線コネクタ 832">
          <a:extLst>
            <a:ext uri="{FF2B5EF4-FFF2-40B4-BE49-F238E27FC236}">
              <a16:creationId xmlns:a16="http://schemas.microsoft.com/office/drawing/2014/main" id="{08E2F669-0D21-482D-80F7-D9694794BB88}"/>
            </a:ext>
          </a:extLst>
        </xdr:cNvPr>
        <xdr:cNvCxnSpPr/>
      </xdr:nvCxnSpPr>
      <xdr:spPr>
        <a:xfrm>
          <a:off x="17602200" y="17553305"/>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11430</xdr:rowOff>
    </xdr:from>
    <xdr:to>
      <xdr:col>98</xdr:col>
      <xdr:colOff>38100</xdr:colOff>
      <xdr:row>107</xdr:row>
      <xdr:rowOff>113030</xdr:rowOff>
    </xdr:to>
    <xdr:sp macro="" textlink="">
      <xdr:nvSpPr>
        <xdr:cNvPr id="834" name="楕円 833">
          <a:extLst>
            <a:ext uri="{FF2B5EF4-FFF2-40B4-BE49-F238E27FC236}">
              <a16:creationId xmlns:a16="http://schemas.microsoft.com/office/drawing/2014/main" id="{FC18BA7E-D7AA-4FB1-BD94-447E6B7A4858}"/>
            </a:ext>
          </a:extLst>
        </xdr:cNvPr>
        <xdr:cNvSpPr/>
      </xdr:nvSpPr>
      <xdr:spPr>
        <a:xfrm>
          <a:off x="16754475" y="1749615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62230</xdr:rowOff>
    </xdr:from>
    <xdr:to>
      <xdr:col>102</xdr:col>
      <xdr:colOff>114300</xdr:colOff>
      <xdr:row>107</xdr:row>
      <xdr:rowOff>62230</xdr:rowOff>
    </xdr:to>
    <xdr:cxnSp macro="">
      <xdr:nvCxnSpPr>
        <xdr:cNvPr id="835" name="直線コネクタ 834">
          <a:extLst>
            <a:ext uri="{FF2B5EF4-FFF2-40B4-BE49-F238E27FC236}">
              <a16:creationId xmlns:a16="http://schemas.microsoft.com/office/drawing/2014/main" id="{B92D6AA3-997F-442F-8D3D-AE10AFAA1CD6}"/>
            </a:ext>
          </a:extLst>
        </xdr:cNvPr>
        <xdr:cNvCxnSpPr/>
      </xdr:nvCxnSpPr>
      <xdr:spPr>
        <a:xfrm>
          <a:off x="16802100" y="1755330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109220</xdr:rowOff>
    </xdr:from>
    <xdr:ext cx="469900" cy="257175"/>
    <xdr:sp macro="" textlink="">
      <xdr:nvSpPr>
        <xdr:cNvPr id="836" name="n_1aveValue【公民館】&#10;一人当たり面積">
          <a:extLst>
            <a:ext uri="{FF2B5EF4-FFF2-40B4-BE49-F238E27FC236}">
              <a16:creationId xmlns:a16="http://schemas.microsoft.com/office/drawing/2014/main" id="{3066898D-8EC2-45EA-BBE8-2540B77F965B}"/>
            </a:ext>
          </a:extLst>
        </xdr:cNvPr>
        <xdr:cNvSpPr txBox="1"/>
      </xdr:nvSpPr>
      <xdr:spPr>
        <a:xfrm>
          <a:off x="18983325" y="1707959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97790</xdr:rowOff>
    </xdr:from>
    <xdr:ext cx="467995" cy="257175"/>
    <xdr:sp macro="" textlink="">
      <xdr:nvSpPr>
        <xdr:cNvPr id="837" name="n_2aveValue【公民館】&#10;一人当たり面積">
          <a:extLst>
            <a:ext uri="{FF2B5EF4-FFF2-40B4-BE49-F238E27FC236}">
              <a16:creationId xmlns:a16="http://schemas.microsoft.com/office/drawing/2014/main" id="{62869C70-77BE-489E-9E67-56D75C5C707B}"/>
            </a:ext>
          </a:extLst>
        </xdr:cNvPr>
        <xdr:cNvSpPr txBox="1"/>
      </xdr:nvSpPr>
      <xdr:spPr>
        <a:xfrm>
          <a:off x="18183225" y="170713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100330</xdr:rowOff>
    </xdr:from>
    <xdr:ext cx="467995" cy="257175"/>
    <xdr:sp macro="" textlink="">
      <xdr:nvSpPr>
        <xdr:cNvPr id="838" name="n_3aveValue【公民館】&#10;一人当たり面積">
          <a:extLst>
            <a:ext uri="{FF2B5EF4-FFF2-40B4-BE49-F238E27FC236}">
              <a16:creationId xmlns:a16="http://schemas.microsoft.com/office/drawing/2014/main" id="{896B7935-9C1A-4DE3-87DE-2FEF533D0B79}"/>
            </a:ext>
          </a:extLst>
        </xdr:cNvPr>
        <xdr:cNvSpPr txBox="1"/>
      </xdr:nvSpPr>
      <xdr:spPr>
        <a:xfrm>
          <a:off x="17383125" y="1707705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60960</xdr:rowOff>
    </xdr:from>
    <xdr:ext cx="467995" cy="259080"/>
    <xdr:sp macro="" textlink="">
      <xdr:nvSpPr>
        <xdr:cNvPr id="839" name="n_4aveValue【公民館】&#10;一人当たり面積">
          <a:extLst>
            <a:ext uri="{FF2B5EF4-FFF2-40B4-BE49-F238E27FC236}">
              <a16:creationId xmlns:a16="http://schemas.microsoft.com/office/drawing/2014/main" id="{1533F9F6-CA01-4AE6-A8EA-91EF9D425346}"/>
            </a:ext>
          </a:extLst>
        </xdr:cNvPr>
        <xdr:cNvSpPr txBox="1"/>
      </xdr:nvSpPr>
      <xdr:spPr>
        <a:xfrm>
          <a:off x="16592550" y="1703768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107</xdr:row>
      <xdr:rowOff>104140</xdr:rowOff>
    </xdr:from>
    <xdr:ext cx="469900" cy="259080"/>
    <xdr:sp macro="" textlink="">
      <xdr:nvSpPr>
        <xdr:cNvPr id="840" name="n_1mainValue【公民館】&#10;一人当たり面積">
          <a:extLst>
            <a:ext uri="{FF2B5EF4-FFF2-40B4-BE49-F238E27FC236}">
              <a16:creationId xmlns:a16="http://schemas.microsoft.com/office/drawing/2014/main" id="{8CFFF463-3323-4E69-AD3A-DE5405F7F8F8}"/>
            </a:ext>
          </a:extLst>
        </xdr:cNvPr>
        <xdr:cNvSpPr txBox="1"/>
      </xdr:nvSpPr>
      <xdr:spPr>
        <a:xfrm>
          <a:off x="18983325" y="175952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107</xdr:row>
      <xdr:rowOff>104140</xdr:rowOff>
    </xdr:from>
    <xdr:ext cx="467995" cy="259080"/>
    <xdr:sp macro="" textlink="">
      <xdr:nvSpPr>
        <xdr:cNvPr id="841" name="n_2mainValue【公民館】&#10;一人当たり面積">
          <a:extLst>
            <a:ext uri="{FF2B5EF4-FFF2-40B4-BE49-F238E27FC236}">
              <a16:creationId xmlns:a16="http://schemas.microsoft.com/office/drawing/2014/main" id="{4115DB0B-AB11-4686-B9BB-0CCA7593832B}"/>
            </a:ext>
          </a:extLst>
        </xdr:cNvPr>
        <xdr:cNvSpPr txBox="1"/>
      </xdr:nvSpPr>
      <xdr:spPr>
        <a:xfrm>
          <a:off x="18183225" y="175952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107</xdr:row>
      <xdr:rowOff>104140</xdr:rowOff>
    </xdr:from>
    <xdr:ext cx="467995" cy="259080"/>
    <xdr:sp macro="" textlink="">
      <xdr:nvSpPr>
        <xdr:cNvPr id="842" name="n_3mainValue【公民館】&#10;一人当たり面積">
          <a:extLst>
            <a:ext uri="{FF2B5EF4-FFF2-40B4-BE49-F238E27FC236}">
              <a16:creationId xmlns:a16="http://schemas.microsoft.com/office/drawing/2014/main" id="{AE36DB5B-FDF6-4654-9032-592603B76172}"/>
            </a:ext>
          </a:extLst>
        </xdr:cNvPr>
        <xdr:cNvSpPr txBox="1"/>
      </xdr:nvSpPr>
      <xdr:spPr>
        <a:xfrm>
          <a:off x="17383125" y="175952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107</xdr:row>
      <xdr:rowOff>104140</xdr:rowOff>
    </xdr:from>
    <xdr:ext cx="467995" cy="259080"/>
    <xdr:sp macro="" textlink="">
      <xdr:nvSpPr>
        <xdr:cNvPr id="843" name="n_4mainValue【公民館】&#10;一人当たり面積">
          <a:extLst>
            <a:ext uri="{FF2B5EF4-FFF2-40B4-BE49-F238E27FC236}">
              <a16:creationId xmlns:a16="http://schemas.microsoft.com/office/drawing/2014/main" id="{7F13C143-2CAE-4BAE-9C5A-5DC2A17B8D90}"/>
            </a:ext>
          </a:extLst>
        </xdr:cNvPr>
        <xdr:cNvSpPr txBox="1"/>
      </xdr:nvSpPr>
      <xdr:spPr>
        <a:xfrm>
          <a:off x="16592550" y="175952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4" name="正方形/長方形 843">
          <a:extLst>
            <a:ext uri="{FF2B5EF4-FFF2-40B4-BE49-F238E27FC236}">
              <a16:creationId xmlns:a16="http://schemas.microsoft.com/office/drawing/2014/main" id="{31AD829A-9EF1-43FD-8CE9-57820C1F964C}"/>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5" name="正方形/長方形 844">
          <a:extLst>
            <a:ext uri="{FF2B5EF4-FFF2-40B4-BE49-F238E27FC236}">
              <a16:creationId xmlns:a16="http://schemas.microsoft.com/office/drawing/2014/main" id="{E6CCC8E0-7CEF-4B6C-83F0-8D87F7F6F84F}"/>
            </a:ext>
          </a:extLst>
        </xdr:cNvPr>
        <xdr:cNvSpPr/>
      </xdr:nvSpPr>
      <xdr:spPr>
        <a:xfrm>
          <a:off x="685800" y="18640425"/>
          <a:ext cx="3467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6" name="テキスト ボックス 845">
          <a:extLst>
            <a:ext uri="{FF2B5EF4-FFF2-40B4-BE49-F238E27FC236}">
              <a16:creationId xmlns:a16="http://schemas.microsoft.com/office/drawing/2014/main" id="{A06764CB-D704-4CF9-BF8F-9A42219B0D28}"/>
            </a:ext>
          </a:extLst>
        </xdr:cNvPr>
        <xdr:cNvSpPr txBox="1"/>
      </xdr:nvSpPr>
      <xdr:spPr>
        <a:xfrm>
          <a:off x="762000" y="18888075"/>
          <a:ext cx="19878675"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認定こども園・幼稚園・保育所について、町が運営していた3つの保育園がいずれも築20年以上経過していることを要因として、有形固定資産減価償却率が類似団体平均値と比較して特に差が大きいもの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令和7年度からに3園のうち2園が民営化したことや、残りの1園について園舎の更新などを行うことで数値が改善することが見込まれているが、改善まで時間を要するものであるため施設の状況を注視する必要がある。</a:t>
          </a:r>
          <a:endParaRPr kumimoji="1" lang="en-US" altLang="ja-JP" sz="1300">
            <a:latin typeface="ＭＳ Ｐゴシック"/>
            <a:ea typeface="ＭＳ Ｐゴシック"/>
          </a:endParaRPr>
        </a:p>
        <a:p>
          <a:r>
            <a:rPr kumimoji="1" lang="ja-JP" altLang="en-US" sz="1300">
              <a:latin typeface="ＭＳ Ｐゴシック"/>
              <a:ea typeface="ＭＳ Ｐゴシック"/>
            </a:rPr>
            <a:t>その他の施設についても全体的に平均以下の項目が散見されるため、財政状況とのバランスを取りながら適切な管理に努める。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A0A850F-6693-42D3-A271-B5EEB672625B}"/>
            </a:ext>
          </a:extLst>
        </xdr:cNvPr>
        <xdr:cNvSpPr/>
      </xdr:nvSpPr>
      <xdr:spPr>
        <a:xfrm>
          <a:off x="581025" y="123825"/>
          <a:ext cx="11420475"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C08183F-1F98-4C0E-BC27-743588C41D63}"/>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B1479AC-FFD1-4A59-8073-918C4FFEA8BA}"/>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5B69E5E5-B653-4957-B7D8-E1F521D85308}"/>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群馬県大泉町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11B7428-ABEB-4945-96E1-321FD95849B0}"/>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665F4CA-5C7C-41E8-85EC-8BB8D1F592A6}"/>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7E0325C-C92E-4B28-8C5A-276D9D233DC3}"/>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8ED6DC6-DC4C-47AB-AF9C-BEA421521DFD}"/>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3BFE75E-66A1-4BD8-BAAA-C9C0B68EF5DC}"/>
            </a:ext>
          </a:extLst>
        </xdr:cNvPr>
        <xdr:cNvSpPr/>
      </xdr:nvSpPr>
      <xdr:spPr>
        <a:xfrm>
          <a:off x="809625" y="885825"/>
          <a:ext cx="1247775"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3BE8E4C-B635-444B-912E-5D6455422B83}"/>
            </a:ext>
          </a:extLst>
        </xdr:cNvPr>
        <xdr:cNvSpPr/>
      </xdr:nvSpPr>
      <xdr:spPr>
        <a:xfrm>
          <a:off x="2009775" y="885825"/>
          <a:ext cx="120015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41,465
33,159
18.03
15,602,937
14,872,363
380,236
8,212,843
6,475,739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83153E03-6C00-44AE-A859-E0924D3AFC72}"/>
            </a:ext>
          </a:extLst>
        </xdr:cNvPr>
        <xdr:cNvSpPr/>
      </xdr:nvSpPr>
      <xdr:spPr>
        <a:xfrm>
          <a:off x="3209925" y="885825"/>
          <a:ext cx="1371600" cy="16192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A9F7A33-C5D5-4876-96A3-4113CAC4495C}"/>
            </a:ext>
          </a:extLst>
        </xdr:cNvPr>
        <xdr:cNvSpPr/>
      </xdr:nvSpPr>
      <xdr:spPr>
        <a:xfrm>
          <a:off x="4581525" y="904875"/>
          <a:ext cx="1828800" cy="885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11995864-A3EB-4DDB-9C6D-826E8D254440}"/>
            </a:ext>
          </a:extLst>
        </xdr:cNvPr>
        <xdr:cNvSpPr/>
      </xdr:nvSpPr>
      <xdr:spPr>
        <a:xfrm>
          <a:off x="6410325" y="904875"/>
          <a:ext cx="1133475" cy="885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4.4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D228F9B-D208-4CE2-BFF2-4CE08676B242}"/>
            </a:ext>
          </a:extLst>
        </xdr:cNvPr>
        <xdr:cNvSpPr/>
      </xdr:nvSpPr>
      <xdr:spPr>
        <a:xfrm>
          <a:off x="7610475" y="914400"/>
          <a:ext cx="571500" cy="885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BA030325-A0D6-4E4A-B6AC-6A2F58B6F3E6}"/>
            </a:ext>
          </a:extLst>
        </xdr:cNvPr>
        <xdr:cNvSpPr/>
      </xdr:nvSpPr>
      <xdr:spPr>
        <a:xfrm>
          <a:off x="4581525" y="1628775"/>
          <a:ext cx="1828800"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7544137-4E64-4177-B971-8F5FFCAAE5F5}"/>
            </a:ext>
          </a:extLst>
        </xdr:cNvPr>
        <xdr:cNvSpPr/>
      </xdr:nvSpPr>
      <xdr:spPr>
        <a:xfrm>
          <a:off x="6467475" y="1628775"/>
          <a:ext cx="3086100" cy="609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C88F306-801E-4AC4-8B3E-3C83437A950B}"/>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504C538-D421-4103-A828-95775969152C}"/>
            </a:ext>
          </a:extLst>
        </xdr:cNvPr>
        <xdr:cNvSpPr/>
      </xdr:nvSpPr>
      <xdr:spPr>
        <a:xfrm>
          <a:off x="10210800" y="914400"/>
          <a:ext cx="120015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6491314-9DC0-490B-9594-0DC9676A39F7}"/>
            </a:ext>
          </a:extLst>
        </xdr:cNvPr>
        <xdr:cNvSpPr/>
      </xdr:nvSpPr>
      <xdr:spPr>
        <a:xfrm>
          <a:off x="10210800" y="1162050"/>
          <a:ext cx="120015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67E3300-0C83-49B3-928B-CE85DAC03D4B}"/>
            </a:ext>
          </a:extLst>
        </xdr:cNvPr>
        <xdr:cNvSpPr/>
      </xdr:nvSpPr>
      <xdr:spPr>
        <a:xfrm>
          <a:off x="10210800" y="1476375"/>
          <a:ext cx="1304925" cy="6000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DBF73CB-0AF5-4203-ABAE-F4D5485EDC25}"/>
            </a:ext>
          </a:extLst>
        </xdr:cNvPr>
        <xdr:cNvCxnSpPr/>
      </xdr:nvCxnSpPr>
      <xdr:spPr>
        <a:xfrm flipH="1">
          <a:off x="10048875" y="99060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24E8B85-BA89-43B0-8A20-DEBFF71FCC5E}"/>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32B8D723-EFFD-4B22-8A2C-E147E93E6F3E}"/>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822429E-83CF-448C-91DA-B4F46339C114}"/>
            </a:ext>
          </a:extLst>
        </xdr:cNvPr>
        <xdr:cNvCxnSpPr/>
      </xdr:nvCxnSpPr>
      <xdr:spPr>
        <a:xfrm>
          <a:off x="10131425" y="145732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BAEBA00-523B-4D33-8CEF-2C0A51A9E62C}"/>
            </a:ext>
          </a:extLst>
        </xdr:cNvPr>
        <xdr:cNvCxnSpPr/>
      </xdr:nvCxnSpPr>
      <xdr:spPr>
        <a:xfrm>
          <a:off x="10067925" y="145732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5D843AE-EFF0-42E7-9185-49EB2D84AFFA}"/>
            </a:ext>
          </a:extLst>
        </xdr:cNvPr>
        <xdr:cNvCxnSpPr/>
      </xdr:nvCxnSpPr>
      <xdr:spPr>
        <a:xfrm flipV="1">
          <a:off x="10131425" y="1673225"/>
          <a:ext cx="0" cy="13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6189584-DE13-433B-9107-22B62838495D}"/>
            </a:ext>
          </a:extLst>
        </xdr:cNvPr>
        <xdr:cNvCxnSpPr/>
      </xdr:nvCxnSpPr>
      <xdr:spPr>
        <a:xfrm>
          <a:off x="10067925" y="180975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EB7EE230-1BD7-4C0A-A905-622B759B8EC1}"/>
            </a:ext>
          </a:extLst>
        </xdr:cNvPr>
        <xdr:cNvSpPr txBox="1"/>
      </xdr:nvSpPr>
      <xdr:spPr>
        <a:xfrm>
          <a:off x="638175" y="26479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552A3700-FCD1-4244-A4C1-E5ABAD3FABA6}"/>
            </a:ext>
          </a:extLst>
        </xdr:cNvPr>
        <xdr:cNvSpPr txBox="1"/>
      </xdr:nvSpPr>
      <xdr:spPr>
        <a:xfrm>
          <a:off x="638175" y="295275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3FA8A96A-939E-4907-849D-8F24646C4AA9}"/>
            </a:ext>
          </a:extLst>
        </xdr:cNvPr>
        <xdr:cNvSpPr txBox="1"/>
      </xdr:nvSpPr>
      <xdr:spPr>
        <a:xfrm>
          <a:off x="638175" y="3248025"/>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175"/>
    <xdr:sp macro="" textlink="">
      <xdr:nvSpPr>
        <xdr:cNvPr id="32" name="テキスト ボックス 31">
          <a:extLst>
            <a:ext uri="{FF2B5EF4-FFF2-40B4-BE49-F238E27FC236}">
              <a16:creationId xmlns:a16="http://schemas.microsoft.com/office/drawing/2014/main" id="{2757313C-BD03-42AD-B90C-E366A10D4948}"/>
            </a:ext>
          </a:extLst>
        </xdr:cNvPr>
        <xdr:cNvSpPr txBox="1"/>
      </xdr:nvSpPr>
      <xdr:spPr>
        <a:xfrm>
          <a:off x="638175" y="3552825"/>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CE72C30-271B-4839-925D-4A42B285B365}"/>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3188FBA-B196-4E63-A779-BC35C4F1C68C}"/>
            </a:ext>
          </a:extLst>
        </xdr:cNvPr>
        <xdr:cNvSpPr/>
      </xdr:nvSpPr>
      <xdr:spPr>
        <a:xfrm>
          <a:off x="8096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3E16377-355C-4CDB-9D27-97A689983618}"/>
            </a:ext>
          </a:extLst>
        </xdr:cNvPr>
        <xdr:cNvSpPr/>
      </xdr:nvSpPr>
      <xdr:spPr>
        <a:xfrm>
          <a:off x="8096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F672390D-6C4A-4296-89CA-FAC5F6FD3DBA}"/>
            </a:ext>
          </a:extLst>
        </xdr:cNvPr>
        <xdr:cNvSpPr/>
      </xdr:nvSpPr>
      <xdr:spPr>
        <a:xfrm>
          <a:off x="1714500"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F654C9A-456E-4477-AACE-93E0DCF91009}"/>
            </a:ext>
          </a:extLst>
        </xdr:cNvPr>
        <xdr:cNvSpPr/>
      </xdr:nvSpPr>
      <xdr:spPr>
        <a:xfrm>
          <a:off x="1714500"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4005577-487B-44FE-A772-C8F7A3952095}"/>
            </a:ext>
          </a:extLst>
        </xdr:cNvPr>
        <xdr:cNvSpPr/>
      </xdr:nvSpPr>
      <xdr:spPr>
        <a:xfrm>
          <a:off x="2743200"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9F6BE19-33C4-47C8-A083-0AA27157226B}"/>
            </a:ext>
          </a:extLst>
        </xdr:cNvPr>
        <xdr:cNvSpPr/>
      </xdr:nvSpPr>
      <xdr:spPr>
        <a:xfrm>
          <a:off x="2743200"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80B89D0-8DAE-43BD-BEF5-B6BBDB3A0259}"/>
            </a:ext>
          </a:extLst>
        </xdr:cNvPr>
        <xdr:cNvSpPr/>
      </xdr:nvSpPr>
      <xdr:spPr>
        <a:xfrm>
          <a:off x="685800" y="5048250"/>
          <a:ext cx="42672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6545" cy="225425"/>
    <xdr:sp macro="" textlink="">
      <xdr:nvSpPr>
        <xdr:cNvPr id="41" name="テキスト ボックス 40">
          <a:extLst>
            <a:ext uri="{FF2B5EF4-FFF2-40B4-BE49-F238E27FC236}">
              <a16:creationId xmlns:a16="http://schemas.microsoft.com/office/drawing/2014/main" id="{363715DC-4161-4837-BA69-FDF5E5C97B83}"/>
            </a:ext>
          </a:extLst>
        </xdr:cNvPr>
        <xdr:cNvSpPr txBox="1"/>
      </xdr:nvSpPr>
      <xdr:spPr>
        <a:xfrm>
          <a:off x="666750" y="4867275"/>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FF78D67-F0BC-4BF5-B259-CF27BE86D400}"/>
            </a:ext>
          </a:extLst>
        </xdr:cNvPr>
        <xdr:cNvCxnSpPr/>
      </xdr:nvCxnSpPr>
      <xdr:spPr>
        <a:xfrm>
          <a:off x="685800" y="72104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5455" cy="259080"/>
    <xdr:sp macro="" textlink="">
      <xdr:nvSpPr>
        <xdr:cNvPr id="43" name="テキスト ボックス 42">
          <a:extLst>
            <a:ext uri="{FF2B5EF4-FFF2-40B4-BE49-F238E27FC236}">
              <a16:creationId xmlns:a16="http://schemas.microsoft.com/office/drawing/2014/main" id="{D79C0AB7-F29F-4190-8C6A-A48742E12E96}"/>
            </a:ext>
          </a:extLst>
        </xdr:cNvPr>
        <xdr:cNvSpPr txBox="1"/>
      </xdr:nvSpPr>
      <xdr:spPr>
        <a:xfrm>
          <a:off x="278765" y="707453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C233B7AA-2151-4E66-8ADC-407EC435DDBF}"/>
            </a:ext>
          </a:extLst>
        </xdr:cNvPr>
        <xdr:cNvCxnSpPr/>
      </xdr:nvCxnSpPr>
      <xdr:spPr>
        <a:xfrm>
          <a:off x="685800" y="67818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40</xdr:row>
      <xdr:rowOff>162560</xdr:rowOff>
    </xdr:from>
    <xdr:ext cx="403225" cy="259080"/>
    <xdr:sp macro="" textlink="">
      <xdr:nvSpPr>
        <xdr:cNvPr id="45" name="テキスト ボックス 44">
          <a:extLst>
            <a:ext uri="{FF2B5EF4-FFF2-40B4-BE49-F238E27FC236}">
              <a16:creationId xmlns:a16="http://schemas.microsoft.com/office/drawing/2014/main" id="{776CEE46-44C5-4C07-BEAA-00B4A840FB15}"/>
            </a:ext>
          </a:extLst>
        </xdr:cNvPr>
        <xdr:cNvSpPr txBox="1"/>
      </xdr:nvSpPr>
      <xdr:spPr>
        <a:xfrm>
          <a:off x="339725" y="66459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37699ECB-6BAB-40A8-A4F8-C180AF4856F5}"/>
            </a:ext>
          </a:extLst>
        </xdr:cNvPr>
        <xdr:cNvCxnSpPr/>
      </xdr:nvCxnSpPr>
      <xdr:spPr>
        <a:xfrm>
          <a:off x="685800" y="63436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38</xdr:row>
      <xdr:rowOff>48260</xdr:rowOff>
    </xdr:from>
    <xdr:ext cx="403225" cy="259080"/>
    <xdr:sp macro="" textlink="">
      <xdr:nvSpPr>
        <xdr:cNvPr id="47" name="テキスト ボックス 46">
          <a:extLst>
            <a:ext uri="{FF2B5EF4-FFF2-40B4-BE49-F238E27FC236}">
              <a16:creationId xmlns:a16="http://schemas.microsoft.com/office/drawing/2014/main" id="{2426CF90-AA31-4A49-A882-A91A0A0857A3}"/>
            </a:ext>
          </a:extLst>
        </xdr:cNvPr>
        <xdr:cNvSpPr txBox="1"/>
      </xdr:nvSpPr>
      <xdr:spPr>
        <a:xfrm>
          <a:off x="339725" y="6207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6B4DC634-1C0D-4900-B521-39785D6257FB}"/>
            </a:ext>
          </a:extLst>
        </xdr:cNvPr>
        <xdr:cNvCxnSpPr/>
      </xdr:nvCxnSpPr>
      <xdr:spPr>
        <a:xfrm>
          <a:off x="685800" y="59150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105410</xdr:rowOff>
    </xdr:from>
    <xdr:ext cx="403225" cy="259080"/>
    <xdr:sp macro="" textlink="">
      <xdr:nvSpPr>
        <xdr:cNvPr id="49" name="テキスト ボックス 48">
          <a:extLst>
            <a:ext uri="{FF2B5EF4-FFF2-40B4-BE49-F238E27FC236}">
              <a16:creationId xmlns:a16="http://schemas.microsoft.com/office/drawing/2014/main" id="{BDC8762A-91D2-4281-9E30-C5F68F471110}"/>
            </a:ext>
          </a:extLst>
        </xdr:cNvPr>
        <xdr:cNvSpPr txBox="1"/>
      </xdr:nvSpPr>
      <xdr:spPr>
        <a:xfrm>
          <a:off x="339725" y="57791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9BEC76E3-BC06-4E39-9B3A-5CE03CC07103}"/>
            </a:ext>
          </a:extLst>
        </xdr:cNvPr>
        <xdr:cNvCxnSpPr/>
      </xdr:nvCxnSpPr>
      <xdr:spPr>
        <a:xfrm>
          <a:off x="685800" y="5486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162560</xdr:rowOff>
    </xdr:from>
    <xdr:ext cx="403225" cy="259080"/>
    <xdr:sp macro="" textlink="">
      <xdr:nvSpPr>
        <xdr:cNvPr id="51" name="テキスト ボックス 50">
          <a:extLst>
            <a:ext uri="{FF2B5EF4-FFF2-40B4-BE49-F238E27FC236}">
              <a16:creationId xmlns:a16="http://schemas.microsoft.com/office/drawing/2014/main" id="{D8911696-BEFC-4186-B44E-E7B56D1D7EE8}"/>
            </a:ext>
          </a:extLst>
        </xdr:cNvPr>
        <xdr:cNvSpPr txBox="1"/>
      </xdr:nvSpPr>
      <xdr:spPr>
        <a:xfrm>
          <a:off x="339725" y="53505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516651C-CBAB-43EC-A397-2A3632AAB2BC}"/>
            </a:ext>
          </a:extLst>
        </xdr:cNvPr>
        <xdr:cNvCxnSpPr/>
      </xdr:nvCxnSpPr>
      <xdr:spPr>
        <a:xfrm>
          <a:off x="685800" y="50482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7185" cy="259080"/>
    <xdr:sp macro="" textlink="">
      <xdr:nvSpPr>
        <xdr:cNvPr id="53" name="テキスト ボックス 52">
          <a:extLst>
            <a:ext uri="{FF2B5EF4-FFF2-40B4-BE49-F238E27FC236}">
              <a16:creationId xmlns:a16="http://schemas.microsoft.com/office/drawing/2014/main" id="{61BC148E-5138-41C1-8247-3BFC88A45402}"/>
            </a:ext>
          </a:extLst>
        </xdr:cNvPr>
        <xdr:cNvSpPr txBox="1"/>
      </xdr:nvSpPr>
      <xdr:spPr>
        <a:xfrm>
          <a:off x="387985" y="49123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a:extLst>
            <a:ext uri="{FF2B5EF4-FFF2-40B4-BE49-F238E27FC236}">
              <a16:creationId xmlns:a16="http://schemas.microsoft.com/office/drawing/2014/main" id="{09FE6A1D-7C9C-4379-88BE-D694363F3185}"/>
            </a:ext>
          </a:extLst>
        </xdr:cNvPr>
        <xdr:cNvSpPr/>
      </xdr:nvSpPr>
      <xdr:spPr>
        <a:xfrm>
          <a:off x="685800" y="5048250"/>
          <a:ext cx="42672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44450</xdr:rowOff>
    </xdr:from>
    <xdr:to>
      <xdr:col>24</xdr:col>
      <xdr:colOff>62865</xdr:colOff>
      <xdr:row>42</xdr:row>
      <xdr:rowOff>62230</xdr:rowOff>
    </xdr:to>
    <xdr:cxnSp macro="">
      <xdr:nvCxnSpPr>
        <xdr:cNvPr id="55" name="直線コネクタ 54">
          <a:extLst>
            <a:ext uri="{FF2B5EF4-FFF2-40B4-BE49-F238E27FC236}">
              <a16:creationId xmlns:a16="http://schemas.microsoft.com/office/drawing/2014/main" id="{15DFFB35-A69A-401B-A796-E0A43D4C83AC}"/>
            </a:ext>
          </a:extLst>
        </xdr:cNvPr>
        <xdr:cNvCxnSpPr/>
      </xdr:nvCxnSpPr>
      <xdr:spPr>
        <a:xfrm flipV="1">
          <a:off x="4180840" y="5400675"/>
          <a:ext cx="0" cy="1475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66040</xdr:rowOff>
    </xdr:from>
    <xdr:ext cx="405130" cy="257175"/>
    <xdr:sp macro="" textlink="">
      <xdr:nvSpPr>
        <xdr:cNvPr id="56" name="【図書館】&#10;有形固定資産減価償却率最小値テキスト">
          <a:extLst>
            <a:ext uri="{FF2B5EF4-FFF2-40B4-BE49-F238E27FC236}">
              <a16:creationId xmlns:a16="http://schemas.microsoft.com/office/drawing/2014/main" id="{E65830EC-9E9F-4F38-87B4-C42CE473E0C2}"/>
            </a:ext>
          </a:extLst>
        </xdr:cNvPr>
        <xdr:cNvSpPr txBox="1"/>
      </xdr:nvSpPr>
      <xdr:spPr>
        <a:xfrm>
          <a:off x="4219575" y="687959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84.4</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62230</xdr:rowOff>
    </xdr:from>
    <xdr:to>
      <xdr:col>24</xdr:col>
      <xdr:colOff>152400</xdr:colOff>
      <xdr:row>42</xdr:row>
      <xdr:rowOff>62230</xdr:rowOff>
    </xdr:to>
    <xdr:cxnSp macro="">
      <xdr:nvCxnSpPr>
        <xdr:cNvPr id="57" name="直線コネクタ 56">
          <a:extLst>
            <a:ext uri="{FF2B5EF4-FFF2-40B4-BE49-F238E27FC236}">
              <a16:creationId xmlns:a16="http://schemas.microsoft.com/office/drawing/2014/main" id="{17793F3A-B342-411A-A410-D622F3CB9A59}"/>
            </a:ext>
          </a:extLst>
        </xdr:cNvPr>
        <xdr:cNvCxnSpPr/>
      </xdr:nvCxnSpPr>
      <xdr:spPr>
        <a:xfrm>
          <a:off x="4105275" y="68757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162560</xdr:rowOff>
    </xdr:from>
    <xdr:ext cx="405130" cy="259080"/>
    <xdr:sp macro="" textlink="">
      <xdr:nvSpPr>
        <xdr:cNvPr id="58" name="【図書館】&#10;有形固定資産減価償却率最大値テキスト">
          <a:extLst>
            <a:ext uri="{FF2B5EF4-FFF2-40B4-BE49-F238E27FC236}">
              <a16:creationId xmlns:a16="http://schemas.microsoft.com/office/drawing/2014/main" id="{77229CF8-EE3E-4EBB-9AA1-2046C915C05A}"/>
            </a:ext>
          </a:extLst>
        </xdr:cNvPr>
        <xdr:cNvSpPr txBox="1"/>
      </xdr:nvSpPr>
      <xdr:spPr>
        <a:xfrm>
          <a:off x="4219575" y="51885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44450</xdr:rowOff>
    </xdr:from>
    <xdr:to>
      <xdr:col>24</xdr:col>
      <xdr:colOff>152400</xdr:colOff>
      <xdr:row>33</xdr:row>
      <xdr:rowOff>44450</xdr:rowOff>
    </xdr:to>
    <xdr:cxnSp macro="">
      <xdr:nvCxnSpPr>
        <xdr:cNvPr id="59" name="直線コネクタ 58">
          <a:extLst>
            <a:ext uri="{FF2B5EF4-FFF2-40B4-BE49-F238E27FC236}">
              <a16:creationId xmlns:a16="http://schemas.microsoft.com/office/drawing/2014/main" id="{ACCA4A8C-BC00-4150-A85E-E063417F4A08}"/>
            </a:ext>
          </a:extLst>
        </xdr:cNvPr>
        <xdr:cNvCxnSpPr/>
      </xdr:nvCxnSpPr>
      <xdr:spPr>
        <a:xfrm>
          <a:off x="4105275" y="54006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105410</xdr:rowOff>
    </xdr:from>
    <xdr:ext cx="405130" cy="259080"/>
    <xdr:sp macro="" textlink="">
      <xdr:nvSpPr>
        <xdr:cNvPr id="60" name="【図書館】&#10;有形固定資産減価償却率平均値テキスト">
          <a:extLst>
            <a:ext uri="{FF2B5EF4-FFF2-40B4-BE49-F238E27FC236}">
              <a16:creationId xmlns:a16="http://schemas.microsoft.com/office/drawing/2014/main" id="{ABC09EB9-1678-430C-80E8-6E478F8DB88C}"/>
            </a:ext>
          </a:extLst>
        </xdr:cNvPr>
        <xdr:cNvSpPr txBox="1"/>
      </xdr:nvSpPr>
      <xdr:spPr>
        <a:xfrm>
          <a:off x="4219575" y="610298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82550</xdr:rowOff>
    </xdr:from>
    <xdr:to>
      <xdr:col>24</xdr:col>
      <xdr:colOff>114300</xdr:colOff>
      <xdr:row>39</xdr:row>
      <xdr:rowOff>12700</xdr:rowOff>
    </xdr:to>
    <xdr:sp macro="" textlink="">
      <xdr:nvSpPr>
        <xdr:cNvPr id="61" name="フローチャート: 判断 60">
          <a:extLst>
            <a:ext uri="{FF2B5EF4-FFF2-40B4-BE49-F238E27FC236}">
              <a16:creationId xmlns:a16="http://schemas.microsoft.com/office/drawing/2014/main" id="{CE9C3DB7-EFBE-44B4-90A0-3B8B9580887C}"/>
            </a:ext>
          </a:extLst>
        </xdr:cNvPr>
        <xdr:cNvSpPr/>
      </xdr:nvSpPr>
      <xdr:spPr>
        <a:xfrm>
          <a:off x="4124325" y="62484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57150</xdr:rowOff>
    </xdr:from>
    <xdr:to>
      <xdr:col>20</xdr:col>
      <xdr:colOff>38100</xdr:colOff>
      <xdr:row>38</xdr:row>
      <xdr:rowOff>158750</xdr:rowOff>
    </xdr:to>
    <xdr:sp macro="" textlink="">
      <xdr:nvSpPr>
        <xdr:cNvPr id="62" name="フローチャート: 判断 61">
          <a:extLst>
            <a:ext uri="{FF2B5EF4-FFF2-40B4-BE49-F238E27FC236}">
              <a16:creationId xmlns:a16="http://schemas.microsoft.com/office/drawing/2014/main" id="{39914D31-C20D-4AA7-8485-E62BFFA0CD98}"/>
            </a:ext>
          </a:extLst>
        </xdr:cNvPr>
        <xdr:cNvSpPr/>
      </xdr:nvSpPr>
      <xdr:spPr>
        <a:xfrm>
          <a:off x="3381375" y="62198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11430</xdr:rowOff>
    </xdr:from>
    <xdr:to>
      <xdr:col>15</xdr:col>
      <xdr:colOff>101600</xdr:colOff>
      <xdr:row>38</xdr:row>
      <xdr:rowOff>113030</xdr:rowOff>
    </xdr:to>
    <xdr:sp macro="" textlink="">
      <xdr:nvSpPr>
        <xdr:cNvPr id="63" name="フローチャート: 判断 62">
          <a:extLst>
            <a:ext uri="{FF2B5EF4-FFF2-40B4-BE49-F238E27FC236}">
              <a16:creationId xmlns:a16="http://schemas.microsoft.com/office/drawing/2014/main" id="{ED1D9923-A6A6-47A6-A2BE-845F93B3DE74}"/>
            </a:ext>
          </a:extLst>
        </xdr:cNvPr>
        <xdr:cNvSpPr/>
      </xdr:nvSpPr>
      <xdr:spPr>
        <a:xfrm>
          <a:off x="2571750" y="61709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6985</xdr:rowOff>
    </xdr:from>
    <xdr:to>
      <xdr:col>10</xdr:col>
      <xdr:colOff>165100</xdr:colOff>
      <xdr:row>38</xdr:row>
      <xdr:rowOff>109220</xdr:rowOff>
    </xdr:to>
    <xdr:sp macro="" textlink="">
      <xdr:nvSpPr>
        <xdr:cNvPr id="64" name="フローチャート: 判断 63">
          <a:extLst>
            <a:ext uri="{FF2B5EF4-FFF2-40B4-BE49-F238E27FC236}">
              <a16:creationId xmlns:a16="http://schemas.microsoft.com/office/drawing/2014/main" id="{35DE88F7-27EF-47AF-BE5C-FC9309677A04}"/>
            </a:ext>
          </a:extLst>
        </xdr:cNvPr>
        <xdr:cNvSpPr/>
      </xdr:nvSpPr>
      <xdr:spPr>
        <a:xfrm>
          <a:off x="1781175" y="6172835"/>
          <a:ext cx="95250" cy="9588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112395</xdr:rowOff>
    </xdr:from>
    <xdr:to>
      <xdr:col>6</xdr:col>
      <xdr:colOff>38100</xdr:colOff>
      <xdr:row>38</xdr:row>
      <xdr:rowOff>42545</xdr:rowOff>
    </xdr:to>
    <xdr:sp macro="" textlink="">
      <xdr:nvSpPr>
        <xdr:cNvPr id="65" name="フローチャート: 判断 64">
          <a:extLst>
            <a:ext uri="{FF2B5EF4-FFF2-40B4-BE49-F238E27FC236}">
              <a16:creationId xmlns:a16="http://schemas.microsoft.com/office/drawing/2014/main" id="{B6D78AD1-6211-410E-BE04-7CA033EEF318}"/>
            </a:ext>
          </a:extLst>
        </xdr:cNvPr>
        <xdr:cNvSpPr/>
      </xdr:nvSpPr>
      <xdr:spPr>
        <a:xfrm>
          <a:off x="981075" y="61131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6" name="テキスト ボックス 65">
          <a:extLst>
            <a:ext uri="{FF2B5EF4-FFF2-40B4-BE49-F238E27FC236}">
              <a16:creationId xmlns:a16="http://schemas.microsoft.com/office/drawing/2014/main" id="{F8769E97-4E3E-41AC-86FF-B269A73FCB74}"/>
            </a:ext>
          </a:extLst>
        </xdr:cNvPr>
        <xdr:cNvSpPr txBox="1"/>
      </xdr:nvSpPr>
      <xdr:spPr>
        <a:xfrm>
          <a:off x="4010025"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7" name="テキスト ボックス 66">
          <a:extLst>
            <a:ext uri="{FF2B5EF4-FFF2-40B4-BE49-F238E27FC236}">
              <a16:creationId xmlns:a16="http://schemas.microsoft.com/office/drawing/2014/main" id="{127981A2-FC47-45FA-95AE-8588CD6144C3}"/>
            </a:ext>
          </a:extLst>
        </xdr:cNvPr>
        <xdr:cNvSpPr txBox="1"/>
      </xdr:nvSpPr>
      <xdr:spPr>
        <a:xfrm>
          <a:off x="32575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8" name="テキスト ボックス 67">
          <a:extLst>
            <a:ext uri="{FF2B5EF4-FFF2-40B4-BE49-F238E27FC236}">
              <a16:creationId xmlns:a16="http://schemas.microsoft.com/office/drawing/2014/main" id="{57130C5C-A7AE-4024-8046-EDFDDBE990A7}"/>
            </a:ext>
          </a:extLst>
        </xdr:cNvPr>
        <xdr:cNvSpPr txBox="1"/>
      </xdr:nvSpPr>
      <xdr:spPr>
        <a:xfrm>
          <a:off x="2447925"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A135DAB3-D212-4384-AE3C-5384404BD79E}"/>
            </a:ext>
          </a:extLst>
        </xdr:cNvPr>
        <xdr:cNvSpPr txBox="1"/>
      </xdr:nvSpPr>
      <xdr:spPr>
        <a:xfrm>
          <a:off x="16573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AE0A1B98-8B03-4F49-82B6-9FFD70484745}"/>
            </a:ext>
          </a:extLst>
        </xdr:cNvPr>
        <xdr:cNvSpPr txBox="1"/>
      </xdr:nvSpPr>
      <xdr:spPr>
        <a:xfrm>
          <a:off x="8572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39</xdr:row>
      <xdr:rowOff>96520</xdr:rowOff>
    </xdr:from>
    <xdr:to>
      <xdr:col>24</xdr:col>
      <xdr:colOff>114300</xdr:colOff>
      <xdr:row>40</xdr:row>
      <xdr:rowOff>26670</xdr:rowOff>
    </xdr:to>
    <xdr:sp macro="" textlink="">
      <xdr:nvSpPr>
        <xdr:cNvPr id="71" name="楕円 70">
          <a:extLst>
            <a:ext uri="{FF2B5EF4-FFF2-40B4-BE49-F238E27FC236}">
              <a16:creationId xmlns:a16="http://schemas.microsoft.com/office/drawing/2014/main" id="{9F9F498E-A30D-429F-972A-987E852359EE}"/>
            </a:ext>
          </a:extLst>
        </xdr:cNvPr>
        <xdr:cNvSpPr/>
      </xdr:nvSpPr>
      <xdr:spPr>
        <a:xfrm>
          <a:off x="4124325" y="64211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74930</xdr:rowOff>
    </xdr:from>
    <xdr:ext cx="405130" cy="257175"/>
    <xdr:sp macro="" textlink="">
      <xdr:nvSpPr>
        <xdr:cNvPr id="72" name="【図書館】&#10;有形固定資産減価償却率該当値テキスト">
          <a:extLst>
            <a:ext uri="{FF2B5EF4-FFF2-40B4-BE49-F238E27FC236}">
              <a16:creationId xmlns:a16="http://schemas.microsoft.com/office/drawing/2014/main" id="{5E0DD289-5BE5-46AC-AEF2-3F6CFD0903B8}"/>
            </a:ext>
          </a:extLst>
        </xdr:cNvPr>
        <xdr:cNvSpPr txBox="1"/>
      </xdr:nvSpPr>
      <xdr:spPr>
        <a:xfrm>
          <a:off x="4219575" y="63995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39</xdr:row>
      <xdr:rowOff>96520</xdr:rowOff>
    </xdr:from>
    <xdr:to>
      <xdr:col>20</xdr:col>
      <xdr:colOff>38100</xdr:colOff>
      <xdr:row>40</xdr:row>
      <xdr:rowOff>26670</xdr:rowOff>
    </xdr:to>
    <xdr:sp macro="" textlink="">
      <xdr:nvSpPr>
        <xdr:cNvPr id="73" name="楕円 72">
          <a:extLst>
            <a:ext uri="{FF2B5EF4-FFF2-40B4-BE49-F238E27FC236}">
              <a16:creationId xmlns:a16="http://schemas.microsoft.com/office/drawing/2014/main" id="{3F3408B7-793E-4E26-A156-53935CD58477}"/>
            </a:ext>
          </a:extLst>
        </xdr:cNvPr>
        <xdr:cNvSpPr/>
      </xdr:nvSpPr>
      <xdr:spPr>
        <a:xfrm>
          <a:off x="3381375" y="642112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147320</xdr:rowOff>
    </xdr:from>
    <xdr:to>
      <xdr:col>24</xdr:col>
      <xdr:colOff>63500</xdr:colOff>
      <xdr:row>39</xdr:row>
      <xdr:rowOff>147320</xdr:rowOff>
    </xdr:to>
    <xdr:cxnSp macro="">
      <xdr:nvCxnSpPr>
        <xdr:cNvPr id="74" name="直線コネクタ 73">
          <a:extLst>
            <a:ext uri="{FF2B5EF4-FFF2-40B4-BE49-F238E27FC236}">
              <a16:creationId xmlns:a16="http://schemas.microsoft.com/office/drawing/2014/main" id="{B7B1AE88-8AC1-435B-A942-2A053A5755EA}"/>
            </a:ext>
          </a:extLst>
        </xdr:cNvPr>
        <xdr:cNvCxnSpPr/>
      </xdr:nvCxnSpPr>
      <xdr:spPr>
        <a:xfrm>
          <a:off x="3429000" y="6468745"/>
          <a:ext cx="7524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45720</xdr:rowOff>
    </xdr:from>
    <xdr:to>
      <xdr:col>15</xdr:col>
      <xdr:colOff>101600</xdr:colOff>
      <xdr:row>39</xdr:row>
      <xdr:rowOff>147320</xdr:rowOff>
    </xdr:to>
    <xdr:sp macro="" textlink="">
      <xdr:nvSpPr>
        <xdr:cNvPr id="75" name="楕円 74">
          <a:extLst>
            <a:ext uri="{FF2B5EF4-FFF2-40B4-BE49-F238E27FC236}">
              <a16:creationId xmlns:a16="http://schemas.microsoft.com/office/drawing/2014/main" id="{76E1EB64-DDD8-40DD-B9C7-15858547DE62}"/>
            </a:ext>
          </a:extLst>
        </xdr:cNvPr>
        <xdr:cNvSpPr/>
      </xdr:nvSpPr>
      <xdr:spPr>
        <a:xfrm>
          <a:off x="2571750" y="63734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96520</xdr:rowOff>
    </xdr:from>
    <xdr:to>
      <xdr:col>19</xdr:col>
      <xdr:colOff>177800</xdr:colOff>
      <xdr:row>39</xdr:row>
      <xdr:rowOff>147320</xdr:rowOff>
    </xdr:to>
    <xdr:cxnSp macro="">
      <xdr:nvCxnSpPr>
        <xdr:cNvPr id="76" name="直線コネクタ 75">
          <a:extLst>
            <a:ext uri="{FF2B5EF4-FFF2-40B4-BE49-F238E27FC236}">
              <a16:creationId xmlns:a16="http://schemas.microsoft.com/office/drawing/2014/main" id="{CAD7E4B9-A39F-48C0-9CD3-2C2AC3554AB2}"/>
            </a:ext>
          </a:extLst>
        </xdr:cNvPr>
        <xdr:cNvCxnSpPr/>
      </xdr:nvCxnSpPr>
      <xdr:spPr>
        <a:xfrm>
          <a:off x="2619375" y="6421120"/>
          <a:ext cx="809625"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169545</xdr:rowOff>
    </xdr:from>
    <xdr:to>
      <xdr:col>10</xdr:col>
      <xdr:colOff>165100</xdr:colOff>
      <xdr:row>39</xdr:row>
      <xdr:rowOff>99695</xdr:rowOff>
    </xdr:to>
    <xdr:sp macro="" textlink="">
      <xdr:nvSpPr>
        <xdr:cNvPr id="77" name="楕円 76">
          <a:extLst>
            <a:ext uri="{FF2B5EF4-FFF2-40B4-BE49-F238E27FC236}">
              <a16:creationId xmlns:a16="http://schemas.microsoft.com/office/drawing/2014/main" id="{69A06A2A-8D94-417D-A6C1-4A390F60C4E7}"/>
            </a:ext>
          </a:extLst>
        </xdr:cNvPr>
        <xdr:cNvSpPr/>
      </xdr:nvSpPr>
      <xdr:spPr>
        <a:xfrm>
          <a:off x="1781175" y="63226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48895</xdr:rowOff>
    </xdr:from>
    <xdr:to>
      <xdr:col>15</xdr:col>
      <xdr:colOff>50800</xdr:colOff>
      <xdr:row>39</xdr:row>
      <xdr:rowOff>96520</xdr:rowOff>
    </xdr:to>
    <xdr:cxnSp macro="">
      <xdr:nvCxnSpPr>
        <xdr:cNvPr id="78" name="直線コネクタ 77">
          <a:extLst>
            <a:ext uri="{FF2B5EF4-FFF2-40B4-BE49-F238E27FC236}">
              <a16:creationId xmlns:a16="http://schemas.microsoft.com/office/drawing/2014/main" id="{E9715044-F476-4024-B22E-110FF2C1BA3B}"/>
            </a:ext>
          </a:extLst>
        </xdr:cNvPr>
        <xdr:cNvCxnSpPr/>
      </xdr:nvCxnSpPr>
      <xdr:spPr>
        <a:xfrm>
          <a:off x="1828800" y="6370320"/>
          <a:ext cx="790575"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123825</xdr:rowOff>
    </xdr:from>
    <xdr:to>
      <xdr:col>6</xdr:col>
      <xdr:colOff>38100</xdr:colOff>
      <xdr:row>39</xdr:row>
      <xdr:rowOff>53975</xdr:rowOff>
    </xdr:to>
    <xdr:sp macro="" textlink="">
      <xdr:nvSpPr>
        <xdr:cNvPr id="79" name="楕円 78">
          <a:extLst>
            <a:ext uri="{FF2B5EF4-FFF2-40B4-BE49-F238E27FC236}">
              <a16:creationId xmlns:a16="http://schemas.microsoft.com/office/drawing/2014/main" id="{7E7768B4-5C7F-4725-8B54-A4B3DAB61BB4}"/>
            </a:ext>
          </a:extLst>
        </xdr:cNvPr>
        <xdr:cNvSpPr/>
      </xdr:nvSpPr>
      <xdr:spPr>
        <a:xfrm>
          <a:off x="981075" y="628332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3175</xdr:rowOff>
    </xdr:from>
    <xdr:to>
      <xdr:col>10</xdr:col>
      <xdr:colOff>114300</xdr:colOff>
      <xdr:row>39</xdr:row>
      <xdr:rowOff>48895</xdr:rowOff>
    </xdr:to>
    <xdr:cxnSp macro="">
      <xdr:nvCxnSpPr>
        <xdr:cNvPr id="80" name="直線コネクタ 79">
          <a:extLst>
            <a:ext uri="{FF2B5EF4-FFF2-40B4-BE49-F238E27FC236}">
              <a16:creationId xmlns:a16="http://schemas.microsoft.com/office/drawing/2014/main" id="{14FF7486-F444-42CE-BD2E-A2AD7CB50EAD}"/>
            </a:ext>
          </a:extLst>
        </xdr:cNvPr>
        <xdr:cNvCxnSpPr/>
      </xdr:nvCxnSpPr>
      <xdr:spPr>
        <a:xfrm>
          <a:off x="1028700" y="6330950"/>
          <a:ext cx="8001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37</xdr:row>
      <xdr:rowOff>3810</xdr:rowOff>
    </xdr:from>
    <xdr:ext cx="405130" cy="259080"/>
    <xdr:sp macro="" textlink="">
      <xdr:nvSpPr>
        <xdr:cNvPr id="81" name="n_1aveValue【図書館】&#10;有形固定資産減価償却率">
          <a:extLst>
            <a:ext uri="{FF2B5EF4-FFF2-40B4-BE49-F238E27FC236}">
              <a16:creationId xmlns:a16="http://schemas.microsoft.com/office/drawing/2014/main" id="{C07D748E-45E9-4393-AD55-16E89DEAF197}"/>
            </a:ext>
          </a:extLst>
        </xdr:cNvPr>
        <xdr:cNvSpPr txBox="1"/>
      </xdr:nvSpPr>
      <xdr:spPr>
        <a:xfrm>
          <a:off x="3239135" y="60077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36</xdr:row>
      <xdr:rowOff>129540</xdr:rowOff>
    </xdr:from>
    <xdr:ext cx="403225" cy="259080"/>
    <xdr:sp macro="" textlink="">
      <xdr:nvSpPr>
        <xdr:cNvPr id="82" name="n_2aveValue【図書館】&#10;有形固定資産減価償却率">
          <a:extLst>
            <a:ext uri="{FF2B5EF4-FFF2-40B4-BE49-F238E27FC236}">
              <a16:creationId xmlns:a16="http://schemas.microsoft.com/office/drawing/2014/main" id="{25400F62-3B65-40CA-9D90-85D8012EBBD0}"/>
            </a:ext>
          </a:extLst>
        </xdr:cNvPr>
        <xdr:cNvSpPr txBox="1"/>
      </xdr:nvSpPr>
      <xdr:spPr>
        <a:xfrm>
          <a:off x="2439035" y="59651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125095</xdr:rowOff>
    </xdr:from>
    <xdr:ext cx="403225" cy="258445"/>
    <xdr:sp macro="" textlink="">
      <xdr:nvSpPr>
        <xdr:cNvPr id="83" name="n_3aveValue【図書館】&#10;有形固定資産減価償却率">
          <a:extLst>
            <a:ext uri="{FF2B5EF4-FFF2-40B4-BE49-F238E27FC236}">
              <a16:creationId xmlns:a16="http://schemas.microsoft.com/office/drawing/2014/main" id="{D10926B7-7881-4642-9D4F-93A20DB845F4}"/>
            </a:ext>
          </a:extLst>
        </xdr:cNvPr>
        <xdr:cNvSpPr txBox="1"/>
      </xdr:nvSpPr>
      <xdr:spPr>
        <a:xfrm>
          <a:off x="1648460" y="59607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36</xdr:row>
      <xdr:rowOff>59055</xdr:rowOff>
    </xdr:from>
    <xdr:ext cx="403225" cy="259080"/>
    <xdr:sp macro="" textlink="">
      <xdr:nvSpPr>
        <xdr:cNvPr id="84" name="n_4aveValue【図書館】&#10;有形固定資産減価償却率">
          <a:extLst>
            <a:ext uri="{FF2B5EF4-FFF2-40B4-BE49-F238E27FC236}">
              <a16:creationId xmlns:a16="http://schemas.microsoft.com/office/drawing/2014/main" id="{78AB3ED5-D142-4BE9-ACCB-D2C3147D3A1F}"/>
            </a:ext>
          </a:extLst>
        </xdr:cNvPr>
        <xdr:cNvSpPr txBox="1"/>
      </xdr:nvSpPr>
      <xdr:spPr>
        <a:xfrm>
          <a:off x="848360" y="58978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40</xdr:row>
      <xdr:rowOff>17780</xdr:rowOff>
    </xdr:from>
    <xdr:ext cx="405130" cy="257175"/>
    <xdr:sp macro="" textlink="">
      <xdr:nvSpPr>
        <xdr:cNvPr id="85" name="n_1mainValue【図書館】&#10;有形固定資産減価償却率">
          <a:extLst>
            <a:ext uri="{FF2B5EF4-FFF2-40B4-BE49-F238E27FC236}">
              <a16:creationId xmlns:a16="http://schemas.microsoft.com/office/drawing/2014/main" id="{D89938EA-5483-48F4-9A60-FB728170A736}"/>
            </a:ext>
          </a:extLst>
        </xdr:cNvPr>
        <xdr:cNvSpPr txBox="1"/>
      </xdr:nvSpPr>
      <xdr:spPr>
        <a:xfrm>
          <a:off x="3239135" y="650430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39</xdr:row>
      <xdr:rowOff>138430</xdr:rowOff>
    </xdr:from>
    <xdr:ext cx="403225" cy="259080"/>
    <xdr:sp macro="" textlink="">
      <xdr:nvSpPr>
        <xdr:cNvPr id="86" name="n_2mainValue【図書館】&#10;有形固定資産減価償却率">
          <a:extLst>
            <a:ext uri="{FF2B5EF4-FFF2-40B4-BE49-F238E27FC236}">
              <a16:creationId xmlns:a16="http://schemas.microsoft.com/office/drawing/2014/main" id="{CACB846A-9AC1-4061-A54F-ADE813F7FC24}"/>
            </a:ext>
          </a:extLst>
        </xdr:cNvPr>
        <xdr:cNvSpPr txBox="1"/>
      </xdr:nvSpPr>
      <xdr:spPr>
        <a:xfrm>
          <a:off x="2439035" y="64662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39</xdr:row>
      <xdr:rowOff>90805</xdr:rowOff>
    </xdr:from>
    <xdr:ext cx="403225" cy="258445"/>
    <xdr:sp macro="" textlink="">
      <xdr:nvSpPr>
        <xdr:cNvPr id="87" name="n_3mainValue【図書館】&#10;有形固定資産減価償却率">
          <a:extLst>
            <a:ext uri="{FF2B5EF4-FFF2-40B4-BE49-F238E27FC236}">
              <a16:creationId xmlns:a16="http://schemas.microsoft.com/office/drawing/2014/main" id="{036DAFA0-5A9F-4C6F-8505-FE871EA48409}"/>
            </a:ext>
          </a:extLst>
        </xdr:cNvPr>
        <xdr:cNvSpPr txBox="1"/>
      </xdr:nvSpPr>
      <xdr:spPr>
        <a:xfrm>
          <a:off x="1648460" y="641223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39</xdr:row>
      <xdr:rowOff>45085</xdr:rowOff>
    </xdr:from>
    <xdr:ext cx="403225" cy="258445"/>
    <xdr:sp macro="" textlink="">
      <xdr:nvSpPr>
        <xdr:cNvPr id="88" name="n_4mainValue【図書館】&#10;有形固定資産減価償却率">
          <a:extLst>
            <a:ext uri="{FF2B5EF4-FFF2-40B4-BE49-F238E27FC236}">
              <a16:creationId xmlns:a16="http://schemas.microsoft.com/office/drawing/2014/main" id="{0882EEB0-103C-4128-8619-A9000D3925DE}"/>
            </a:ext>
          </a:extLst>
        </xdr:cNvPr>
        <xdr:cNvSpPr txBox="1"/>
      </xdr:nvSpPr>
      <xdr:spPr>
        <a:xfrm>
          <a:off x="848360" y="6372860"/>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5E862AD7-4F6B-429E-9B39-6AAEA428B838}"/>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B666AF6F-D074-41AF-9E2C-E11CAAE3CC79}"/>
            </a:ext>
          </a:extLst>
        </xdr:cNvPr>
        <xdr:cNvSpPr/>
      </xdr:nvSpPr>
      <xdr:spPr>
        <a:xfrm>
          <a:off x="60674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7CE0F8D4-A809-4E9D-96A8-86E5127BE482}"/>
            </a:ext>
          </a:extLst>
        </xdr:cNvPr>
        <xdr:cNvSpPr/>
      </xdr:nvSpPr>
      <xdr:spPr>
        <a:xfrm>
          <a:off x="60674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290B4EB3-541C-413A-9436-4E06976EF9F9}"/>
            </a:ext>
          </a:extLst>
        </xdr:cNvPr>
        <xdr:cNvSpPr/>
      </xdr:nvSpPr>
      <xdr:spPr>
        <a:xfrm>
          <a:off x="69818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BB0E5CCD-F22B-4BED-9AF6-9363A682117E}"/>
            </a:ext>
          </a:extLst>
        </xdr:cNvPr>
        <xdr:cNvSpPr/>
      </xdr:nvSpPr>
      <xdr:spPr>
        <a:xfrm>
          <a:off x="69818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AE8C5978-B20E-48AB-999C-61F6CE6D1B2F}"/>
            </a:ext>
          </a:extLst>
        </xdr:cNvPr>
        <xdr:cNvSpPr/>
      </xdr:nvSpPr>
      <xdr:spPr>
        <a:xfrm>
          <a:off x="80105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E7238047-F13D-43B6-92A8-4890D2706AD9}"/>
            </a:ext>
          </a:extLst>
        </xdr:cNvPr>
        <xdr:cNvSpPr/>
      </xdr:nvSpPr>
      <xdr:spPr>
        <a:xfrm>
          <a:off x="80105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003F1AC3-4217-41B9-B464-9AD37EEBA597}"/>
            </a:ext>
          </a:extLst>
        </xdr:cNvPr>
        <xdr:cNvSpPr/>
      </xdr:nvSpPr>
      <xdr:spPr>
        <a:xfrm>
          <a:off x="5953125" y="5048250"/>
          <a:ext cx="42481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7980" cy="225425"/>
    <xdr:sp macro="" textlink="">
      <xdr:nvSpPr>
        <xdr:cNvPr id="97" name="テキスト ボックス 96">
          <a:extLst>
            <a:ext uri="{FF2B5EF4-FFF2-40B4-BE49-F238E27FC236}">
              <a16:creationId xmlns:a16="http://schemas.microsoft.com/office/drawing/2014/main" id="{8CD5218C-547C-4A78-AEDB-57D4F159F06D}"/>
            </a:ext>
          </a:extLst>
        </xdr:cNvPr>
        <xdr:cNvSpPr txBox="1"/>
      </xdr:nvSpPr>
      <xdr:spPr>
        <a:xfrm>
          <a:off x="5915025" y="4867275"/>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567A7A35-21CD-4823-8A3A-BD90ABB98A01}"/>
            </a:ext>
          </a:extLst>
        </xdr:cNvPr>
        <xdr:cNvCxnSpPr/>
      </xdr:nvCxnSpPr>
      <xdr:spPr>
        <a:xfrm>
          <a:off x="5953125" y="72104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91F1CC13-D8F3-4582-9107-C82C622AAB23}"/>
            </a:ext>
          </a:extLst>
        </xdr:cNvPr>
        <xdr:cNvCxnSpPr/>
      </xdr:nvCxnSpPr>
      <xdr:spPr>
        <a:xfrm>
          <a:off x="5953125" y="68484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5455" cy="259080"/>
    <xdr:sp macro="" textlink="">
      <xdr:nvSpPr>
        <xdr:cNvPr id="100" name="テキスト ボックス 99">
          <a:extLst>
            <a:ext uri="{FF2B5EF4-FFF2-40B4-BE49-F238E27FC236}">
              <a16:creationId xmlns:a16="http://schemas.microsoft.com/office/drawing/2014/main" id="{93C82FD0-17C5-4B93-9A7B-6608B5EDA555}"/>
            </a:ext>
          </a:extLst>
        </xdr:cNvPr>
        <xdr:cNvSpPr txBox="1"/>
      </xdr:nvSpPr>
      <xdr:spPr>
        <a:xfrm>
          <a:off x="5527040" y="671258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E826FC84-2B80-4D56-BBD3-6891C02C638A}"/>
            </a:ext>
          </a:extLst>
        </xdr:cNvPr>
        <xdr:cNvCxnSpPr/>
      </xdr:nvCxnSpPr>
      <xdr:spPr>
        <a:xfrm>
          <a:off x="5953125" y="64865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29210</xdr:rowOff>
    </xdr:from>
    <xdr:ext cx="465455" cy="257175"/>
    <xdr:sp macro="" textlink="">
      <xdr:nvSpPr>
        <xdr:cNvPr id="102" name="テキスト ボックス 101">
          <a:extLst>
            <a:ext uri="{FF2B5EF4-FFF2-40B4-BE49-F238E27FC236}">
              <a16:creationId xmlns:a16="http://schemas.microsoft.com/office/drawing/2014/main" id="{1BF0EACD-0451-4466-96B0-715910F38366}"/>
            </a:ext>
          </a:extLst>
        </xdr:cNvPr>
        <xdr:cNvSpPr txBox="1"/>
      </xdr:nvSpPr>
      <xdr:spPr>
        <a:xfrm>
          <a:off x="5527040" y="635063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CC28D896-4F83-4431-A768-49F35A747B80}"/>
            </a:ext>
          </a:extLst>
        </xdr:cNvPr>
        <xdr:cNvCxnSpPr/>
      </xdr:nvCxnSpPr>
      <xdr:spPr>
        <a:xfrm>
          <a:off x="5953125" y="613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162560</xdr:rowOff>
    </xdr:from>
    <xdr:ext cx="465455" cy="259080"/>
    <xdr:sp macro="" textlink="">
      <xdr:nvSpPr>
        <xdr:cNvPr id="104" name="テキスト ボックス 103">
          <a:extLst>
            <a:ext uri="{FF2B5EF4-FFF2-40B4-BE49-F238E27FC236}">
              <a16:creationId xmlns:a16="http://schemas.microsoft.com/office/drawing/2014/main" id="{97CEF211-95E0-402C-9D81-B0D0F2C41B76}"/>
            </a:ext>
          </a:extLst>
        </xdr:cNvPr>
        <xdr:cNvSpPr txBox="1"/>
      </xdr:nvSpPr>
      <xdr:spPr>
        <a:xfrm>
          <a:off x="5527040" y="59982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E3A1A126-4220-4CF7-B2DE-1709BB0BFB9A}"/>
            </a:ext>
          </a:extLst>
        </xdr:cNvPr>
        <xdr:cNvCxnSpPr/>
      </xdr:nvCxnSpPr>
      <xdr:spPr>
        <a:xfrm>
          <a:off x="5953125" y="57721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124460</xdr:rowOff>
    </xdr:from>
    <xdr:ext cx="465455" cy="259080"/>
    <xdr:sp macro="" textlink="">
      <xdr:nvSpPr>
        <xdr:cNvPr id="106" name="テキスト ボックス 105">
          <a:extLst>
            <a:ext uri="{FF2B5EF4-FFF2-40B4-BE49-F238E27FC236}">
              <a16:creationId xmlns:a16="http://schemas.microsoft.com/office/drawing/2014/main" id="{E43EC82E-8F93-41B9-A441-F143F574356B}"/>
            </a:ext>
          </a:extLst>
        </xdr:cNvPr>
        <xdr:cNvSpPr txBox="1"/>
      </xdr:nvSpPr>
      <xdr:spPr>
        <a:xfrm>
          <a:off x="5527040" y="5636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00885C7E-3682-4F4F-8530-7346203596EA}"/>
            </a:ext>
          </a:extLst>
        </xdr:cNvPr>
        <xdr:cNvCxnSpPr/>
      </xdr:nvCxnSpPr>
      <xdr:spPr>
        <a:xfrm>
          <a:off x="5953125" y="54102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86360</xdr:rowOff>
    </xdr:from>
    <xdr:ext cx="465455" cy="257175"/>
    <xdr:sp macro="" textlink="">
      <xdr:nvSpPr>
        <xdr:cNvPr id="108" name="テキスト ボックス 107">
          <a:extLst>
            <a:ext uri="{FF2B5EF4-FFF2-40B4-BE49-F238E27FC236}">
              <a16:creationId xmlns:a16="http://schemas.microsoft.com/office/drawing/2014/main" id="{869E03FF-E3AB-437D-8D69-795367771D65}"/>
            </a:ext>
          </a:extLst>
        </xdr:cNvPr>
        <xdr:cNvSpPr txBox="1"/>
      </xdr:nvSpPr>
      <xdr:spPr>
        <a:xfrm>
          <a:off x="5527040" y="527431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BD1E6D32-87AA-46B0-857C-2B98C12BE396}"/>
            </a:ext>
          </a:extLst>
        </xdr:cNvPr>
        <xdr:cNvCxnSpPr/>
      </xdr:nvCxnSpPr>
      <xdr:spPr>
        <a:xfrm>
          <a:off x="5953125" y="50482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5455" cy="259080"/>
    <xdr:sp macro="" textlink="">
      <xdr:nvSpPr>
        <xdr:cNvPr id="110" name="テキスト ボックス 109">
          <a:extLst>
            <a:ext uri="{FF2B5EF4-FFF2-40B4-BE49-F238E27FC236}">
              <a16:creationId xmlns:a16="http://schemas.microsoft.com/office/drawing/2014/main" id="{60A7E599-CBE6-4E7F-BF81-4AE0CCBB3AD0}"/>
            </a:ext>
          </a:extLst>
        </xdr:cNvPr>
        <xdr:cNvSpPr txBox="1"/>
      </xdr:nvSpPr>
      <xdr:spPr>
        <a:xfrm>
          <a:off x="5527040" y="49123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631F7210-907A-4E0C-AB15-0F63DA846760}"/>
            </a:ext>
          </a:extLst>
        </xdr:cNvPr>
        <xdr:cNvSpPr/>
      </xdr:nvSpPr>
      <xdr:spPr>
        <a:xfrm>
          <a:off x="5953125" y="5048250"/>
          <a:ext cx="42481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110490</xdr:rowOff>
    </xdr:from>
    <xdr:to>
      <xdr:col>54</xdr:col>
      <xdr:colOff>189865</xdr:colOff>
      <xdr:row>41</xdr:row>
      <xdr:rowOff>41910</xdr:rowOff>
    </xdr:to>
    <xdr:cxnSp macro="">
      <xdr:nvCxnSpPr>
        <xdr:cNvPr id="112" name="直線コネクタ 111">
          <a:extLst>
            <a:ext uri="{FF2B5EF4-FFF2-40B4-BE49-F238E27FC236}">
              <a16:creationId xmlns:a16="http://schemas.microsoft.com/office/drawing/2014/main" id="{2485A8AC-BA8B-488A-A6BA-0585DF73B26C}"/>
            </a:ext>
          </a:extLst>
        </xdr:cNvPr>
        <xdr:cNvCxnSpPr/>
      </xdr:nvCxnSpPr>
      <xdr:spPr>
        <a:xfrm flipV="1">
          <a:off x="9429115" y="5460365"/>
          <a:ext cx="0" cy="12331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45720</xdr:rowOff>
    </xdr:from>
    <xdr:ext cx="469900" cy="259080"/>
    <xdr:sp macro="" textlink="">
      <xdr:nvSpPr>
        <xdr:cNvPr id="113" name="【図書館】&#10;一人当たり面積最小値テキスト">
          <a:extLst>
            <a:ext uri="{FF2B5EF4-FFF2-40B4-BE49-F238E27FC236}">
              <a16:creationId xmlns:a16="http://schemas.microsoft.com/office/drawing/2014/main" id="{9969D566-B82D-4FE7-8B6E-6CE6209FA2EC}"/>
            </a:ext>
          </a:extLst>
        </xdr:cNvPr>
        <xdr:cNvSpPr txBox="1"/>
      </xdr:nvSpPr>
      <xdr:spPr>
        <a:xfrm>
          <a:off x="9467850" y="66973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0.022</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4" name="直線コネクタ 113">
          <a:extLst>
            <a:ext uri="{FF2B5EF4-FFF2-40B4-BE49-F238E27FC236}">
              <a16:creationId xmlns:a16="http://schemas.microsoft.com/office/drawing/2014/main" id="{29251E0B-A838-42AA-BC1E-1E7869BC0CE6}"/>
            </a:ext>
          </a:extLst>
        </xdr:cNvPr>
        <xdr:cNvCxnSpPr/>
      </xdr:nvCxnSpPr>
      <xdr:spPr>
        <a:xfrm>
          <a:off x="9363075" y="6693535"/>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57150</xdr:rowOff>
    </xdr:from>
    <xdr:ext cx="469900" cy="259080"/>
    <xdr:sp macro="" textlink="">
      <xdr:nvSpPr>
        <xdr:cNvPr id="115" name="【図書館】&#10;一人当たり面積最大値テキスト">
          <a:extLst>
            <a:ext uri="{FF2B5EF4-FFF2-40B4-BE49-F238E27FC236}">
              <a16:creationId xmlns:a16="http://schemas.microsoft.com/office/drawing/2014/main" id="{A85D115E-06B1-433F-9EEE-0428DCE181AD}"/>
            </a:ext>
          </a:extLst>
        </xdr:cNvPr>
        <xdr:cNvSpPr txBox="1"/>
      </xdr:nvSpPr>
      <xdr:spPr>
        <a:xfrm>
          <a:off x="9467850" y="52482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0.193</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110490</xdr:rowOff>
    </xdr:from>
    <xdr:to>
      <xdr:col>55</xdr:col>
      <xdr:colOff>88900</xdr:colOff>
      <xdr:row>33</xdr:row>
      <xdr:rowOff>110490</xdr:rowOff>
    </xdr:to>
    <xdr:cxnSp macro="">
      <xdr:nvCxnSpPr>
        <xdr:cNvPr id="116" name="直線コネクタ 115">
          <a:extLst>
            <a:ext uri="{FF2B5EF4-FFF2-40B4-BE49-F238E27FC236}">
              <a16:creationId xmlns:a16="http://schemas.microsoft.com/office/drawing/2014/main" id="{71A6B66A-41DB-4C9D-B89F-5E0ABAF80185}"/>
            </a:ext>
          </a:extLst>
        </xdr:cNvPr>
        <xdr:cNvCxnSpPr/>
      </xdr:nvCxnSpPr>
      <xdr:spPr>
        <a:xfrm>
          <a:off x="9363075" y="5460365"/>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6350</xdr:rowOff>
    </xdr:from>
    <xdr:ext cx="469900" cy="257175"/>
    <xdr:sp macro="" textlink="">
      <xdr:nvSpPr>
        <xdr:cNvPr id="117" name="【図書館】&#10;一人当たり面積平均値テキスト">
          <a:extLst>
            <a:ext uri="{FF2B5EF4-FFF2-40B4-BE49-F238E27FC236}">
              <a16:creationId xmlns:a16="http://schemas.microsoft.com/office/drawing/2014/main" id="{8582F444-EE98-4697-AAA5-790F4B50FE56}"/>
            </a:ext>
          </a:extLst>
        </xdr:cNvPr>
        <xdr:cNvSpPr txBox="1"/>
      </xdr:nvSpPr>
      <xdr:spPr>
        <a:xfrm>
          <a:off x="9467850" y="617220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154940</xdr:rowOff>
    </xdr:from>
    <xdr:to>
      <xdr:col>55</xdr:col>
      <xdr:colOff>50800</xdr:colOff>
      <xdr:row>39</xdr:row>
      <xdr:rowOff>85090</xdr:rowOff>
    </xdr:to>
    <xdr:sp macro="" textlink="">
      <xdr:nvSpPr>
        <xdr:cNvPr id="118" name="フローチャート: 判断 117">
          <a:extLst>
            <a:ext uri="{FF2B5EF4-FFF2-40B4-BE49-F238E27FC236}">
              <a16:creationId xmlns:a16="http://schemas.microsoft.com/office/drawing/2014/main" id="{B4A61BA5-1218-476B-BB4A-2608C98176AB}"/>
            </a:ext>
          </a:extLst>
        </xdr:cNvPr>
        <xdr:cNvSpPr/>
      </xdr:nvSpPr>
      <xdr:spPr>
        <a:xfrm>
          <a:off x="9401175" y="631761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170180</xdr:rowOff>
    </xdr:from>
    <xdr:to>
      <xdr:col>50</xdr:col>
      <xdr:colOff>165100</xdr:colOff>
      <xdr:row>39</xdr:row>
      <xdr:rowOff>100330</xdr:rowOff>
    </xdr:to>
    <xdr:sp macro="" textlink="">
      <xdr:nvSpPr>
        <xdr:cNvPr id="119" name="フローチャート: 判断 118">
          <a:extLst>
            <a:ext uri="{FF2B5EF4-FFF2-40B4-BE49-F238E27FC236}">
              <a16:creationId xmlns:a16="http://schemas.microsoft.com/office/drawing/2014/main" id="{F38695EB-3805-4A75-9BE3-C0630F7AB33A}"/>
            </a:ext>
          </a:extLst>
        </xdr:cNvPr>
        <xdr:cNvSpPr/>
      </xdr:nvSpPr>
      <xdr:spPr>
        <a:xfrm>
          <a:off x="8639175" y="632333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170180</xdr:rowOff>
    </xdr:from>
    <xdr:to>
      <xdr:col>46</xdr:col>
      <xdr:colOff>38100</xdr:colOff>
      <xdr:row>39</xdr:row>
      <xdr:rowOff>100330</xdr:rowOff>
    </xdr:to>
    <xdr:sp macro="" textlink="">
      <xdr:nvSpPr>
        <xdr:cNvPr id="120" name="フローチャート: 判断 119">
          <a:extLst>
            <a:ext uri="{FF2B5EF4-FFF2-40B4-BE49-F238E27FC236}">
              <a16:creationId xmlns:a16="http://schemas.microsoft.com/office/drawing/2014/main" id="{508E2984-864A-4A4C-A349-C9050BAA78C5}"/>
            </a:ext>
          </a:extLst>
        </xdr:cNvPr>
        <xdr:cNvSpPr/>
      </xdr:nvSpPr>
      <xdr:spPr>
        <a:xfrm>
          <a:off x="7839075" y="63233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162560</xdr:rowOff>
    </xdr:from>
    <xdr:to>
      <xdr:col>41</xdr:col>
      <xdr:colOff>101600</xdr:colOff>
      <xdr:row>39</xdr:row>
      <xdr:rowOff>92710</xdr:rowOff>
    </xdr:to>
    <xdr:sp macro="" textlink="">
      <xdr:nvSpPr>
        <xdr:cNvPr id="121" name="フローチャート: 判断 120">
          <a:extLst>
            <a:ext uri="{FF2B5EF4-FFF2-40B4-BE49-F238E27FC236}">
              <a16:creationId xmlns:a16="http://schemas.microsoft.com/office/drawing/2014/main" id="{858F0D50-76C9-45EB-8A63-88EE2CB9DCA6}"/>
            </a:ext>
          </a:extLst>
        </xdr:cNvPr>
        <xdr:cNvSpPr/>
      </xdr:nvSpPr>
      <xdr:spPr>
        <a:xfrm>
          <a:off x="7029450" y="63220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6350</xdr:rowOff>
    </xdr:from>
    <xdr:to>
      <xdr:col>36</xdr:col>
      <xdr:colOff>165100</xdr:colOff>
      <xdr:row>39</xdr:row>
      <xdr:rowOff>107950</xdr:rowOff>
    </xdr:to>
    <xdr:sp macro="" textlink="">
      <xdr:nvSpPr>
        <xdr:cNvPr id="122" name="フローチャート: 判断 121">
          <a:extLst>
            <a:ext uri="{FF2B5EF4-FFF2-40B4-BE49-F238E27FC236}">
              <a16:creationId xmlns:a16="http://schemas.microsoft.com/office/drawing/2014/main" id="{CB623433-2780-42B9-9CC5-140CECC47279}"/>
            </a:ext>
          </a:extLst>
        </xdr:cNvPr>
        <xdr:cNvSpPr/>
      </xdr:nvSpPr>
      <xdr:spPr>
        <a:xfrm>
          <a:off x="6238875" y="63341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3" name="テキスト ボックス 122">
          <a:extLst>
            <a:ext uri="{FF2B5EF4-FFF2-40B4-BE49-F238E27FC236}">
              <a16:creationId xmlns:a16="http://schemas.microsoft.com/office/drawing/2014/main" id="{53383A79-9865-4A81-861C-510605ABA178}"/>
            </a:ext>
          </a:extLst>
        </xdr:cNvPr>
        <xdr:cNvSpPr txBox="1"/>
      </xdr:nvSpPr>
      <xdr:spPr>
        <a:xfrm>
          <a:off x="925830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4" name="テキスト ボックス 123">
          <a:extLst>
            <a:ext uri="{FF2B5EF4-FFF2-40B4-BE49-F238E27FC236}">
              <a16:creationId xmlns:a16="http://schemas.microsoft.com/office/drawing/2014/main" id="{7651B33F-E30F-4F69-AE14-ACC971DC953C}"/>
            </a:ext>
          </a:extLst>
        </xdr:cNvPr>
        <xdr:cNvSpPr txBox="1"/>
      </xdr:nvSpPr>
      <xdr:spPr>
        <a:xfrm>
          <a:off x="85153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54F4D0CB-39B7-49D3-BE2C-48177882E11D}"/>
            </a:ext>
          </a:extLst>
        </xdr:cNvPr>
        <xdr:cNvSpPr txBox="1"/>
      </xdr:nvSpPr>
      <xdr:spPr>
        <a:xfrm>
          <a:off x="77152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0B256702-4679-4E8F-9D2A-B8A79ED3CBD8}"/>
            </a:ext>
          </a:extLst>
        </xdr:cNvPr>
        <xdr:cNvSpPr txBox="1"/>
      </xdr:nvSpPr>
      <xdr:spPr>
        <a:xfrm>
          <a:off x="6905625"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21E918A6-5D44-40C4-B81C-82AB75D7ADEA}"/>
            </a:ext>
          </a:extLst>
        </xdr:cNvPr>
        <xdr:cNvSpPr txBox="1"/>
      </xdr:nvSpPr>
      <xdr:spPr>
        <a:xfrm>
          <a:off x="6115050" y="72078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120650</xdr:rowOff>
    </xdr:from>
    <xdr:to>
      <xdr:col>55</xdr:col>
      <xdr:colOff>50800</xdr:colOff>
      <xdr:row>40</xdr:row>
      <xdr:rowOff>50800</xdr:rowOff>
    </xdr:to>
    <xdr:sp macro="" textlink="">
      <xdr:nvSpPr>
        <xdr:cNvPr id="128" name="楕円 127">
          <a:extLst>
            <a:ext uri="{FF2B5EF4-FFF2-40B4-BE49-F238E27FC236}">
              <a16:creationId xmlns:a16="http://schemas.microsoft.com/office/drawing/2014/main" id="{B173CD8D-FAC4-4097-AAA6-06B58B94439D}"/>
            </a:ext>
          </a:extLst>
        </xdr:cNvPr>
        <xdr:cNvSpPr/>
      </xdr:nvSpPr>
      <xdr:spPr>
        <a:xfrm>
          <a:off x="9401175" y="6448425"/>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99060</xdr:rowOff>
    </xdr:from>
    <xdr:ext cx="469900" cy="257175"/>
    <xdr:sp macro="" textlink="">
      <xdr:nvSpPr>
        <xdr:cNvPr id="129" name="【図書館】&#10;一人当たり面積該当値テキスト">
          <a:extLst>
            <a:ext uri="{FF2B5EF4-FFF2-40B4-BE49-F238E27FC236}">
              <a16:creationId xmlns:a16="http://schemas.microsoft.com/office/drawing/2014/main" id="{36FBE99B-777E-4303-A69D-243649FFA3A7}"/>
            </a:ext>
          </a:extLst>
        </xdr:cNvPr>
        <xdr:cNvSpPr txBox="1"/>
      </xdr:nvSpPr>
      <xdr:spPr>
        <a:xfrm>
          <a:off x="9467850" y="642683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128270</xdr:rowOff>
    </xdr:from>
    <xdr:to>
      <xdr:col>50</xdr:col>
      <xdr:colOff>165100</xdr:colOff>
      <xdr:row>40</xdr:row>
      <xdr:rowOff>58420</xdr:rowOff>
    </xdr:to>
    <xdr:sp macro="" textlink="">
      <xdr:nvSpPr>
        <xdr:cNvPr id="130" name="楕円 129">
          <a:extLst>
            <a:ext uri="{FF2B5EF4-FFF2-40B4-BE49-F238E27FC236}">
              <a16:creationId xmlns:a16="http://schemas.microsoft.com/office/drawing/2014/main" id="{A508F092-9961-429C-B450-C61C83F8E7D7}"/>
            </a:ext>
          </a:extLst>
        </xdr:cNvPr>
        <xdr:cNvSpPr/>
      </xdr:nvSpPr>
      <xdr:spPr>
        <a:xfrm>
          <a:off x="8639175" y="64496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0</xdr:rowOff>
    </xdr:from>
    <xdr:to>
      <xdr:col>55</xdr:col>
      <xdr:colOff>0</xdr:colOff>
      <xdr:row>40</xdr:row>
      <xdr:rowOff>7620</xdr:rowOff>
    </xdr:to>
    <xdr:cxnSp macro="">
      <xdr:nvCxnSpPr>
        <xdr:cNvPr id="131" name="直線コネクタ 130">
          <a:extLst>
            <a:ext uri="{FF2B5EF4-FFF2-40B4-BE49-F238E27FC236}">
              <a16:creationId xmlns:a16="http://schemas.microsoft.com/office/drawing/2014/main" id="{75EAF4D7-3AE8-46C2-832E-D5285E49AF80}"/>
            </a:ext>
          </a:extLst>
        </xdr:cNvPr>
        <xdr:cNvCxnSpPr/>
      </xdr:nvCxnSpPr>
      <xdr:spPr>
        <a:xfrm flipV="1">
          <a:off x="8686800" y="6486525"/>
          <a:ext cx="7429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128270</xdr:rowOff>
    </xdr:from>
    <xdr:to>
      <xdr:col>46</xdr:col>
      <xdr:colOff>38100</xdr:colOff>
      <xdr:row>40</xdr:row>
      <xdr:rowOff>58420</xdr:rowOff>
    </xdr:to>
    <xdr:sp macro="" textlink="">
      <xdr:nvSpPr>
        <xdr:cNvPr id="132" name="楕円 131">
          <a:extLst>
            <a:ext uri="{FF2B5EF4-FFF2-40B4-BE49-F238E27FC236}">
              <a16:creationId xmlns:a16="http://schemas.microsoft.com/office/drawing/2014/main" id="{5B763D42-B72B-4FF0-8276-54ABB4B556B7}"/>
            </a:ext>
          </a:extLst>
        </xdr:cNvPr>
        <xdr:cNvSpPr/>
      </xdr:nvSpPr>
      <xdr:spPr>
        <a:xfrm>
          <a:off x="7839075" y="64496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7620</xdr:rowOff>
    </xdr:from>
    <xdr:to>
      <xdr:col>50</xdr:col>
      <xdr:colOff>114300</xdr:colOff>
      <xdr:row>40</xdr:row>
      <xdr:rowOff>7620</xdr:rowOff>
    </xdr:to>
    <xdr:cxnSp macro="">
      <xdr:nvCxnSpPr>
        <xdr:cNvPr id="133" name="直線コネクタ 132">
          <a:extLst>
            <a:ext uri="{FF2B5EF4-FFF2-40B4-BE49-F238E27FC236}">
              <a16:creationId xmlns:a16="http://schemas.microsoft.com/office/drawing/2014/main" id="{F6975DB9-F184-4BFC-91B5-9B0ABBB017A6}"/>
            </a:ext>
          </a:extLst>
        </xdr:cNvPr>
        <xdr:cNvCxnSpPr/>
      </xdr:nvCxnSpPr>
      <xdr:spPr>
        <a:xfrm>
          <a:off x="7886700" y="649732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128270</xdr:rowOff>
    </xdr:from>
    <xdr:to>
      <xdr:col>41</xdr:col>
      <xdr:colOff>101600</xdr:colOff>
      <xdr:row>40</xdr:row>
      <xdr:rowOff>58420</xdr:rowOff>
    </xdr:to>
    <xdr:sp macro="" textlink="">
      <xdr:nvSpPr>
        <xdr:cNvPr id="134" name="楕円 133">
          <a:extLst>
            <a:ext uri="{FF2B5EF4-FFF2-40B4-BE49-F238E27FC236}">
              <a16:creationId xmlns:a16="http://schemas.microsoft.com/office/drawing/2014/main" id="{AA5B1C81-6E4A-47A2-9168-BEE296BAE11A}"/>
            </a:ext>
          </a:extLst>
        </xdr:cNvPr>
        <xdr:cNvSpPr/>
      </xdr:nvSpPr>
      <xdr:spPr>
        <a:xfrm>
          <a:off x="7029450" y="64496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7620</xdr:rowOff>
    </xdr:from>
    <xdr:to>
      <xdr:col>45</xdr:col>
      <xdr:colOff>177800</xdr:colOff>
      <xdr:row>40</xdr:row>
      <xdr:rowOff>7620</xdr:rowOff>
    </xdr:to>
    <xdr:cxnSp macro="">
      <xdr:nvCxnSpPr>
        <xdr:cNvPr id="135" name="直線コネクタ 134">
          <a:extLst>
            <a:ext uri="{FF2B5EF4-FFF2-40B4-BE49-F238E27FC236}">
              <a16:creationId xmlns:a16="http://schemas.microsoft.com/office/drawing/2014/main" id="{C7704DE5-8781-4082-8241-2FFC02DF133E}"/>
            </a:ext>
          </a:extLst>
        </xdr:cNvPr>
        <xdr:cNvCxnSpPr/>
      </xdr:nvCxnSpPr>
      <xdr:spPr>
        <a:xfrm>
          <a:off x="7077075" y="649732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128270</xdr:rowOff>
    </xdr:from>
    <xdr:to>
      <xdr:col>36</xdr:col>
      <xdr:colOff>165100</xdr:colOff>
      <xdr:row>40</xdr:row>
      <xdr:rowOff>58420</xdr:rowOff>
    </xdr:to>
    <xdr:sp macro="" textlink="">
      <xdr:nvSpPr>
        <xdr:cNvPr id="136" name="楕円 135">
          <a:extLst>
            <a:ext uri="{FF2B5EF4-FFF2-40B4-BE49-F238E27FC236}">
              <a16:creationId xmlns:a16="http://schemas.microsoft.com/office/drawing/2014/main" id="{61C4AC92-BE18-4540-BCF8-39AA95013C19}"/>
            </a:ext>
          </a:extLst>
        </xdr:cNvPr>
        <xdr:cNvSpPr/>
      </xdr:nvSpPr>
      <xdr:spPr>
        <a:xfrm>
          <a:off x="6238875" y="64496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7620</xdr:rowOff>
    </xdr:from>
    <xdr:to>
      <xdr:col>41</xdr:col>
      <xdr:colOff>50800</xdr:colOff>
      <xdr:row>40</xdr:row>
      <xdr:rowOff>7620</xdr:rowOff>
    </xdr:to>
    <xdr:cxnSp macro="">
      <xdr:nvCxnSpPr>
        <xdr:cNvPr id="137" name="直線コネクタ 136">
          <a:extLst>
            <a:ext uri="{FF2B5EF4-FFF2-40B4-BE49-F238E27FC236}">
              <a16:creationId xmlns:a16="http://schemas.microsoft.com/office/drawing/2014/main" id="{525288E5-5FC8-4E77-9882-306734F2BAD5}"/>
            </a:ext>
          </a:extLst>
        </xdr:cNvPr>
        <xdr:cNvCxnSpPr/>
      </xdr:nvCxnSpPr>
      <xdr:spPr>
        <a:xfrm>
          <a:off x="6286500" y="6497320"/>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37</xdr:row>
      <xdr:rowOff>116840</xdr:rowOff>
    </xdr:from>
    <xdr:ext cx="469900" cy="259080"/>
    <xdr:sp macro="" textlink="">
      <xdr:nvSpPr>
        <xdr:cNvPr id="138" name="n_1aveValue【図書館】&#10;一人当たり面積">
          <a:extLst>
            <a:ext uri="{FF2B5EF4-FFF2-40B4-BE49-F238E27FC236}">
              <a16:creationId xmlns:a16="http://schemas.microsoft.com/office/drawing/2014/main" id="{B2A2EBE5-4527-4008-A762-4CEF3D975AD5}"/>
            </a:ext>
          </a:extLst>
        </xdr:cNvPr>
        <xdr:cNvSpPr txBox="1"/>
      </xdr:nvSpPr>
      <xdr:spPr>
        <a:xfrm>
          <a:off x="8458200" y="61175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37</xdr:row>
      <xdr:rowOff>116840</xdr:rowOff>
    </xdr:from>
    <xdr:ext cx="467995" cy="259080"/>
    <xdr:sp macro="" textlink="">
      <xdr:nvSpPr>
        <xdr:cNvPr id="139" name="n_2aveValue【図書館】&#10;一人当たり面積">
          <a:extLst>
            <a:ext uri="{FF2B5EF4-FFF2-40B4-BE49-F238E27FC236}">
              <a16:creationId xmlns:a16="http://schemas.microsoft.com/office/drawing/2014/main" id="{3E779EE5-8F9E-442B-8DCD-6A70B4DA942A}"/>
            </a:ext>
          </a:extLst>
        </xdr:cNvPr>
        <xdr:cNvSpPr txBox="1"/>
      </xdr:nvSpPr>
      <xdr:spPr>
        <a:xfrm>
          <a:off x="7677150" y="61175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37</xdr:row>
      <xdr:rowOff>109220</xdr:rowOff>
    </xdr:from>
    <xdr:ext cx="467995" cy="257175"/>
    <xdr:sp macro="" textlink="">
      <xdr:nvSpPr>
        <xdr:cNvPr id="140" name="n_3aveValue【図書館】&#10;一人当たり面積">
          <a:extLst>
            <a:ext uri="{FF2B5EF4-FFF2-40B4-BE49-F238E27FC236}">
              <a16:creationId xmlns:a16="http://schemas.microsoft.com/office/drawing/2014/main" id="{27B1C182-15F1-45DE-96AD-3A48EAD8EBDC}"/>
            </a:ext>
          </a:extLst>
        </xdr:cNvPr>
        <xdr:cNvSpPr txBox="1"/>
      </xdr:nvSpPr>
      <xdr:spPr>
        <a:xfrm>
          <a:off x="6867525" y="610679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37</xdr:row>
      <xdr:rowOff>124460</xdr:rowOff>
    </xdr:from>
    <xdr:ext cx="467995" cy="259080"/>
    <xdr:sp macro="" textlink="">
      <xdr:nvSpPr>
        <xdr:cNvPr id="141" name="n_4aveValue【図書館】&#10;一人当たり面積">
          <a:extLst>
            <a:ext uri="{FF2B5EF4-FFF2-40B4-BE49-F238E27FC236}">
              <a16:creationId xmlns:a16="http://schemas.microsoft.com/office/drawing/2014/main" id="{C1F21765-A6D8-4537-AA3C-08544AF037F4}"/>
            </a:ext>
          </a:extLst>
        </xdr:cNvPr>
        <xdr:cNvSpPr txBox="1"/>
      </xdr:nvSpPr>
      <xdr:spPr>
        <a:xfrm>
          <a:off x="6067425" y="61220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40</xdr:row>
      <xdr:rowOff>49530</xdr:rowOff>
    </xdr:from>
    <xdr:ext cx="469900" cy="259080"/>
    <xdr:sp macro="" textlink="">
      <xdr:nvSpPr>
        <xdr:cNvPr id="142" name="n_1mainValue【図書館】&#10;一人当たり面積">
          <a:extLst>
            <a:ext uri="{FF2B5EF4-FFF2-40B4-BE49-F238E27FC236}">
              <a16:creationId xmlns:a16="http://schemas.microsoft.com/office/drawing/2014/main" id="{4E26F9B4-72D2-4786-A86E-5979CDCFAA17}"/>
            </a:ext>
          </a:extLst>
        </xdr:cNvPr>
        <xdr:cNvSpPr txBox="1"/>
      </xdr:nvSpPr>
      <xdr:spPr>
        <a:xfrm>
          <a:off x="8458200" y="6532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40</xdr:row>
      <xdr:rowOff>49530</xdr:rowOff>
    </xdr:from>
    <xdr:ext cx="467995" cy="259080"/>
    <xdr:sp macro="" textlink="">
      <xdr:nvSpPr>
        <xdr:cNvPr id="143" name="n_2mainValue【図書館】&#10;一人当たり面積">
          <a:extLst>
            <a:ext uri="{FF2B5EF4-FFF2-40B4-BE49-F238E27FC236}">
              <a16:creationId xmlns:a16="http://schemas.microsoft.com/office/drawing/2014/main" id="{972969E6-70B6-4608-99A8-4BEA18393350}"/>
            </a:ext>
          </a:extLst>
        </xdr:cNvPr>
        <xdr:cNvSpPr txBox="1"/>
      </xdr:nvSpPr>
      <xdr:spPr>
        <a:xfrm>
          <a:off x="7677150" y="65328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40</xdr:row>
      <xdr:rowOff>49530</xdr:rowOff>
    </xdr:from>
    <xdr:ext cx="467995" cy="259080"/>
    <xdr:sp macro="" textlink="">
      <xdr:nvSpPr>
        <xdr:cNvPr id="144" name="n_3mainValue【図書館】&#10;一人当たり面積">
          <a:extLst>
            <a:ext uri="{FF2B5EF4-FFF2-40B4-BE49-F238E27FC236}">
              <a16:creationId xmlns:a16="http://schemas.microsoft.com/office/drawing/2014/main" id="{A7D734DD-117F-49DF-B2A9-DB225268CC14}"/>
            </a:ext>
          </a:extLst>
        </xdr:cNvPr>
        <xdr:cNvSpPr txBox="1"/>
      </xdr:nvSpPr>
      <xdr:spPr>
        <a:xfrm>
          <a:off x="6867525" y="65328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40</xdr:row>
      <xdr:rowOff>49530</xdr:rowOff>
    </xdr:from>
    <xdr:ext cx="467995" cy="259080"/>
    <xdr:sp macro="" textlink="">
      <xdr:nvSpPr>
        <xdr:cNvPr id="145" name="n_4mainValue【図書館】&#10;一人当たり面積">
          <a:extLst>
            <a:ext uri="{FF2B5EF4-FFF2-40B4-BE49-F238E27FC236}">
              <a16:creationId xmlns:a16="http://schemas.microsoft.com/office/drawing/2014/main" id="{2BF6EFB5-5B32-48F7-8CC9-61B78A09C2D8}"/>
            </a:ext>
          </a:extLst>
        </xdr:cNvPr>
        <xdr:cNvSpPr txBox="1"/>
      </xdr:nvSpPr>
      <xdr:spPr>
        <a:xfrm>
          <a:off x="6067425" y="65328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959FCAE9-BFC0-4A0E-92E8-102CAB570E7C}"/>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FC98C211-9B3B-4E5A-9E5E-20E82BD44E84}"/>
            </a:ext>
          </a:extLst>
        </xdr:cNvPr>
        <xdr:cNvSpPr/>
      </xdr:nvSpPr>
      <xdr:spPr>
        <a:xfrm>
          <a:off x="8096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94E18582-F4E9-4BEE-B0C6-419252FA8B97}"/>
            </a:ext>
          </a:extLst>
        </xdr:cNvPr>
        <xdr:cNvSpPr/>
      </xdr:nvSpPr>
      <xdr:spPr>
        <a:xfrm>
          <a:off x="8096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1047C407-43B8-44A0-A806-FCDD6FD1D49C}"/>
            </a:ext>
          </a:extLst>
        </xdr:cNvPr>
        <xdr:cNvSpPr/>
      </xdr:nvSpPr>
      <xdr:spPr>
        <a:xfrm>
          <a:off x="1714500"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6E6227E6-8BB1-4CEB-A206-89DE98582404}"/>
            </a:ext>
          </a:extLst>
        </xdr:cNvPr>
        <xdr:cNvSpPr/>
      </xdr:nvSpPr>
      <xdr:spPr>
        <a:xfrm>
          <a:off x="1714500"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7222E3EE-B41F-4922-A83C-0600B8A36AB9}"/>
            </a:ext>
          </a:extLst>
        </xdr:cNvPr>
        <xdr:cNvSpPr/>
      </xdr:nvSpPr>
      <xdr:spPr>
        <a:xfrm>
          <a:off x="2743200"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771E7EF0-560F-441B-9FC2-E26901398596}"/>
            </a:ext>
          </a:extLst>
        </xdr:cNvPr>
        <xdr:cNvSpPr/>
      </xdr:nvSpPr>
      <xdr:spPr>
        <a:xfrm>
          <a:off x="2743200"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1F9A9921-7879-4C97-9336-723212EB3CB4}"/>
            </a:ext>
          </a:extLst>
        </xdr:cNvPr>
        <xdr:cNvSpPr/>
      </xdr:nvSpPr>
      <xdr:spPr>
        <a:xfrm>
          <a:off x="685800" y="8648700"/>
          <a:ext cx="42672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6545" cy="225425"/>
    <xdr:sp macro="" textlink="">
      <xdr:nvSpPr>
        <xdr:cNvPr id="154" name="テキスト ボックス 153">
          <a:extLst>
            <a:ext uri="{FF2B5EF4-FFF2-40B4-BE49-F238E27FC236}">
              <a16:creationId xmlns:a16="http://schemas.microsoft.com/office/drawing/2014/main" id="{CB3ED8B0-BF69-4B80-8858-8B06AD6EE3EB}"/>
            </a:ext>
          </a:extLst>
        </xdr:cNvPr>
        <xdr:cNvSpPr txBox="1"/>
      </xdr:nvSpPr>
      <xdr:spPr>
        <a:xfrm>
          <a:off x="666750" y="8467725"/>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26EA99E1-193E-49B0-A276-192CE5551550}"/>
            </a:ext>
          </a:extLst>
        </xdr:cNvPr>
        <xdr:cNvCxnSpPr/>
      </xdr:nvCxnSpPr>
      <xdr:spPr>
        <a:xfrm>
          <a:off x="685800" y="108108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5455" cy="257175"/>
    <xdr:sp macro="" textlink="">
      <xdr:nvSpPr>
        <xdr:cNvPr id="156" name="テキスト ボックス 155">
          <a:extLst>
            <a:ext uri="{FF2B5EF4-FFF2-40B4-BE49-F238E27FC236}">
              <a16:creationId xmlns:a16="http://schemas.microsoft.com/office/drawing/2014/main" id="{3A5571A0-EB58-4237-B37E-08A9A96D17A4}"/>
            </a:ext>
          </a:extLst>
        </xdr:cNvPr>
        <xdr:cNvSpPr txBox="1"/>
      </xdr:nvSpPr>
      <xdr:spPr>
        <a:xfrm>
          <a:off x="278765" y="1067498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7" name="直線コネクタ 156">
          <a:extLst>
            <a:ext uri="{FF2B5EF4-FFF2-40B4-BE49-F238E27FC236}">
              <a16:creationId xmlns:a16="http://schemas.microsoft.com/office/drawing/2014/main" id="{282C1076-B5C9-4DA7-9DC2-DA2BC95670B4}"/>
            </a:ext>
          </a:extLst>
        </xdr:cNvPr>
        <xdr:cNvCxnSpPr/>
      </xdr:nvCxnSpPr>
      <xdr:spPr>
        <a:xfrm>
          <a:off x="685800" y="103727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29210</xdr:rowOff>
    </xdr:from>
    <xdr:ext cx="465455" cy="257175"/>
    <xdr:sp macro="" textlink="">
      <xdr:nvSpPr>
        <xdr:cNvPr id="158" name="テキスト ボックス 157">
          <a:extLst>
            <a:ext uri="{FF2B5EF4-FFF2-40B4-BE49-F238E27FC236}">
              <a16:creationId xmlns:a16="http://schemas.microsoft.com/office/drawing/2014/main" id="{B5D2EC97-EE5B-433A-BD57-C898B477C696}"/>
            </a:ext>
          </a:extLst>
        </xdr:cNvPr>
        <xdr:cNvSpPr txBox="1"/>
      </xdr:nvSpPr>
      <xdr:spPr>
        <a:xfrm>
          <a:off x="278765" y="1023683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9" name="直線コネクタ 158">
          <a:extLst>
            <a:ext uri="{FF2B5EF4-FFF2-40B4-BE49-F238E27FC236}">
              <a16:creationId xmlns:a16="http://schemas.microsoft.com/office/drawing/2014/main" id="{EF178404-F5CB-4FAB-8FDB-EB0F9C6AE86F}"/>
            </a:ext>
          </a:extLst>
        </xdr:cNvPr>
        <xdr:cNvCxnSpPr/>
      </xdr:nvCxnSpPr>
      <xdr:spPr>
        <a:xfrm>
          <a:off x="685800" y="994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86360</xdr:rowOff>
    </xdr:from>
    <xdr:ext cx="403225" cy="257175"/>
    <xdr:sp macro="" textlink="">
      <xdr:nvSpPr>
        <xdr:cNvPr id="160" name="テキスト ボックス 159">
          <a:extLst>
            <a:ext uri="{FF2B5EF4-FFF2-40B4-BE49-F238E27FC236}">
              <a16:creationId xmlns:a16="http://schemas.microsoft.com/office/drawing/2014/main" id="{46FA0EF6-D5C0-48CF-9AFD-806B1FE7255E}"/>
            </a:ext>
          </a:extLst>
        </xdr:cNvPr>
        <xdr:cNvSpPr txBox="1"/>
      </xdr:nvSpPr>
      <xdr:spPr>
        <a:xfrm>
          <a:off x="339725" y="98082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61" name="直線コネクタ 160">
          <a:extLst>
            <a:ext uri="{FF2B5EF4-FFF2-40B4-BE49-F238E27FC236}">
              <a16:creationId xmlns:a16="http://schemas.microsoft.com/office/drawing/2014/main" id="{84954151-8F44-41DF-AC09-70668F3C48FE}"/>
            </a:ext>
          </a:extLst>
        </xdr:cNvPr>
        <xdr:cNvCxnSpPr/>
      </xdr:nvCxnSpPr>
      <xdr:spPr>
        <a:xfrm>
          <a:off x="685800" y="95154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57</xdr:row>
      <xdr:rowOff>143510</xdr:rowOff>
    </xdr:from>
    <xdr:ext cx="403225" cy="257175"/>
    <xdr:sp macro="" textlink="">
      <xdr:nvSpPr>
        <xdr:cNvPr id="162" name="テキスト ボックス 161">
          <a:extLst>
            <a:ext uri="{FF2B5EF4-FFF2-40B4-BE49-F238E27FC236}">
              <a16:creationId xmlns:a16="http://schemas.microsoft.com/office/drawing/2014/main" id="{33DE19D1-CA78-454A-8E60-35C8E9E4163F}"/>
            </a:ext>
          </a:extLst>
        </xdr:cNvPr>
        <xdr:cNvSpPr txBox="1"/>
      </xdr:nvSpPr>
      <xdr:spPr>
        <a:xfrm>
          <a:off x="339725" y="937958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3" name="直線コネクタ 162">
          <a:extLst>
            <a:ext uri="{FF2B5EF4-FFF2-40B4-BE49-F238E27FC236}">
              <a16:creationId xmlns:a16="http://schemas.microsoft.com/office/drawing/2014/main" id="{2FED5B55-712E-4B0F-B82F-9D812B25030A}"/>
            </a:ext>
          </a:extLst>
        </xdr:cNvPr>
        <xdr:cNvCxnSpPr/>
      </xdr:nvCxnSpPr>
      <xdr:spPr>
        <a:xfrm>
          <a:off x="685800" y="90773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55</xdr:row>
      <xdr:rowOff>29210</xdr:rowOff>
    </xdr:from>
    <xdr:ext cx="403225" cy="257175"/>
    <xdr:sp macro="" textlink="">
      <xdr:nvSpPr>
        <xdr:cNvPr id="164" name="テキスト ボックス 163">
          <a:extLst>
            <a:ext uri="{FF2B5EF4-FFF2-40B4-BE49-F238E27FC236}">
              <a16:creationId xmlns:a16="http://schemas.microsoft.com/office/drawing/2014/main" id="{3951A1D4-6F5C-421A-AF2F-3C520F39D134}"/>
            </a:ext>
          </a:extLst>
        </xdr:cNvPr>
        <xdr:cNvSpPr txBox="1"/>
      </xdr:nvSpPr>
      <xdr:spPr>
        <a:xfrm>
          <a:off x="339725" y="89414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a:extLst>
            <a:ext uri="{FF2B5EF4-FFF2-40B4-BE49-F238E27FC236}">
              <a16:creationId xmlns:a16="http://schemas.microsoft.com/office/drawing/2014/main" id="{14847DB5-93CD-4426-BD01-E2EEF67B324F}"/>
            </a:ext>
          </a:extLst>
        </xdr:cNvPr>
        <xdr:cNvCxnSpPr/>
      </xdr:nvCxnSpPr>
      <xdr:spPr>
        <a:xfrm>
          <a:off x="685800" y="86487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52</xdr:row>
      <xdr:rowOff>86360</xdr:rowOff>
    </xdr:from>
    <xdr:ext cx="403225" cy="257175"/>
    <xdr:sp macro="" textlink="">
      <xdr:nvSpPr>
        <xdr:cNvPr id="166" name="テキスト ボックス 165">
          <a:extLst>
            <a:ext uri="{FF2B5EF4-FFF2-40B4-BE49-F238E27FC236}">
              <a16:creationId xmlns:a16="http://schemas.microsoft.com/office/drawing/2014/main" id="{6BB24596-FDB1-4AE4-B6F9-B9D189579286}"/>
            </a:ext>
          </a:extLst>
        </xdr:cNvPr>
        <xdr:cNvSpPr txBox="1"/>
      </xdr:nvSpPr>
      <xdr:spPr>
        <a:xfrm>
          <a:off x="339725" y="85128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7" name="【体育館・プール】&#10;有形固定資産減価償却率グラフ枠">
          <a:extLst>
            <a:ext uri="{FF2B5EF4-FFF2-40B4-BE49-F238E27FC236}">
              <a16:creationId xmlns:a16="http://schemas.microsoft.com/office/drawing/2014/main" id="{E21CAF1A-C02E-4C8E-BD69-B30E67688FE8}"/>
            </a:ext>
          </a:extLst>
        </xdr:cNvPr>
        <xdr:cNvSpPr/>
      </xdr:nvSpPr>
      <xdr:spPr>
        <a:xfrm>
          <a:off x="685800" y="8648700"/>
          <a:ext cx="42672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168910</xdr:rowOff>
    </xdr:from>
    <xdr:to>
      <xdr:col>24</xdr:col>
      <xdr:colOff>62865</xdr:colOff>
      <xdr:row>63</xdr:row>
      <xdr:rowOff>109855</xdr:rowOff>
    </xdr:to>
    <xdr:cxnSp macro="">
      <xdr:nvCxnSpPr>
        <xdr:cNvPr id="168" name="直線コネクタ 167">
          <a:extLst>
            <a:ext uri="{FF2B5EF4-FFF2-40B4-BE49-F238E27FC236}">
              <a16:creationId xmlns:a16="http://schemas.microsoft.com/office/drawing/2014/main" id="{BD05B073-86A6-4527-BBD6-55F8DD1528CF}"/>
            </a:ext>
          </a:extLst>
        </xdr:cNvPr>
        <xdr:cNvCxnSpPr/>
      </xdr:nvCxnSpPr>
      <xdr:spPr>
        <a:xfrm flipV="1">
          <a:off x="4180840" y="9074785"/>
          <a:ext cx="0" cy="12426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113665</xdr:rowOff>
    </xdr:from>
    <xdr:ext cx="405130" cy="258445"/>
    <xdr:sp macro="" textlink="">
      <xdr:nvSpPr>
        <xdr:cNvPr id="169" name="【体育館・プール】&#10;有形固定資産減価償却率最小値テキスト">
          <a:extLst>
            <a:ext uri="{FF2B5EF4-FFF2-40B4-BE49-F238E27FC236}">
              <a16:creationId xmlns:a16="http://schemas.microsoft.com/office/drawing/2014/main" id="{5C7052FE-5677-4FF6-9E48-1112D2DC0501}"/>
            </a:ext>
          </a:extLst>
        </xdr:cNvPr>
        <xdr:cNvSpPr txBox="1"/>
      </xdr:nvSpPr>
      <xdr:spPr>
        <a:xfrm>
          <a:off x="4219575" y="103244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97.3</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109855</xdr:rowOff>
    </xdr:from>
    <xdr:to>
      <xdr:col>24</xdr:col>
      <xdr:colOff>152400</xdr:colOff>
      <xdr:row>63</xdr:row>
      <xdr:rowOff>109855</xdr:rowOff>
    </xdr:to>
    <xdr:cxnSp macro="">
      <xdr:nvCxnSpPr>
        <xdr:cNvPr id="170" name="直線コネクタ 169">
          <a:extLst>
            <a:ext uri="{FF2B5EF4-FFF2-40B4-BE49-F238E27FC236}">
              <a16:creationId xmlns:a16="http://schemas.microsoft.com/office/drawing/2014/main" id="{2DB2BB8A-7B08-4433-ACC0-A3B61C8D65FC}"/>
            </a:ext>
          </a:extLst>
        </xdr:cNvPr>
        <xdr:cNvCxnSpPr/>
      </xdr:nvCxnSpPr>
      <xdr:spPr>
        <a:xfrm>
          <a:off x="4105275" y="1031748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115570</xdr:rowOff>
    </xdr:from>
    <xdr:ext cx="405130" cy="259080"/>
    <xdr:sp macro="" textlink="">
      <xdr:nvSpPr>
        <xdr:cNvPr id="171" name="【体育館・プール】&#10;有形固定資産減価償却率最大値テキスト">
          <a:extLst>
            <a:ext uri="{FF2B5EF4-FFF2-40B4-BE49-F238E27FC236}">
              <a16:creationId xmlns:a16="http://schemas.microsoft.com/office/drawing/2014/main" id="{99C8C268-1339-4666-A24D-92B9E2D12A78}"/>
            </a:ext>
          </a:extLst>
        </xdr:cNvPr>
        <xdr:cNvSpPr txBox="1"/>
      </xdr:nvSpPr>
      <xdr:spPr>
        <a:xfrm>
          <a:off x="4219575" y="88690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39.9</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168910</xdr:rowOff>
    </xdr:from>
    <xdr:to>
      <xdr:col>24</xdr:col>
      <xdr:colOff>152400</xdr:colOff>
      <xdr:row>55</xdr:row>
      <xdr:rowOff>168910</xdr:rowOff>
    </xdr:to>
    <xdr:cxnSp macro="">
      <xdr:nvCxnSpPr>
        <xdr:cNvPr id="172" name="直線コネクタ 171">
          <a:extLst>
            <a:ext uri="{FF2B5EF4-FFF2-40B4-BE49-F238E27FC236}">
              <a16:creationId xmlns:a16="http://schemas.microsoft.com/office/drawing/2014/main" id="{64910151-7012-4497-B9D5-9078FD8176C9}"/>
            </a:ext>
          </a:extLst>
        </xdr:cNvPr>
        <xdr:cNvCxnSpPr/>
      </xdr:nvCxnSpPr>
      <xdr:spPr>
        <a:xfrm>
          <a:off x="4105275" y="90747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159385</xdr:rowOff>
    </xdr:from>
    <xdr:ext cx="405130" cy="258445"/>
    <xdr:sp macro="" textlink="">
      <xdr:nvSpPr>
        <xdr:cNvPr id="173" name="【体育館・プール】&#10;有形固定資産減価償却率平均値テキスト">
          <a:extLst>
            <a:ext uri="{FF2B5EF4-FFF2-40B4-BE49-F238E27FC236}">
              <a16:creationId xmlns:a16="http://schemas.microsoft.com/office/drawing/2014/main" id="{A4F702F3-21E4-48AC-9CA8-BAC2AD5C7496}"/>
            </a:ext>
          </a:extLst>
        </xdr:cNvPr>
        <xdr:cNvSpPr txBox="1"/>
      </xdr:nvSpPr>
      <xdr:spPr>
        <a:xfrm>
          <a:off x="4219575" y="956373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59</xdr:row>
      <xdr:rowOff>136525</xdr:rowOff>
    </xdr:from>
    <xdr:to>
      <xdr:col>24</xdr:col>
      <xdr:colOff>114300</xdr:colOff>
      <xdr:row>60</xdr:row>
      <xdr:rowOff>66675</xdr:rowOff>
    </xdr:to>
    <xdr:sp macro="" textlink="">
      <xdr:nvSpPr>
        <xdr:cNvPr id="174" name="フローチャート: 判断 173">
          <a:extLst>
            <a:ext uri="{FF2B5EF4-FFF2-40B4-BE49-F238E27FC236}">
              <a16:creationId xmlns:a16="http://schemas.microsoft.com/office/drawing/2014/main" id="{3B4EC248-E171-4079-9B58-49C328BDD0E6}"/>
            </a:ext>
          </a:extLst>
        </xdr:cNvPr>
        <xdr:cNvSpPr/>
      </xdr:nvSpPr>
      <xdr:spPr>
        <a:xfrm>
          <a:off x="4124325" y="970280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93345</xdr:rowOff>
    </xdr:from>
    <xdr:to>
      <xdr:col>20</xdr:col>
      <xdr:colOff>38100</xdr:colOff>
      <xdr:row>60</xdr:row>
      <xdr:rowOff>23495</xdr:rowOff>
    </xdr:to>
    <xdr:sp macro="" textlink="">
      <xdr:nvSpPr>
        <xdr:cNvPr id="175" name="フローチャート: 判断 174">
          <a:extLst>
            <a:ext uri="{FF2B5EF4-FFF2-40B4-BE49-F238E27FC236}">
              <a16:creationId xmlns:a16="http://schemas.microsoft.com/office/drawing/2014/main" id="{4E700171-A07F-450E-9A35-E32AAAB873DC}"/>
            </a:ext>
          </a:extLst>
        </xdr:cNvPr>
        <xdr:cNvSpPr/>
      </xdr:nvSpPr>
      <xdr:spPr>
        <a:xfrm>
          <a:off x="3381375" y="96564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52070</xdr:rowOff>
    </xdr:from>
    <xdr:to>
      <xdr:col>15</xdr:col>
      <xdr:colOff>101600</xdr:colOff>
      <xdr:row>59</xdr:row>
      <xdr:rowOff>153670</xdr:rowOff>
    </xdr:to>
    <xdr:sp macro="" textlink="">
      <xdr:nvSpPr>
        <xdr:cNvPr id="176" name="フローチャート: 判断 175">
          <a:extLst>
            <a:ext uri="{FF2B5EF4-FFF2-40B4-BE49-F238E27FC236}">
              <a16:creationId xmlns:a16="http://schemas.microsoft.com/office/drawing/2014/main" id="{DFD88FEA-0E31-459D-BED6-815B7DB1586F}"/>
            </a:ext>
          </a:extLst>
        </xdr:cNvPr>
        <xdr:cNvSpPr/>
      </xdr:nvSpPr>
      <xdr:spPr>
        <a:xfrm>
          <a:off x="2571750" y="96119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97790</xdr:rowOff>
    </xdr:from>
    <xdr:to>
      <xdr:col>10</xdr:col>
      <xdr:colOff>165100</xdr:colOff>
      <xdr:row>60</xdr:row>
      <xdr:rowOff>27940</xdr:rowOff>
    </xdr:to>
    <xdr:sp macro="" textlink="">
      <xdr:nvSpPr>
        <xdr:cNvPr id="177" name="フローチャート: 判断 176">
          <a:extLst>
            <a:ext uri="{FF2B5EF4-FFF2-40B4-BE49-F238E27FC236}">
              <a16:creationId xmlns:a16="http://schemas.microsoft.com/office/drawing/2014/main" id="{CACB02D7-54D7-46A3-AD74-309D249ACE5A}"/>
            </a:ext>
          </a:extLst>
        </xdr:cNvPr>
        <xdr:cNvSpPr/>
      </xdr:nvSpPr>
      <xdr:spPr>
        <a:xfrm>
          <a:off x="1781175" y="96608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31750</xdr:rowOff>
    </xdr:from>
    <xdr:to>
      <xdr:col>6</xdr:col>
      <xdr:colOff>38100</xdr:colOff>
      <xdr:row>59</xdr:row>
      <xdr:rowOff>133350</xdr:rowOff>
    </xdr:to>
    <xdr:sp macro="" textlink="">
      <xdr:nvSpPr>
        <xdr:cNvPr id="178" name="フローチャート: 判断 177">
          <a:extLst>
            <a:ext uri="{FF2B5EF4-FFF2-40B4-BE49-F238E27FC236}">
              <a16:creationId xmlns:a16="http://schemas.microsoft.com/office/drawing/2014/main" id="{1F77C7F0-9340-4F91-B521-6AF76A9D2C2E}"/>
            </a:ext>
          </a:extLst>
        </xdr:cNvPr>
        <xdr:cNvSpPr/>
      </xdr:nvSpPr>
      <xdr:spPr>
        <a:xfrm>
          <a:off x="981075" y="959167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175"/>
    <xdr:sp macro="" textlink="">
      <xdr:nvSpPr>
        <xdr:cNvPr id="179" name="テキスト ボックス 178">
          <a:extLst>
            <a:ext uri="{FF2B5EF4-FFF2-40B4-BE49-F238E27FC236}">
              <a16:creationId xmlns:a16="http://schemas.microsoft.com/office/drawing/2014/main" id="{C5EDEFDF-DB13-477D-BDD2-8FA552A351CA}"/>
            </a:ext>
          </a:extLst>
        </xdr:cNvPr>
        <xdr:cNvSpPr txBox="1"/>
      </xdr:nvSpPr>
      <xdr:spPr>
        <a:xfrm>
          <a:off x="4010025" y="108083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175"/>
    <xdr:sp macro="" textlink="">
      <xdr:nvSpPr>
        <xdr:cNvPr id="180" name="テキスト ボックス 179">
          <a:extLst>
            <a:ext uri="{FF2B5EF4-FFF2-40B4-BE49-F238E27FC236}">
              <a16:creationId xmlns:a16="http://schemas.microsoft.com/office/drawing/2014/main" id="{6587FEC8-AC54-4096-A62D-E3E5E4F3F03C}"/>
            </a:ext>
          </a:extLst>
        </xdr:cNvPr>
        <xdr:cNvSpPr txBox="1"/>
      </xdr:nvSpPr>
      <xdr:spPr>
        <a:xfrm>
          <a:off x="3257550" y="108083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175"/>
    <xdr:sp macro="" textlink="">
      <xdr:nvSpPr>
        <xdr:cNvPr id="181" name="テキスト ボックス 180">
          <a:extLst>
            <a:ext uri="{FF2B5EF4-FFF2-40B4-BE49-F238E27FC236}">
              <a16:creationId xmlns:a16="http://schemas.microsoft.com/office/drawing/2014/main" id="{EFCA7B15-84C6-4B74-8318-BDCF2FEA3824}"/>
            </a:ext>
          </a:extLst>
        </xdr:cNvPr>
        <xdr:cNvSpPr txBox="1"/>
      </xdr:nvSpPr>
      <xdr:spPr>
        <a:xfrm>
          <a:off x="2447925" y="108083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175"/>
    <xdr:sp macro="" textlink="">
      <xdr:nvSpPr>
        <xdr:cNvPr id="182" name="テキスト ボックス 181">
          <a:extLst>
            <a:ext uri="{FF2B5EF4-FFF2-40B4-BE49-F238E27FC236}">
              <a16:creationId xmlns:a16="http://schemas.microsoft.com/office/drawing/2014/main" id="{D3405528-AB34-4268-87A1-560CDC69AD58}"/>
            </a:ext>
          </a:extLst>
        </xdr:cNvPr>
        <xdr:cNvSpPr txBox="1"/>
      </xdr:nvSpPr>
      <xdr:spPr>
        <a:xfrm>
          <a:off x="1657350" y="108083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175"/>
    <xdr:sp macro="" textlink="">
      <xdr:nvSpPr>
        <xdr:cNvPr id="183" name="テキスト ボックス 182">
          <a:extLst>
            <a:ext uri="{FF2B5EF4-FFF2-40B4-BE49-F238E27FC236}">
              <a16:creationId xmlns:a16="http://schemas.microsoft.com/office/drawing/2014/main" id="{A669E93B-3811-43BD-90F3-15D6817B598A}"/>
            </a:ext>
          </a:extLst>
        </xdr:cNvPr>
        <xdr:cNvSpPr txBox="1"/>
      </xdr:nvSpPr>
      <xdr:spPr>
        <a:xfrm>
          <a:off x="857250" y="108083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60</xdr:row>
      <xdr:rowOff>10795</xdr:rowOff>
    </xdr:from>
    <xdr:to>
      <xdr:col>24</xdr:col>
      <xdr:colOff>114300</xdr:colOff>
      <xdr:row>60</xdr:row>
      <xdr:rowOff>112395</xdr:rowOff>
    </xdr:to>
    <xdr:sp macro="" textlink="">
      <xdr:nvSpPr>
        <xdr:cNvPr id="184" name="楕円 183">
          <a:extLst>
            <a:ext uri="{FF2B5EF4-FFF2-40B4-BE49-F238E27FC236}">
              <a16:creationId xmlns:a16="http://schemas.microsoft.com/office/drawing/2014/main" id="{05402888-506E-41D9-A6E5-E95EAF006FD9}"/>
            </a:ext>
          </a:extLst>
        </xdr:cNvPr>
        <xdr:cNvSpPr/>
      </xdr:nvSpPr>
      <xdr:spPr>
        <a:xfrm>
          <a:off x="4124325" y="97326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160655</xdr:rowOff>
    </xdr:from>
    <xdr:ext cx="405130" cy="259080"/>
    <xdr:sp macro="" textlink="">
      <xdr:nvSpPr>
        <xdr:cNvPr id="185" name="【体育館・プール】&#10;有形固定資産減価償却率該当値テキスト">
          <a:extLst>
            <a:ext uri="{FF2B5EF4-FFF2-40B4-BE49-F238E27FC236}">
              <a16:creationId xmlns:a16="http://schemas.microsoft.com/office/drawing/2014/main" id="{E911F7A0-61C1-4A86-A155-B74EBA3E1ABC}"/>
            </a:ext>
          </a:extLst>
        </xdr:cNvPr>
        <xdr:cNvSpPr txBox="1"/>
      </xdr:nvSpPr>
      <xdr:spPr>
        <a:xfrm>
          <a:off x="4219575" y="97269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59</xdr:row>
      <xdr:rowOff>170815</xdr:rowOff>
    </xdr:from>
    <xdr:to>
      <xdr:col>20</xdr:col>
      <xdr:colOff>38100</xdr:colOff>
      <xdr:row>60</xdr:row>
      <xdr:rowOff>100965</xdr:rowOff>
    </xdr:to>
    <xdr:sp macro="" textlink="">
      <xdr:nvSpPr>
        <xdr:cNvPr id="186" name="楕円 185">
          <a:extLst>
            <a:ext uri="{FF2B5EF4-FFF2-40B4-BE49-F238E27FC236}">
              <a16:creationId xmlns:a16="http://schemas.microsoft.com/office/drawing/2014/main" id="{EC803960-8E67-4B70-93FD-AE52164CA731}"/>
            </a:ext>
          </a:extLst>
        </xdr:cNvPr>
        <xdr:cNvSpPr/>
      </xdr:nvSpPr>
      <xdr:spPr>
        <a:xfrm>
          <a:off x="3381375" y="972439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50165</xdr:rowOff>
    </xdr:from>
    <xdr:to>
      <xdr:col>24</xdr:col>
      <xdr:colOff>63500</xdr:colOff>
      <xdr:row>60</xdr:row>
      <xdr:rowOff>61595</xdr:rowOff>
    </xdr:to>
    <xdr:cxnSp macro="">
      <xdr:nvCxnSpPr>
        <xdr:cNvPr id="187" name="直線コネクタ 186">
          <a:extLst>
            <a:ext uri="{FF2B5EF4-FFF2-40B4-BE49-F238E27FC236}">
              <a16:creationId xmlns:a16="http://schemas.microsoft.com/office/drawing/2014/main" id="{4099A8EE-4DE4-4951-A083-9B4F0A7E2E61}"/>
            </a:ext>
          </a:extLst>
        </xdr:cNvPr>
        <xdr:cNvCxnSpPr/>
      </xdr:nvCxnSpPr>
      <xdr:spPr>
        <a:xfrm>
          <a:off x="3429000" y="9772015"/>
          <a:ext cx="75247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113665</xdr:rowOff>
    </xdr:from>
    <xdr:to>
      <xdr:col>15</xdr:col>
      <xdr:colOff>101600</xdr:colOff>
      <xdr:row>60</xdr:row>
      <xdr:rowOff>43815</xdr:rowOff>
    </xdr:to>
    <xdr:sp macro="" textlink="">
      <xdr:nvSpPr>
        <xdr:cNvPr id="188" name="楕円 187">
          <a:extLst>
            <a:ext uri="{FF2B5EF4-FFF2-40B4-BE49-F238E27FC236}">
              <a16:creationId xmlns:a16="http://schemas.microsoft.com/office/drawing/2014/main" id="{C8C47721-047D-4AA8-BD8A-F8A5D69C9608}"/>
            </a:ext>
          </a:extLst>
        </xdr:cNvPr>
        <xdr:cNvSpPr/>
      </xdr:nvSpPr>
      <xdr:spPr>
        <a:xfrm>
          <a:off x="2571750" y="967676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164465</xdr:rowOff>
    </xdr:from>
    <xdr:to>
      <xdr:col>19</xdr:col>
      <xdr:colOff>177800</xdr:colOff>
      <xdr:row>60</xdr:row>
      <xdr:rowOff>50165</xdr:rowOff>
    </xdr:to>
    <xdr:cxnSp macro="">
      <xdr:nvCxnSpPr>
        <xdr:cNvPr id="189" name="直線コネクタ 188">
          <a:extLst>
            <a:ext uri="{FF2B5EF4-FFF2-40B4-BE49-F238E27FC236}">
              <a16:creationId xmlns:a16="http://schemas.microsoft.com/office/drawing/2014/main" id="{6D0B04FB-7A5A-4A4C-BD66-7C147510251E}"/>
            </a:ext>
          </a:extLst>
        </xdr:cNvPr>
        <xdr:cNvCxnSpPr/>
      </xdr:nvCxnSpPr>
      <xdr:spPr>
        <a:xfrm>
          <a:off x="2619375" y="9724390"/>
          <a:ext cx="809625"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54610</xdr:rowOff>
    </xdr:from>
    <xdr:to>
      <xdr:col>10</xdr:col>
      <xdr:colOff>165100</xdr:colOff>
      <xdr:row>59</xdr:row>
      <xdr:rowOff>156210</xdr:rowOff>
    </xdr:to>
    <xdr:sp macro="" textlink="">
      <xdr:nvSpPr>
        <xdr:cNvPr id="190" name="楕円 189">
          <a:extLst>
            <a:ext uri="{FF2B5EF4-FFF2-40B4-BE49-F238E27FC236}">
              <a16:creationId xmlns:a16="http://schemas.microsoft.com/office/drawing/2014/main" id="{1FA103AB-2601-4460-92C1-6A18662F3C96}"/>
            </a:ext>
          </a:extLst>
        </xdr:cNvPr>
        <xdr:cNvSpPr/>
      </xdr:nvSpPr>
      <xdr:spPr>
        <a:xfrm>
          <a:off x="1781175" y="961771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105410</xdr:rowOff>
    </xdr:from>
    <xdr:to>
      <xdr:col>15</xdr:col>
      <xdr:colOff>50800</xdr:colOff>
      <xdr:row>59</xdr:row>
      <xdr:rowOff>164465</xdr:rowOff>
    </xdr:to>
    <xdr:cxnSp macro="">
      <xdr:nvCxnSpPr>
        <xdr:cNvPr id="191" name="直線コネクタ 190">
          <a:extLst>
            <a:ext uri="{FF2B5EF4-FFF2-40B4-BE49-F238E27FC236}">
              <a16:creationId xmlns:a16="http://schemas.microsoft.com/office/drawing/2014/main" id="{17E013A0-EAE4-4F0A-A45C-F27AA4C7A87F}"/>
            </a:ext>
          </a:extLst>
        </xdr:cNvPr>
        <xdr:cNvCxnSpPr/>
      </xdr:nvCxnSpPr>
      <xdr:spPr>
        <a:xfrm>
          <a:off x="1828800" y="9665335"/>
          <a:ext cx="790575"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100330</xdr:rowOff>
    </xdr:from>
    <xdr:to>
      <xdr:col>6</xdr:col>
      <xdr:colOff>38100</xdr:colOff>
      <xdr:row>60</xdr:row>
      <xdr:rowOff>30480</xdr:rowOff>
    </xdr:to>
    <xdr:sp macro="" textlink="">
      <xdr:nvSpPr>
        <xdr:cNvPr id="192" name="楕円 191">
          <a:extLst>
            <a:ext uri="{FF2B5EF4-FFF2-40B4-BE49-F238E27FC236}">
              <a16:creationId xmlns:a16="http://schemas.microsoft.com/office/drawing/2014/main" id="{86F8F538-8D21-467E-8263-AE24AD1B339C}"/>
            </a:ext>
          </a:extLst>
        </xdr:cNvPr>
        <xdr:cNvSpPr/>
      </xdr:nvSpPr>
      <xdr:spPr>
        <a:xfrm>
          <a:off x="981075" y="966660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59</xdr:row>
      <xdr:rowOff>105410</xdr:rowOff>
    </xdr:from>
    <xdr:to>
      <xdr:col>10</xdr:col>
      <xdr:colOff>114300</xdr:colOff>
      <xdr:row>59</xdr:row>
      <xdr:rowOff>151130</xdr:rowOff>
    </xdr:to>
    <xdr:cxnSp macro="">
      <xdr:nvCxnSpPr>
        <xdr:cNvPr id="193" name="直線コネクタ 192">
          <a:extLst>
            <a:ext uri="{FF2B5EF4-FFF2-40B4-BE49-F238E27FC236}">
              <a16:creationId xmlns:a16="http://schemas.microsoft.com/office/drawing/2014/main" id="{AB3320F9-3F42-45E6-9B7F-D4E83BD23333}"/>
            </a:ext>
          </a:extLst>
        </xdr:cNvPr>
        <xdr:cNvCxnSpPr/>
      </xdr:nvCxnSpPr>
      <xdr:spPr>
        <a:xfrm flipV="1">
          <a:off x="1028700" y="9665335"/>
          <a:ext cx="8001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58</xdr:row>
      <xdr:rowOff>40640</xdr:rowOff>
    </xdr:from>
    <xdr:ext cx="405130" cy="257175"/>
    <xdr:sp macro="" textlink="">
      <xdr:nvSpPr>
        <xdr:cNvPr id="194" name="n_1aveValue【体育館・プール】&#10;有形固定資産減価償却率">
          <a:extLst>
            <a:ext uri="{FF2B5EF4-FFF2-40B4-BE49-F238E27FC236}">
              <a16:creationId xmlns:a16="http://schemas.microsoft.com/office/drawing/2014/main" id="{1BCE8FEE-6863-4BCD-8B63-608E5BB895B6}"/>
            </a:ext>
          </a:extLst>
        </xdr:cNvPr>
        <xdr:cNvSpPr txBox="1"/>
      </xdr:nvSpPr>
      <xdr:spPr>
        <a:xfrm>
          <a:off x="3239135" y="944181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57</xdr:row>
      <xdr:rowOff>170180</xdr:rowOff>
    </xdr:from>
    <xdr:ext cx="403225" cy="259080"/>
    <xdr:sp macro="" textlink="">
      <xdr:nvSpPr>
        <xdr:cNvPr id="195" name="n_2aveValue【体育館・プール】&#10;有形固定資産減価償却率">
          <a:extLst>
            <a:ext uri="{FF2B5EF4-FFF2-40B4-BE49-F238E27FC236}">
              <a16:creationId xmlns:a16="http://schemas.microsoft.com/office/drawing/2014/main" id="{13465894-D68D-43A7-AEFA-AF09B8A7FA84}"/>
            </a:ext>
          </a:extLst>
        </xdr:cNvPr>
        <xdr:cNvSpPr txBox="1"/>
      </xdr:nvSpPr>
      <xdr:spPr>
        <a:xfrm>
          <a:off x="2439035" y="93999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60</xdr:row>
      <xdr:rowOff>19050</xdr:rowOff>
    </xdr:from>
    <xdr:ext cx="403225" cy="257175"/>
    <xdr:sp macro="" textlink="">
      <xdr:nvSpPr>
        <xdr:cNvPr id="196" name="n_3aveValue【体育館・プール】&#10;有形固定資産減価償却率">
          <a:extLst>
            <a:ext uri="{FF2B5EF4-FFF2-40B4-BE49-F238E27FC236}">
              <a16:creationId xmlns:a16="http://schemas.microsoft.com/office/drawing/2014/main" id="{096B13DB-56FB-4D6E-B7CD-05F70267FDEB}"/>
            </a:ext>
          </a:extLst>
        </xdr:cNvPr>
        <xdr:cNvSpPr txBox="1"/>
      </xdr:nvSpPr>
      <xdr:spPr>
        <a:xfrm>
          <a:off x="1648460" y="97440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57</xdr:row>
      <xdr:rowOff>149860</xdr:rowOff>
    </xdr:from>
    <xdr:ext cx="403225" cy="259080"/>
    <xdr:sp macro="" textlink="">
      <xdr:nvSpPr>
        <xdr:cNvPr id="197" name="n_4aveValue【体育館・プール】&#10;有形固定資産減価償却率">
          <a:extLst>
            <a:ext uri="{FF2B5EF4-FFF2-40B4-BE49-F238E27FC236}">
              <a16:creationId xmlns:a16="http://schemas.microsoft.com/office/drawing/2014/main" id="{CAF414FC-942B-407D-B30F-61F66EF9D755}"/>
            </a:ext>
          </a:extLst>
        </xdr:cNvPr>
        <xdr:cNvSpPr txBox="1"/>
      </xdr:nvSpPr>
      <xdr:spPr>
        <a:xfrm>
          <a:off x="848360" y="93891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66.1</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60</xdr:row>
      <xdr:rowOff>92075</xdr:rowOff>
    </xdr:from>
    <xdr:ext cx="405130" cy="259080"/>
    <xdr:sp macro="" textlink="">
      <xdr:nvSpPr>
        <xdr:cNvPr id="198" name="n_1mainValue【体育館・プール】&#10;有形固定資産減価償却率">
          <a:extLst>
            <a:ext uri="{FF2B5EF4-FFF2-40B4-BE49-F238E27FC236}">
              <a16:creationId xmlns:a16="http://schemas.microsoft.com/office/drawing/2014/main" id="{8459C547-A0A3-48EE-A759-62EF358BA966}"/>
            </a:ext>
          </a:extLst>
        </xdr:cNvPr>
        <xdr:cNvSpPr txBox="1"/>
      </xdr:nvSpPr>
      <xdr:spPr>
        <a:xfrm>
          <a:off x="3239135" y="98171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60</xdr:row>
      <xdr:rowOff>34925</xdr:rowOff>
    </xdr:from>
    <xdr:ext cx="403225" cy="259080"/>
    <xdr:sp macro="" textlink="">
      <xdr:nvSpPr>
        <xdr:cNvPr id="199" name="n_2mainValue【体育館・プール】&#10;有形固定資産減価償却率">
          <a:extLst>
            <a:ext uri="{FF2B5EF4-FFF2-40B4-BE49-F238E27FC236}">
              <a16:creationId xmlns:a16="http://schemas.microsoft.com/office/drawing/2014/main" id="{B117E74D-4FC9-4E07-A21E-86C05F10F95F}"/>
            </a:ext>
          </a:extLst>
        </xdr:cNvPr>
        <xdr:cNvSpPr txBox="1"/>
      </xdr:nvSpPr>
      <xdr:spPr>
        <a:xfrm>
          <a:off x="2439035" y="97599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58</xdr:row>
      <xdr:rowOff>1270</xdr:rowOff>
    </xdr:from>
    <xdr:ext cx="403225" cy="259080"/>
    <xdr:sp macro="" textlink="">
      <xdr:nvSpPr>
        <xdr:cNvPr id="200" name="n_3mainValue【体育館・プール】&#10;有形固定資産減価償却率">
          <a:extLst>
            <a:ext uri="{FF2B5EF4-FFF2-40B4-BE49-F238E27FC236}">
              <a16:creationId xmlns:a16="http://schemas.microsoft.com/office/drawing/2014/main" id="{27104E28-879B-437D-A561-AA9FC44AA337}"/>
            </a:ext>
          </a:extLst>
        </xdr:cNvPr>
        <xdr:cNvSpPr txBox="1"/>
      </xdr:nvSpPr>
      <xdr:spPr>
        <a:xfrm>
          <a:off x="1648460" y="94024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67.1</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60</xdr:row>
      <xdr:rowOff>21590</xdr:rowOff>
    </xdr:from>
    <xdr:ext cx="403225" cy="259080"/>
    <xdr:sp macro="" textlink="">
      <xdr:nvSpPr>
        <xdr:cNvPr id="201" name="n_4mainValue【体育館・プール】&#10;有形固定資産減価償却率">
          <a:extLst>
            <a:ext uri="{FF2B5EF4-FFF2-40B4-BE49-F238E27FC236}">
              <a16:creationId xmlns:a16="http://schemas.microsoft.com/office/drawing/2014/main" id="{14110528-32BE-412F-9C65-2289B5E0DEC7}"/>
            </a:ext>
          </a:extLst>
        </xdr:cNvPr>
        <xdr:cNvSpPr txBox="1"/>
      </xdr:nvSpPr>
      <xdr:spPr>
        <a:xfrm>
          <a:off x="848360" y="97466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2" name="正方形/長方形 201">
          <a:extLst>
            <a:ext uri="{FF2B5EF4-FFF2-40B4-BE49-F238E27FC236}">
              <a16:creationId xmlns:a16="http://schemas.microsoft.com/office/drawing/2014/main" id="{EDC03C76-6BDF-4B11-8323-A7F4063926A9}"/>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3" name="正方形/長方形 202">
          <a:extLst>
            <a:ext uri="{FF2B5EF4-FFF2-40B4-BE49-F238E27FC236}">
              <a16:creationId xmlns:a16="http://schemas.microsoft.com/office/drawing/2014/main" id="{CFCC7A56-1BCF-4883-89C3-3EBF063A42D4}"/>
            </a:ext>
          </a:extLst>
        </xdr:cNvPr>
        <xdr:cNvSpPr/>
      </xdr:nvSpPr>
      <xdr:spPr>
        <a:xfrm>
          <a:off x="60674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4" name="正方形/長方形 203">
          <a:extLst>
            <a:ext uri="{FF2B5EF4-FFF2-40B4-BE49-F238E27FC236}">
              <a16:creationId xmlns:a16="http://schemas.microsoft.com/office/drawing/2014/main" id="{4C718F1B-C9E9-49A3-AC05-E267D59A2BA0}"/>
            </a:ext>
          </a:extLst>
        </xdr:cNvPr>
        <xdr:cNvSpPr/>
      </xdr:nvSpPr>
      <xdr:spPr>
        <a:xfrm>
          <a:off x="60674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5" name="正方形/長方形 204">
          <a:extLst>
            <a:ext uri="{FF2B5EF4-FFF2-40B4-BE49-F238E27FC236}">
              <a16:creationId xmlns:a16="http://schemas.microsoft.com/office/drawing/2014/main" id="{F9ABA8CD-0120-475F-A62C-49EC45F60A52}"/>
            </a:ext>
          </a:extLst>
        </xdr:cNvPr>
        <xdr:cNvSpPr/>
      </xdr:nvSpPr>
      <xdr:spPr>
        <a:xfrm>
          <a:off x="69818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6" name="正方形/長方形 205">
          <a:extLst>
            <a:ext uri="{FF2B5EF4-FFF2-40B4-BE49-F238E27FC236}">
              <a16:creationId xmlns:a16="http://schemas.microsoft.com/office/drawing/2014/main" id="{DDBCB271-2AC3-4256-A35A-8BD152D1B797}"/>
            </a:ext>
          </a:extLst>
        </xdr:cNvPr>
        <xdr:cNvSpPr/>
      </xdr:nvSpPr>
      <xdr:spPr>
        <a:xfrm>
          <a:off x="69818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7" name="正方形/長方形 206">
          <a:extLst>
            <a:ext uri="{FF2B5EF4-FFF2-40B4-BE49-F238E27FC236}">
              <a16:creationId xmlns:a16="http://schemas.microsoft.com/office/drawing/2014/main" id="{5A681F3E-CC10-4ED2-90B7-B4E333225602}"/>
            </a:ext>
          </a:extLst>
        </xdr:cNvPr>
        <xdr:cNvSpPr/>
      </xdr:nvSpPr>
      <xdr:spPr>
        <a:xfrm>
          <a:off x="80105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8" name="正方形/長方形 207">
          <a:extLst>
            <a:ext uri="{FF2B5EF4-FFF2-40B4-BE49-F238E27FC236}">
              <a16:creationId xmlns:a16="http://schemas.microsoft.com/office/drawing/2014/main" id="{3F1CB1D8-14D1-4F8B-B93C-B5EECE605220}"/>
            </a:ext>
          </a:extLst>
        </xdr:cNvPr>
        <xdr:cNvSpPr/>
      </xdr:nvSpPr>
      <xdr:spPr>
        <a:xfrm>
          <a:off x="80105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9" name="正方形/長方形 208">
          <a:extLst>
            <a:ext uri="{FF2B5EF4-FFF2-40B4-BE49-F238E27FC236}">
              <a16:creationId xmlns:a16="http://schemas.microsoft.com/office/drawing/2014/main" id="{47E8A209-94D3-4213-AF88-B63FBFE3EB3F}"/>
            </a:ext>
          </a:extLst>
        </xdr:cNvPr>
        <xdr:cNvSpPr/>
      </xdr:nvSpPr>
      <xdr:spPr>
        <a:xfrm>
          <a:off x="5953125" y="8648700"/>
          <a:ext cx="42481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980" cy="225425"/>
    <xdr:sp macro="" textlink="">
      <xdr:nvSpPr>
        <xdr:cNvPr id="210" name="テキスト ボックス 209">
          <a:extLst>
            <a:ext uri="{FF2B5EF4-FFF2-40B4-BE49-F238E27FC236}">
              <a16:creationId xmlns:a16="http://schemas.microsoft.com/office/drawing/2014/main" id="{18474E85-2F88-43E8-B171-53507A11F6D3}"/>
            </a:ext>
          </a:extLst>
        </xdr:cNvPr>
        <xdr:cNvSpPr txBox="1"/>
      </xdr:nvSpPr>
      <xdr:spPr>
        <a:xfrm>
          <a:off x="5915025" y="8467725"/>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1" name="直線コネクタ 210">
          <a:extLst>
            <a:ext uri="{FF2B5EF4-FFF2-40B4-BE49-F238E27FC236}">
              <a16:creationId xmlns:a16="http://schemas.microsoft.com/office/drawing/2014/main" id="{B8C3A03F-F373-4ED8-B187-0FD42FD2A847}"/>
            </a:ext>
          </a:extLst>
        </xdr:cNvPr>
        <xdr:cNvCxnSpPr/>
      </xdr:nvCxnSpPr>
      <xdr:spPr>
        <a:xfrm>
          <a:off x="5953125" y="108108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2" name="直線コネクタ 211">
          <a:extLst>
            <a:ext uri="{FF2B5EF4-FFF2-40B4-BE49-F238E27FC236}">
              <a16:creationId xmlns:a16="http://schemas.microsoft.com/office/drawing/2014/main" id="{E321B19F-107E-4F57-B726-460425A7851D}"/>
            </a:ext>
          </a:extLst>
        </xdr:cNvPr>
        <xdr:cNvCxnSpPr/>
      </xdr:nvCxnSpPr>
      <xdr:spPr>
        <a:xfrm>
          <a:off x="5953125" y="104489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105410</xdr:rowOff>
    </xdr:from>
    <xdr:ext cx="465455" cy="259080"/>
    <xdr:sp macro="" textlink="">
      <xdr:nvSpPr>
        <xdr:cNvPr id="213" name="テキスト ボックス 212">
          <a:extLst>
            <a:ext uri="{FF2B5EF4-FFF2-40B4-BE49-F238E27FC236}">
              <a16:creationId xmlns:a16="http://schemas.microsoft.com/office/drawing/2014/main" id="{C8259072-C3F2-4F90-94AE-2242A551BAC6}"/>
            </a:ext>
          </a:extLst>
        </xdr:cNvPr>
        <xdr:cNvSpPr txBox="1"/>
      </xdr:nvSpPr>
      <xdr:spPr>
        <a:xfrm>
          <a:off x="5527040" y="1031303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4" name="直線コネクタ 213">
          <a:extLst>
            <a:ext uri="{FF2B5EF4-FFF2-40B4-BE49-F238E27FC236}">
              <a16:creationId xmlns:a16="http://schemas.microsoft.com/office/drawing/2014/main" id="{9BF772B6-DF5D-4BA5-AC4A-91DF7123EDB2}"/>
            </a:ext>
          </a:extLst>
        </xdr:cNvPr>
        <xdr:cNvCxnSpPr/>
      </xdr:nvCxnSpPr>
      <xdr:spPr>
        <a:xfrm>
          <a:off x="5953125" y="100869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67310</xdr:rowOff>
    </xdr:from>
    <xdr:ext cx="465455" cy="259080"/>
    <xdr:sp macro="" textlink="">
      <xdr:nvSpPr>
        <xdr:cNvPr id="215" name="テキスト ボックス 214">
          <a:extLst>
            <a:ext uri="{FF2B5EF4-FFF2-40B4-BE49-F238E27FC236}">
              <a16:creationId xmlns:a16="http://schemas.microsoft.com/office/drawing/2014/main" id="{426DC621-5027-471C-AD3B-441D55528DD4}"/>
            </a:ext>
          </a:extLst>
        </xdr:cNvPr>
        <xdr:cNvSpPr txBox="1"/>
      </xdr:nvSpPr>
      <xdr:spPr>
        <a:xfrm>
          <a:off x="5527040" y="995108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6" name="直線コネクタ 215">
          <a:extLst>
            <a:ext uri="{FF2B5EF4-FFF2-40B4-BE49-F238E27FC236}">
              <a16:creationId xmlns:a16="http://schemas.microsoft.com/office/drawing/2014/main" id="{7FEADD55-BA6A-4886-885A-BB1F8A21B690}"/>
            </a:ext>
          </a:extLst>
        </xdr:cNvPr>
        <xdr:cNvCxnSpPr/>
      </xdr:nvCxnSpPr>
      <xdr:spPr>
        <a:xfrm>
          <a:off x="5953125" y="97250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5455" cy="257175"/>
    <xdr:sp macro="" textlink="">
      <xdr:nvSpPr>
        <xdr:cNvPr id="217" name="テキスト ボックス 216">
          <a:extLst>
            <a:ext uri="{FF2B5EF4-FFF2-40B4-BE49-F238E27FC236}">
              <a16:creationId xmlns:a16="http://schemas.microsoft.com/office/drawing/2014/main" id="{58E56F86-9A9A-4D33-A904-8D179D71C181}"/>
            </a:ext>
          </a:extLst>
        </xdr:cNvPr>
        <xdr:cNvSpPr txBox="1"/>
      </xdr:nvSpPr>
      <xdr:spPr>
        <a:xfrm>
          <a:off x="5527040" y="958913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8" name="直線コネクタ 217">
          <a:extLst>
            <a:ext uri="{FF2B5EF4-FFF2-40B4-BE49-F238E27FC236}">
              <a16:creationId xmlns:a16="http://schemas.microsoft.com/office/drawing/2014/main" id="{561FEFA5-52C5-437E-AA05-F6B737314724}"/>
            </a:ext>
          </a:extLst>
        </xdr:cNvPr>
        <xdr:cNvCxnSpPr/>
      </xdr:nvCxnSpPr>
      <xdr:spPr>
        <a:xfrm>
          <a:off x="5953125" y="93726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162560</xdr:rowOff>
    </xdr:from>
    <xdr:ext cx="465455" cy="259080"/>
    <xdr:sp macro="" textlink="">
      <xdr:nvSpPr>
        <xdr:cNvPr id="219" name="テキスト ボックス 218">
          <a:extLst>
            <a:ext uri="{FF2B5EF4-FFF2-40B4-BE49-F238E27FC236}">
              <a16:creationId xmlns:a16="http://schemas.microsoft.com/office/drawing/2014/main" id="{B47283EC-F362-4E8D-9EFB-DFFEDECA0F1B}"/>
            </a:ext>
          </a:extLst>
        </xdr:cNvPr>
        <xdr:cNvSpPr txBox="1"/>
      </xdr:nvSpPr>
      <xdr:spPr>
        <a:xfrm>
          <a:off x="5527040" y="92367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0" name="直線コネクタ 219">
          <a:extLst>
            <a:ext uri="{FF2B5EF4-FFF2-40B4-BE49-F238E27FC236}">
              <a16:creationId xmlns:a16="http://schemas.microsoft.com/office/drawing/2014/main" id="{378D040F-34F8-44DE-9C73-861690E893B8}"/>
            </a:ext>
          </a:extLst>
        </xdr:cNvPr>
        <xdr:cNvCxnSpPr/>
      </xdr:nvCxnSpPr>
      <xdr:spPr>
        <a:xfrm>
          <a:off x="5953125" y="90106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124460</xdr:rowOff>
    </xdr:from>
    <xdr:ext cx="465455" cy="259080"/>
    <xdr:sp macro="" textlink="">
      <xdr:nvSpPr>
        <xdr:cNvPr id="221" name="テキスト ボックス 220">
          <a:extLst>
            <a:ext uri="{FF2B5EF4-FFF2-40B4-BE49-F238E27FC236}">
              <a16:creationId xmlns:a16="http://schemas.microsoft.com/office/drawing/2014/main" id="{384FBC67-F896-42BC-868A-32E1E2BE8547}"/>
            </a:ext>
          </a:extLst>
        </xdr:cNvPr>
        <xdr:cNvSpPr txBox="1"/>
      </xdr:nvSpPr>
      <xdr:spPr>
        <a:xfrm>
          <a:off x="5527040" y="88747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2" name="直線コネクタ 221">
          <a:extLst>
            <a:ext uri="{FF2B5EF4-FFF2-40B4-BE49-F238E27FC236}">
              <a16:creationId xmlns:a16="http://schemas.microsoft.com/office/drawing/2014/main" id="{E6E4D95F-AEBB-4A77-BBDD-4423F4DCB394}"/>
            </a:ext>
          </a:extLst>
        </xdr:cNvPr>
        <xdr:cNvCxnSpPr/>
      </xdr:nvCxnSpPr>
      <xdr:spPr>
        <a:xfrm>
          <a:off x="5953125" y="86487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5455" cy="257175"/>
    <xdr:sp macro="" textlink="">
      <xdr:nvSpPr>
        <xdr:cNvPr id="223" name="テキスト ボックス 222">
          <a:extLst>
            <a:ext uri="{FF2B5EF4-FFF2-40B4-BE49-F238E27FC236}">
              <a16:creationId xmlns:a16="http://schemas.microsoft.com/office/drawing/2014/main" id="{08B71D6C-AEED-4FB0-BE07-03519D4CE5A6}"/>
            </a:ext>
          </a:extLst>
        </xdr:cNvPr>
        <xdr:cNvSpPr txBox="1"/>
      </xdr:nvSpPr>
      <xdr:spPr>
        <a:xfrm>
          <a:off x="5527040" y="851281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4" name="【体育館・プール】&#10;一人当たり面積グラフ枠">
          <a:extLst>
            <a:ext uri="{FF2B5EF4-FFF2-40B4-BE49-F238E27FC236}">
              <a16:creationId xmlns:a16="http://schemas.microsoft.com/office/drawing/2014/main" id="{42648E38-0279-444B-B420-383F065E7BB6}"/>
            </a:ext>
          </a:extLst>
        </xdr:cNvPr>
        <xdr:cNvSpPr/>
      </xdr:nvSpPr>
      <xdr:spPr>
        <a:xfrm>
          <a:off x="5953125" y="8648700"/>
          <a:ext cx="42481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63</xdr:row>
      <xdr:rowOff>70485</xdr:rowOff>
    </xdr:to>
    <xdr:cxnSp macro="">
      <xdr:nvCxnSpPr>
        <xdr:cNvPr id="225" name="直線コネクタ 224">
          <a:extLst>
            <a:ext uri="{FF2B5EF4-FFF2-40B4-BE49-F238E27FC236}">
              <a16:creationId xmlns:a16="http://schemas.microsoft.com/office/drawing/2014/main" id="{E196ED98-1011-4185-ADE4-41E623A31A32}"/>
            </a:ext>
          </a:extLst>
        </xdr:cNvPr>
        <xdr:cNvCxnSpPr/>
      </xdr:nvCxnSpPr>
      <xdr:spPr>
        <a:xfrm flipV="1">
          <a:off x="9429115" y="9055735"/>
          <a:ext cx="0" cy="1222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74930</xdr:rowOff>
    </xdr:from>
    <xdr:ext cx="469900" cy="257175"/>
    <xdr:sp macro="" textlink="">
      <xdr:nvSpPr>
        <xdr:cNvPr id="226" name="【体育館・プール】&#10;一人当たり面積最小値テキスト">
          <a:extLst>
            <a:ext uri="{FF2B5EF4-FFF2-40B4-BE49-F238E27FC236}">
              <a16:creationId xmlns:a16="http://schemas.microsoft.com/office/drawing/2014/main" id="{C2E9CEA9-5963-4189-8A6B-FA33C5DA25F1}"/>
            </a:ext>
          </a:extLst>
        </xdr:cNvPr>
        <xdr:cNvSpPr txBox="1"/>
      </xdr:nvSpPr>
      <xdr:spPr>
        <a:xfrm>
          <a:off x="9467850" y="1028573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0.093</a:t>
          </a:r>
          <a:endParaRPr kumimoji="1" lang="ja-JP" altLang="en-US" sz="1000" b="1">
            <a:latin typeface="ＭＳ Ｐゴシック"/>
            <a:ea typeface="ＭＳ Ｐゴシック"/>
          </a:endParaRPr>
        </a:p>
      </xdr:txBody>
    </xdr:sp>
    <xdr:clientData/>
  </xdr:oneCellAnchor>
  <xdr:twoCellAnchor>
    <xdr:from>
      <xdr:col>54</xdr:col>
      <xdr:colOff>101600</xdr:colOff>
      <xdr:row>63</xdr:row>
      <xdr:rowOff>70485</xdr:rowOff>
    </xdr:from>
    <xdr:to>
      <xdr:col>55</xdr:col>
      <xdr:colOff>88900</xdr:colOff>
      <xdr:row>63</xdr:row>
      <xdr:rowOff>70485</xdr:rowOff>
    </xdr:to>
    <xdr:cxnSp macro="">
      <xdr:nvCxnSpPr>
        <xdr:cNvPr id="227" name="直線コネクタ 226">
          <a:extLst>
            <a:ext uri="{FF2B5EF4-FFF2-40B4-BE49-F238E27FC236}">
              <a16:creationId xmlns:a16="http://schemas.microsoft.com/office/drawing/2014/main" id="{DA830794-185A-41E7-BBDE-D01F6EEA6DE7}"/>
            </a:ext>
          </a:extLst>
        </xdr:cNvPr>
        <xdr:cNvCxnSpPr/>
      </xdr:nvCxnSpPr>
      <xdr:spPr>
        <a:xfrm>
          <a:off x="9363075" y="1027811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83820</xdr:rowOff>
    </xdr:from>
    <xdr:ext cx="469900" cy="259080"/>
    <xdr:sp macro="" textlink="">
      <xdr:nvSpPr>
        <xdr:cNvPr id="228" name="【体育館・プール】&#10;一人当たり面積最大値テキスト">
          <a:extLst>
            <a:ext uri="{FF2B5EF4-FFF2-40B4-BE49-F238E27FC236}">
              <a16:creationId xmlns:a16="http://schemas.microsoft.com/office/drawing/2014/main" id="{32867788-E016-45E9-B752-F01E73BBD8DF}"/>
            </a:ext>
          </a:extLst>
        </xdr:cNvPr>
        <xdr:cNvSpPr txBox="1"/>
      </xdr:nvSpPr>
      <xdr:spPr>
        <a:xfrm>
          <a:off x="9467850" y="88404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0.778</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29" name="直線コネクタ 228">
          <a:extLst>
            <a:ext uri="{FF2B5EF4-FFF2-40B4-BE49-F238E27FC236}">
              <a16:creationId xmlns:a16="http://schemas.microsoft.com/office/drawing/2014/main" id="{72E5B8DD-0180-4309-8F73-790086FDA501}"/>
            </a:ext>
          </a:extLst>
        </xdr:cNvPr>
        <xdr:cNvCxnSpPr/>
      </xdr:nvCxnSpPr>
      <xdr:spPr>
        <a:xfrm>
          <a:off x="9363075" y="9055735"/>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80645</xdr:rowOff>
    </xdr:from>
    <xdr:ext cx="469900" cy="259080"/>
    <xdr:sp macro="" textlink="">
      <xdr:nvSpPr>
        <xdr:cNvPr id="230" name="【体育館・プール】&#10;一人当たり面積平均値テキスト">
          <a:extLst>
            <a:ext uri="{FF2B5EF4-FFF2-40B4-BE49-F238E27FC236}">
              <a16:creationId xmlns:a16="http://schemas.microsoft.com/office/drawing/2014/main" id="{9CD595EA-C648-46D0-A7CC-8CDCC505ACDC}"/>
            </a:ext>
          </a:extLst>
        </xdr:cNvPr>
        <xdr:cNvSpPr txBox="1"/>
      </xdr:nvSpPr>
      <xdr:spPr>
        <a:xfrm>
          <a:off x="9467850" y="980884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0.253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57785</xdr:rowOff>
    </xdr:from>
    <xdr:to>
      <xdr:col>55</xdr:col>
      <xdr:colOff>50800</xdr:colOff>
      <xdr:row>61</xdr:row>
      <xdr:rowOff>159385</xdr:rowOff>
    </xdr:to>
    <xdr:sp macro="" textlink="">
      <xdr:nvSpPr>
        <xdr:cNvPr id="231" name="フローチャート: 判断 230">
          <a:extLst>
            <a:ext uri="{FF2B5EF4-FFF2-40B4-BE49-F238E27FC236}">
              <a16:creationId xmlns:a16="http://schemas.microsoft.com/office/drawing/2014/main" id="{727C702D-2771-4DBC-AF71-88F91CA4F939}"/>
            </a:ext>
          </a:extLst>
        </xdr:cNvPr>
        <xdr:cNvSpPr/>
      </xdr:nvSpPr>
      <xdr:spPr>
        <a:xfrm>
          <a:off x="9401175" y="9944735"/>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80645</xdr:rowOff>
    </xdr:from>
    <xdr:to>
      <xdr:col>50</xdr:col>
      <xdr:colOff>165100</xdr:colOff>
      <xdr:row>62</xdr:row>
      <xdr:rowOff>10795</xdr:rowOff>
    </xdr:to>
    <xdr:sp macro="" textlink="">
      <xdr:nvSpPr>
        <xdr:cNvPr id="232" name="フローチャート: 判断 231">
          <a:extLst>
            <a:ext uri="{FF2B5EF4-FFF2-40B4-BE49-F238E27FC236}">
              <a16:creationId xmlns:a16="http://schemas.microsoft.com/office/drawing/2014/main" id="{F038C9CE-BF7B-4E50-8DFE-4B4014A67C24}"/>
            </a:ext>
          </a:extLst>
        </xdr:cNvPr>
        <xdr:cNvSpPr/>
      </xdr:nvSpPr>
      <xdr:spPr>
        <a:xfrm>
          <a:off x="8639175" y="997077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90170</xdr:rowOff>
    </xdr:from>
    <xdr:to>
      <xdr:col>46</xdr:col>
      <xdr:colOff>38100</xdr:colOff>
      <xdr:row>62</xdr:row>
      <xdr:rowOff>20320</xdr:rowOff>
    </xdr:to>
    <xdr:sp macro="" textlink="">
      <xdr:nvSpPr>
        <xdr:cNvPr id="233" name="フローチャート: 判断 232">
          <a:extLst>
            <a:ext uri="{FF2B5EF4-FFF2-40B4-BE49-F238E27FC236}">
              <a16:creationId xmlns:a16="http://schemas.microsoft.com/office/drawing/2014/main" id="{18A59CAA-E971-4E49-8713-77411B56AE0F}"/>
            </a:ext>
          </a:extLst>
        </xdr:cNvPr>
        <xdr:cNvSpPr/>
      </xdr:nvSpPr>
      <xdr:spPr>
        <a:xfrm>
          <a:off x="7839075" y="99739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139700</xdr:rowOff>
    </xdr:from>
    <xdr:to>
      <xdr:col>41</xdr:col>
      <xdr:colOff>101600</xdr:colOff>
      <xdr:row>62</xdr:row>
      <xdr:rowOff>69850</xdr:rowOff>
    </xdr:to>
    <xdr:sp macro="" textlink="">
      <xdr:nvSpPr>
        <xdr:cNvPr id="234" name="フローチャート: 判断 233">
          <a:extLst>
            <a:ext uri="{FF2B5EF4-FFF2-40B4-BE49-F238E27FC236}">
              <a16:creationId xmlns:a16="http://schemas.microsoft.com/office/drawing/2014/main" id="{7D4CF64B-18B9-46F4-AC39-DAAC691149C7}"/>
            </a:ext>
          </a:extLst>
        </xdr:cNvPr>
        <xdr:cNvSpPr/>
      </xdr:nvSpPr>
      <xdr:spPr>
        <a:xfrm>
          <a:off x="7029450" y="100298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74930</xdr:rowOff>
    </xdr:from>
    <xdr:to>
      <xdr:col>36</xdr:col>
      <xdr:colOff>165100</xdr:colOff>
      <xdr:row>62</xdr:row>
      <xdr:rowOff>5080</xdr:rowOff>
    </xdr:to>
    <xdr:sp macro="" textlink="">
      <xdr:nvSpPr>
        <xdr:cNvPr id="235" name="フローチャート: 判断 234">
          <a:extLst>
            <a:ext uri="{FF2B5EF4-FFF2-40B4-BE49-F238E27FC236}">
              <a16:creationId xmlns:a16="http://schemas.microsoft.com/office/drawing/2014/main" id="{10515CBF-8D40-4778-8274-4AA52CE46DDC}"/>
            </a:ext>
          </a:extLst>
        </xdr:cNvPr>
        <xdr:cNvSpPr/>
      </xdr:nvSpPr>
      <xdr:spPr>
        <a:xfrm>
          <a:off x="6238875" y="99618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175"/>
    <xdr:sp macro="" textlink="">
      <xdr:nvSpPr>
        <xdr:cNvPr id="236" name="テキスト ボックス 235">
          <a:extLst>
            <a:ext uri="{FF2B5EF4-FFF2-40B4-BE49-F238E27FC236}">
              <a16:creationId xmlns:a16="http://schemas.microsoft.com/office/drawing/2014/main" id="{6FC29C9C-8E7E-4644-A543-FDCF35948C5A}"/>
            </a:ext>
          </a:extLst>
        </xdr:cNvPr>
        <xdr:cNvSpPr txBox="1"/>
      </xdr:nvSpPr>
      <xdr:spPr>
        <a:xfrm>
          <a:off x="9258300" y="108083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175"/>
    <xdr:sp macro="" textlink="">
      <xdr:nvSpPr>
        <xdr:cNvPr id="237" name="テキスト ボックス 236">
          <a:extLst>
            <a:ext uri="{FF2B5EF4-FFF2-40B4-BE49-F238E27FC236}">
              <a16:creationId xmlns:a16="http://schemas.microsoft.com/office/drawing/2014/main" id="{36FF492A-8AFF-4158-BAD1-58347B6E89B7}"/>
            </a:ext>
          </a:extLst>
        </xdr:cNvPr>
        <xdr:cNvSpPr txBox="1"/>
      </xdr:nvSpPr>
      <xdr:spPr>
        <a:xfrm>
          <a:off x="8515350" y="108083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175"/>
    <xdr:sp macro="" textlink="">
      <xdr:nvSpPr>
        <xdr:cNvPr id="238" name="テキスト ボックス 237">
          <a:extLst>
            <a:ext uri="{FF2B5EF4-FFF2-40B4-BE49-F238E27FC236}">
              <a16:creationId xmlns:a16="http://schemas.microsoft.com/office/drawing/2014/main" id="{BF4444E4-3404-4ABB-A66C-7A35C34F9BE0}"/>
            </a:ext>
          </a:extLst>
        </xdr:cNvPr>
        <xdr:cNvSpPr txBox="1"/>
      </xdr:nvSpPr>
      <xdr:spPr>
        <a:xfrm>
          <a:off x="7715250" y="108083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175"/>
    <xdr:sp macro="" textlink="">
      <xdr:nvSpPr>
        <xdr:cNvPr id="239" name="テキスト ボックス 238">
          <a:extLst>
            <a:ext uri="{FF2B5EF4-FFF2-40B4-BE49-F238E27FC236}">
              <a16:creationId xmlns:a16="http://schemas.microsoft.com/office/drawing/2014/main" id="{C38DFECF-4302-40B9-8FF7-21CEFD70D253}"/>
            </a:ext>
          </a:extLst>
        </xdr:cNvPr>
        <xdr:cNvSpPr txBox="1"/>
      </xdr:nvSpPr>
      <xdr:spPr>
        <a:xfrm>
          <a:off x="6905625" y="108083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175"/>
    <xdr:sp macro="" textlink="">
      <xdr:nvSpPr>
        <xdr:cNvPr id="240" name="テキスト ボックス 239">
          <a:extLst>
            <a:ext uri="{FF2B5EF4-FFF2-40B4-BE49-F238E27FC236}">
              <a16:creationId xmlns:a16="http://schemas.microsoft.com/office/drawing/2014/main" id="{4DF24CD0-2CD0-4645-B5AD-E78B73308A84}"/>
            </a:ext>
          </a:extLst>
        </xdr:cNvPr>
        <xdr:cNvSpPr txBox="1"/>
      </xdr:nvSpPr>
      <xdr:spPr>
        <a:xfrm>
          <a:off x="6115050" y="108083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86360</xdr:rowOff>
    </xdr:from>
    <xdr:to>
      <xdr:col>55</xdr:col>
      <xdr:colOff>50800</xdr:colOff>
      <xdr:row>63</xdr:row>
      <xdr:rowOff>16510</xdr:rowOff>
    </xdr:to>
    <xdr:sp macro="" textlink="">
      <xdr:nvSpPr>
        <xdr:cNvPr id="241" name="楕円 240">
          <a:extLst>
            <a:ext uri="{FF2B5EF4-FFF2-40B4-BE49-F238E27FC236}">
              <a16:creationId xmlns:a16="http://schemas.microsoft.com/office/drawing/2014/main" id="{4EE0FF4A-FF0B-4B9C-BB8F-239807062357}"/>
            </a:ext>
          </a:extLst>
        </xdr:cNvPr>
        <xdr:cNvSpPr/>
      </xdr:nvSpPr>
      <xdr:spPr>
        <a:xfrm>
          <a:off x="9401175" y="1013206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1270</xdr:rowOff>
    </xdr:from>
    <xdr:ext cx="469900" cy="259080"/>
    <xdr:sp macro="" textlink="">
      <xdr:nvSpPr>
        <xdr:cNvPr id="242" name="【体育館・プール】&#10;一人当たり面積該当値テキスト">
          <a:extLst>
            <a:ext uri="{FF2B5EF4-FFF2-40B4-BE49-F238E27FC236}">
              <a16:creationId xmlns:a16="http://schemas.microsoft.com/office/drawing/2014/main" id="{DEF60416-C966-4072-A00D-7B559B8E3C77}"/>
            </a:ext>
          </a:extLst>
        </xdr:cNvPr>
        <xdr:cNvSpPr txBox="1"/>
      </xdr:nvSpPr>
      <xdr:spPr>
        <a:xfrm>
          <a:off x="9467850" y="100501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0.148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88265</xdr:rowOff>
    </xdr:from>
    <xdr:to>
      <xdr:col>50</xdr:col>
      <xdr:colOff>165100</xdr:colOff>
      <xdr:row>63</xdr:row>
      <xdr:rowOff>18415</xdr:rowOff>
    </xdr:to>
    <xdr:sp macro="" textlink="">
      <xdr:nvSpPr>
        <xdr:cNvPr id="243" name="楕円 242">
          <a:extLst>
            <a:ext uri="{FF2B5EF4-FFF2-40B4-BE49-F238E27FC236}">
              <a16:creationId xmlns:a16="http://schemas.microsoft.com/office/drawing/2014/main" id="{D0D9F0F4-56AE-4FC4-8137-018AEBDD6F8C}"/>
            </a:ext>
          </a:extLst>
        </xdr:cNvPr>
        <xdr:cNvSpPr/>
      </xdr:nvSpPr>
      <xdr:spPr>
        <a:xfrm>
          <a:off x="8639175" y="101339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137160</xdr:rowOff>
    </xdr:from>
    <xdr:to>
      <xdr:col>55</xdr:col>
      <xdr:colOff>0</xdr:colOff>
      <xdr:row>62</xdr:row>
      <xdr:rowOff>139065</xdr:rowOff>
    </xdr:to>
    <xdr:cxnSp macro="">
      <xdr:nvCxnSpPr>
        <xdr:cNvPr id="244" name="直線コネクタ 243">
          <a:extLst>
            <a:ext uri="{FF2B5EF4-FFF2-40B4-BE49-F238E27FC236}">
              <a16:creationId xmlns:a16="http://schemas.microsoft.com/office/drawing/2014/main" id="{E9B9791D-4098-41B6-B6CA-96894EEE4393}"/>
            </a:ext>
          </a:extLst>
        </xdr:cNvPr>
        <xdr:cNvCxnSpPr/>
      </xdr:nvCxnSpPr>
      <xdr:spPr>
        <a:xfrm flipV="1">
          <a:off x="8686800" y="10189210"/>
          <a:ext cx="7429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88265</xdr:rowOff>
    </xdr:from>
    <xdr:to>
      <xdr:col>46</xdr:col>
      <xdr:colOff>38100</xdr:colOff>
      <xdr:row>63</xdr:row>
      <xdr:rowOff>18415</xdr:rowOff>
    </xdr:to>
    <xdr:sp macro="" textlink="">
      <xdr:nvSpPr>
        <xdr:cNvPr id="245" name="楕円 244">
          <a:extLst>
            <a:ext uri="{FF2B5EF4-FFF2-40B4-BE49-F238E27FC236}">
              <a16:creationId xmlns:a16="http://schemas.microsoft.com/office/drawing/2014/main" id="{98EDF2AA-E151-4CC8-A7FF-F51402CAAF83}"/>
            </a:ext>
          </a:extLst>
        </xdr:cNvPr>
        <xdr:cNvSpPr/>
      </xdr:nvSpPr>
      <xdr:spPr>
        <a:xfrm>
          <a:off x="7839075" y="1013396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139065</xdr:rowOff>
    </xdr:from>
    <xdr:to>
      <xdr:col>50</xdr:col>
      <xdr:colOff>114300</xdr:colOff>
      <xdr:row>62</xdr:row>
      <xdr:rowOff>139065</xdr:rowOff>
    </xdr:to>
    <xdr:cxnSp macro="">
      <xdr:nvCxnSpPr>
        <xdr:cNvPr id="246" name="直線コネクタ 245">
          <a:extLst>
            <a:ext uri="{FF2B5EF4-FFF2-40B4-BE49-F238E27FC236}">
              <a16:creationId xmlns:a16="http://schemas.microsoft.com/office/drawing/2014/main" id="{3F93464C-EF83-4EAA-92DD-3A97D3DC8604}"/>
            </a:ext>
          </a:extLst>
        </xdr:cNvPr>
        <xdr:cNvCxnSpPr/>
      </xdr:nvCxnSpPr>
      <xdr:spPr>
        <a:xfrm>
          <a:off x="7886700" y="1019111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23495</xdr:rowOff>
    </xdr:from>
    <xdr:to>
      <xdr:col>41</xdr:col>
      <xdr:colOff>101600</xdr:colOff>
      <xdr:row>62</xdr:row>
      <xdr:rowOff>125095</xdr:rowOff>
    </xdr:to>
    <xdr:sp macro="" textlink="">
      <xdr:nvSpPr>
        <xdr:cNvPr id="247" name="楕円 246">
          <a:extLst>
            <a:ext uri="{FF2B5EF4-FFF2-40B4-BE49-F238E27FC236}">
              <a16:creationId xmlns:a16="http://schemas.microsoft.com/office/drawing/2014/main" id="{5D7254D1-3BCC-49C5-9B56-222CEC1D0313}"/>
            </a:ext>
          </a:extLst>
        </xdr:cNvPr>
        <xdr:cNvSpPr/>
      </xdr:nvSpPr>
      <xdr:spPr>
        <a:xfrm>
          <a:off x="7029450" y="100755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74930</xdr:rowOff>
    </xdr:from>
    <xdr:to>
      <xdr:col>45</xdr:col>
      <xdr:colOff>177800</xdr:colOff>
      <xdr:row>62</xdr:row>
      <xdr:rowOff>139065</xdr:rowOff>
    </xdr:to>
    <xdr:cxnSp macro="">
      <xdr:nvCxnSpPr>
        <xdr:cNvPr id="248" name="直線コネクタ 247">
          <a:extLst>
            <a:ext uri="{FF2B5EF4-FFF2-40B4-BE49-F238E27FC236}">
              <a16:creationId xmlns:a16="http://schemas.microsoft.com/office/drawing/2014/main" id="{94D96A06-6BE8-4BEE-BACA-3C6C487FAD54}"/>
            </a:ext>
          </a:extLst>
        </xdr:cNvPr>
        <xdr:cNvCxnSpPr/>
      </xdr:nvCxnSpPr>
      <xdr:spPr>
        <a:xfrm>
          <a:off x="7077075" y="10123805"/>
          <a:ext cx="809625"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90170</xdr:rowOff>
    </xdr:from>
    <xdr:to>
      <xdr:col>36</xdr:col>
      <xdr:colOff>165100</xdr:colOff>
      <xdr:row>63</xdr:row>
      <xdr:rowOff>20320</xdr:rowOff>
    </xdr:to>
    <xdr:sp macro="" textlink="">
      <xdr:nvSpPr>
        <xdr:cNvPr id="249" name="楕円 248">
          <a:extLst>
            <a:ext uri="{FF2B5EF4-FFF2-40B4-BE49-F238E27FC236}">
              <a16:creationId xmlns:a16="http://schemas.microsoft.com/office/drawing/2014/main" id="{6DFD8028-9E3C-43D4-AB79-8D2C2BDA04CA}"/>
            </a:ext>
          </a:extLst>
        </xdr:cNvPr>
        <xdr:cNvSpPr/>
      </xdr:nvSpPr>
      <xdr:spPr>
        <a:xfrm>
          <a:off x="6238875" y="101358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74930</xdr:rowOff>
    </xdr:from>
    <xdr:to>
      <xdr:col>41</xdr:col>
      <xdr:colOff>50800</xdr:colOff>
      <xdr:row>62</xdr:row>
      <xdr:rowOff>140970</xdr:rowOff>
    </xdr:to>
    <xdr:cxnSp macro="">
      <xdr:nvCxnSpPr>
        <xdr:cNvPr id="250" name="直線コネクタ 249">
          <a:extLst>
            <a:ext uri="{FF2B5EF4-FFF2-40B4-BE49-F238E27FC236}">
              <a16:creationId xmlns:a16="http://schemas.microsoft.com/office/drawing/2014/main" id="{0A511DB6-B638-47EF-9141-1D4736F44FB8}"/>
            </a:ext>
          </a:extLst>
        </xdr:cNvPr>
        <xdr:cNvCxnSpPr/>
      </xdr:nvCxnSpPr>
      <xdr:spPr>
        <a:xfrm flipV="1">
          <a:off x="6286500" y="10123805"/>
          <a:ext cx="790575"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60</xdr:row>
      <xdr:rowOff>27305</xdr:rowOff>
    </xdr:from>
    <xdr:ext cx="469900" cy="259080"/>
    <xdr:sp macro="" textlink="">
      <xdr:nvSpPr>
        <xdr:cNvPr id="251" name="n_1aveValue【体育館・プール】&#10;一人当たり面積">
          <a:extLst>
            <a:ext uri="{FF2B5EF4-FFF2-40B4-BE49-F238E27FC236}">
              <a16:creationId xmlns:a16="http://schemas.microsoft.com/office/drawing/2014/main" id="{A5BEDD39-D432-4F5D-8956-DEFD7F62AA04}"/>
            </a:ext>
          </a:extLst>
        </xdr:cNvPr>
        <xdr:cNvSpPr txBox="1"/>
      </xdr:nvSpPr>
      <xdr:spPr>
        <a:xfrm>
          <a:off x="8458200" y="97555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60</xdr:row>
      <xdr:rowOff>36830</xdr:rowOff>
    </xdr:from>
    <xdr:ext cx="467995" cy="259080"/>
    <xdr:sp macro="" textlink="">
      <xdr:nvSpPr>
        <xdr:cNvPr id="252" name="n_2aveValue【体育館・プール】&#10;一人当たり面積">
          <a:extLst>
            <a:ext uri="{FF2B5EF4-FFF2-40B4-BE49-F238E27FC236}">
              <a16:creationId xmlns:a16="http://schemas.microsoft.com/office/drawing/2014/main" id="{B5FBA6C2-E89B-46D8-84C3-FB555A8308A2}"/>
            </a:ext>
          </a:extLst>
        </xdr:cNvPr>
        <xdr:cNvSpPr txBox="1"/>
      </xdr:nvSpPr>
      <xdr:spPr>
        <a:xfrm>
          <a:off x="7677150" y="97618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60</xdr:row>
      <xdr:rowOff>86360</xdr:rowOff>
    </xdr:from>
    <xdr:ext cx="467995" cy="257175"/>
    <xdr:sp macro="" textlink="">
      <xdr:nvSpPr>
        <xdr:cNvPr id="253" name="n_3aveValue【体育館・プール】&#10;一人当たり面積">
          <a:extLst>
            <a:ext uri="{FF2B5EF4-FFF2-40B4-BE49-F238E27FC236}">
              <a16:creationId xmlns:a16="http://schemas.microsoft.com/office/drawing/2014/main" id="{C96E9ADE-645E-4E3C-8F53-DF3A64224335}"/>
            </a:ext>
          </a:extLst>
        </xdr:cNvPr>
        <xdr:cNvSpPr txBox="1"/>
      </xdr:nvSpPr>
      <xdr:spPr>
        <a:xfrm>
          <a:off x="6867525" y="98082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0.210</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60</xdr:row>
      <xdr:rowOff>21590</xdr:rowOff>
    </xdr:from>
    <xdr:ext cx="467995" cy="259080"/>
    <xdr:sp macro="" textlink="">
      <xdr:nvSpPr>
        <xdr:cNvPr id="254" name="n_4aveValue【体育館・プール】&#10;一人当たり面積">
          <a:extLst>
            <a:ext uri="{FF2B5EF4-FFF2-40B4-BE49-F238E27FC236}">
              <a16:creationId xmlns:a16="http://schemas.microsoft.com/office/drawing/2014/main" id="{BFA53E3B-C49D-4E8A-A5D2-7678D01EFA5C}"/>
            </a:ext>
          </a:extLst>
        </xdr:cNvPr>
        <xdr:cNvSpPr txBox="1"/>
      </xdr:nvSpPr>
      <xdr:spPr>
        <a:xfrm>
          <a:off x="6067425" y="97466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0.244</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63</xdr:row>
      <xdr:rowOff>9525</xdr:rowOff>
    </xdr:from>
    <xdr:ext cx="469900" cy="257175"/>
    <xdr:sp macro="" textlink="">
      <xdr:nvSpPr>
        <xdr:cNvPr id="255" name="n_1mainValue【体育館・プール】&#10;一人当たり面積">
          <a:extLst>
            <a:ext uri="{FF2B5EF4-FFF2-40B4-BE49-F238E27FC236}">
              <a16:creationId xmlns:a16="http://schemas.microsoft.com/office/drawing/2014/main" id="{DEA50E68-6250-4DCB-BB5B-19FCE2EF93C2}"/>
            </a:ext>
          </a:extLst>
        </xdr:cNvPr>
        <xdr:cNvSpPr txBox="1"/>
      </xdr:nvSpPr>
      <xdr:spPr>
        <a:xfrm>
          <a:off x="8458200" y="102171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63</xdr:row>
      <xdr:rowOff>9525</xdr:rowOff>
    </xdr:from>
    <xdr:ext cx="467995" cy="257175"/>
    <xdr:sp macro="" textlink="">
      <xdr:nvSpPr>
        <xdr:cNvPr id="256" name="n_2mainValue【体育館・プール】&#10;一人当たり面積">
          <a:extLst>
            <a:ext uri="{FF2B5EF4-FFF2-40B4-BE49-F238E27FC236}">
              <a16:creationId xmlns:a16="http://schemas.microsoft.com/office/drawing/2014/main" id="{A17C9462-927C-4E1B-91B7-AB281B17F071}"/>
            </a:ext>
          </a:extLst>
        </xdr:cNvPr>
        <xdr:cNvSpPr txBox="1"/>
      </xdr:nvSpPr>
      <xdr:spPr>
        <a:xfrm>
          <a:off x="7677150" y="1021715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0.147</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62</xdr:row>
      <xdr:rowOff>116205</xdr:rowOff>
    </xdr:from>
    <xdr:ext cx="467995" cy="259080"/>
    <xdr:sp macro="" textlink="">
      <xdr:nvSpPr>
        <xdr:cNvPr id="257" name="n_3mainValue【体育館・プール】&#10;一人当たり面積">
          <a:extLst>
            <a:ext uri="{FF2B5EF4-FFF2-40B4-BE49-F238E27FC236}">
              <a16:creationId xmlns:a16="http://schemas.microsoft.com/office/drawing/2014/main" id="{0BAB8E51-E002-43E1-B243-707F61DD63BE}"/>
            </a:ext>
          </a:extLst>
        </xdr:cNvPr>
        <xdr:cNvSpPr txBox="1"/>
      </xdr:nvSpPr>
      <xdr:spPr>
        <a:xfrm>
          <a:off x="6867525" y="101650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63</xdr:row>
      <xdr:rowOff>11430</xdr:rowOff>
    </xdr:from>
    <xdr:ext cx="467995" cy="259080"/>
    <xdr:sp macro="" textlink="">
      <xdr:nvSpPr>
        <xdr:cNvPr id="258" name="n_4mainValue【体育館・プール】&#10;一人当たり面積">
          <a:extLst>
            <a:ext uri="{FF2B5EF4-FFF2-40B4-BE49-F238E27FC236}">
              <a16:creationId xmlns:a16="http://schemas.microsoft.com/office/drawing/2014/main" id="{F2416B66-980E-4A66-9F37-9A9E98321D5C}"/>
            </a:ext>
          </a:extLst>
        </xdr:cNvPr>
        <xdr:cNvSpPr txBox="1"/>
      </xdr:nvSpPr>
      <xdr:spPr>
        <a:xfrm>
          <a:off x="6067425" y="1021905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9" name="正方形/長方形 258">
          <a:extLst>
            <a:ext uri="{FF2B5EF4-FFF2-40B4-BE49-F238E27FC236}">
              <a16:creationId xmlns:a16="http://schemas.microsoft.com/office/drawing/2014/main" id="{4034F807-6112-4B12-9FF0-5B15C3F692EC}"/>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0" name="正方形/長方形 259">
          <a:extLst>
            <a:ext uri="{FF2B5EF4-FFF2-40B4-BE49-F238E27FC236}">
              <a16:creationId xmlns:a16="http://schemas.microsoft.com/office/drawing/2014/main" id="{FA031685-0C69-4139-8835-B54B92775F75}"/>
            </a:ext>
          </a:extLst>
        </xdr:cNvPr>
        <xdr:cNvSpPr/>
      </xdr:nvSpPr>
      <xdr:spPr>
        <a:xfrm>
          <a:off x="8096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1" name="正方形/長方形 260">
          <a:extLst>
            <a:ext uri="{FF2B5EF4-FFF2-40B4-BE49-F238E27FC236}">
              <a16:creationId xmlns:a16="http://schemas.microsoft.com/office/drawing/2014/main" id="{8340801C-6E00-4AC0-9D0A-19A7DE605C7D}"/>
            </a:ext>
          </a:extLst>
        </xdr:cNvPr>
        <xdr:cNvSpPr/>
      </xdr:nvSpPr>
      <xdr:spPr>
        <a:xfrm>
          <a:off x="8096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2" name="正方形/長方形 261">
          <a:extLst>
            <a:ext uri="{FF2B5EF4-FFF2-40B4-BE49-F238E27FC236}">
              <a16:creationId xmlns:a16="http://schemas.microsoft.com/office/drawing/2014/main" id="{22202569-B1B4-4E13-BEBF-79C78F8A6D17}"/>
            </a:ext>
          </a:extLst>
        </xdr:cNvPr>
        <xdr:cNvSpPr/>
      </xdr:nvSpPr>
      <xdr:spPr>
        <a:xfrm>
          <a:off x="1714500"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3" name="正方形/長方形 262">
          <a:extLst>
            <a:ext uri="{FF2B5EF4-FFF2-40B4-BE49-F238E27FC236}">
              <a16:creationId xmlns:a16="http://schemas.microsoft.com/office/drawing/2014/main" id="{F7EC1117-A027-4846-8D13-DA64A9C47A59}"/>
            </a:ext>
          </a:extLst>
        </xdr:cNvPr>
        <xdr:cNvSpPr/>
      </xdr:nvSpPr>
      <xdr:spPr>
        <a:xfrm>
          <a:off x="1714500"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4" name="正方形/長方形 263">
          <a:extLst>
            <a:ext uri="{FF2B5EF4-FFF2-40B4-BE49-F238E27FC236}">
              <a16:creationId xmlns:a16="http://schemas.microsoft.com/office/drawing/2014/main" id="{50B00932-CD23-4E10-BD4F-12617708A801}"/>
            </a:ext>
          </a:extLst>
        </xdr:cNvPr>
        <xdr:cNvSpPr/>
      </xdr:nvSpPr>
      <xdr:spPr>
        <a:xfrm>
          <a:off x="2743200"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5" name="正方形/長方形 264">
          <a:extLst>
            <a:ext uri="{FF2B5EF4-FFF2-40B4-BE49-F238E27FC236}">
              <a16:creationId xmlns:a16="http://schemas.microsoft.com/office/drawing/2014/main" id="{E7B6A997-A92C-4D83-8B80-20FD8AA59896}"/>
            </a:ext>
          </a:extLst>
        </xdr:cNvPr>
        <xdr:cNvSpPr/>
      </xdr:nvSpPr>
      <xdr:spPr>
        <a:xfrm>
          <a:off x="2743200"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6" name="正方形/長方形 265">
          <a:extLst>
            <a:ext uri="{FF2B5EF4-FFF2-40B4-BE49-F238E27FC236}">
              <a16:creationId xmlns:a16="http://schemas.microsoft.com/office/drawing/2014/main" id="{4A7B8FB7-B1AA-46CE-BC36-D24A4F88DEA0}"/>
            </a:ext>
          </a:extLst>
        </xdr:cNvPr>
        <xdr:cNvSpPr/>
      </xdr:nvSpPr>
      <xdr:spPr>
        <a:xfrm>
          <a:off x="685800" y="12249150"/>
          <a:ext cx="42672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6545" cy="223520"/>
    <xdr:sp macro="" textlink="">
      <xdr:nvSpPr>
        <xdr:cNvPr id="267" name="テキスト ボックス 266">
          <a:extLst>
            <a:ext uri="{FF2B5EF4-FFF2-40B4-BE49-F238E27FC236}">
              <a16:creationId xmlns:a16="http://schemas.microsoft.com/office/drawing/2014/main" id="{DC24A272-4DBF-420C-A565-C78BB671526E}"/>
            </a:ext>
          </a:extLst>
        </xdr:cNvPr>
        <xdr:cNvSpPr txBox="1"/>
      </xdr:nvSpPr>
      <xdr:spPr>
        <a:xfrm>
          <a:off x="666750" y="12068175"/>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8" name="直線コネクタ 267">
          <a:extLst>
            <a:ext uri="{FF2B5EF4-FFF2-40B4-BE49-F238E27FC236}">
              <a16:creationId xmlns:a16="http://schemas.microsoft.com/office/drawing/2014/main" id="{5262CBBB-A83C-4CB1-9C82-ADBAF508070E}"/>
            </a:ext>
          </a:extLst>
        </xdr:cNvPr>
        <xdr:cNvCxnSpPr/>
      </xdr:nvCxnSpPr>
      <xdr:spPr>
        <a:xfrm>
          <a:off x="685800" y="144113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5455" cy="259080"/>
    <xdr:sp macro="" textlink="">
      <xdr:nvSpPr>
        <xdr:cNvPr id="269" name="テキスト ボックス 268">
          <a:extLst>
            <a:ext uri="{FF2B5EF4-FFF2-40B4-BE49-F238E27FC236}">
              <a16:creationId xmlns:a16="http://schemas.microsoft.com/office/drawing/2014/main" id="{7471F8AA-1D3D-4234-8C48-8805B82237AC}"/>
            </a:ext>
          </a:extLst>
        </xdr:cNvPr>
        <xdr:cNvSpPr txBox="1"/>
      </xdr:nvSpPr>
      <xdr:spPr>
        <a:xfrm>
          <a:off x="278765" y="142659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0" name="直線コネクタ 269">
          <a:extLst>
            <a:ext uri="{FF2B5EF4-FFF2-40B4-BE49-F238E27FC236}">
              <a16:creationId xmlns:a16="http://schemas.microsoft.com/office/drawing/2014/main" id="{27B7BCE3-8ECD-4491-B1EC-C015C10B76B4}"/>
            </a:ext>
          </a:extLst>
        </xdr:cNvPr>
        <xdr:cNvCxnSpPr/>
      </xdr:nvCxnSpPr>
      <xdr:spPr>
        <a:xfrm>
          <a:off x="685800" y="139731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67310</xdr:rowOff>
    </xdr:from>
    <xdr:ext cx="465455" cy="259080"/>
    <xdr:sp macro="" textlink="">
      <xdr:nvSpPr>
        <xdr:cNvPr id="271" name="テキスト ボックス 270">
          <a:extLst>
            <a:ext uri="{FF2B5EF4-FFF2-40B4-BE49-F238E27FC236}">
              <a16:creationId xmlns:a16="http://schemas.microsoft.com/office/drawing/2014/main" id="{7828C1D1-41EE-4870-9B50-972017216C3F}"/>
            </a:ext>
          </a:extLst>
        </xdr:cNvPr>
        <xdr:cNvSpPr txBox="1"/>
      </xdr:nvSpPr>
      <xdr:spPr>
        <a:xfrm>
          <a:off x="278765" y="1383728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2" name="直線コネクタ 271">
          <a:extLst>
            <a:ext uri="{FF2B5EF4-FFF2-40B4-BE49-F238E27FC236}">
              <a16:creationId xmlns:a16="http://schemas.microsoft.com/office/drawing/2014/main" id="{411E3340-6B00-4942-AEB1-142BE0B0FBAF}"/>
            </a:ext>
          </a:extLst>
        </xdr:cNvPr>
        <xdr:cNvCxnSpPr/>
      </xdr:nvCxnSpPr>
      <xdr:spPr>
        <a:xfrm>
          <a:off x="685800" y="13544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124460</xdr:rowOff>
    </xdr:from>
    <xdr:ext cx="403225" cy="259080"/>
    <xdr:sp macro="" textlink="">
      <xdr:nvSpPr>
        <xdr:cNvPr id="273" name="テキスト ボックス 272">
          <a:extLst>
            <a:ext uri="{FF2B5EF4-FFF2-40B4-BE49-F238E27FC236}">
              <a16:creationId xmlns:a16="http://schemas.microsoft.com/office/drawing/2014/main" id="{978D3721-611C-49E1-B396-F0B0CC97364C}"/>
            </a:ext>
          </a:extLst>
        </xdr:cNvPr>
        <xdr:cNvSpPr txBox="1"/>
      </xdr:nvSpPr>
      <xdr:spPr>
        <a:xfrm>
          <a:off x="339725" y="134086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4" name="直線コネクタ 273">
          <a:extLst>
            <a:ext uri="{FF2B5EF4-FFF2-40B4-BE49-F238E27FC236}">
              <a16:creationId xmlns:a16="http://schemas.microsoft.com/office/drawing/2014/main" id="{48710640-B571-41A9-A7A5-8CE2E4843B70}"/>
            </a:ext>
          </a:extLst>
        </xdr:cNvPr>
        <xdr:cNvCxnSpPr/>
      </xdr:nvCxnSpPr>
      <xdr:spPr>
        <a:xfrm>
          <a:off x="685800" y="131159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10160</xdr:rowOff>
    </xdr:from>
    <xdr:ext cx="403225" cy="259080"/>
    <xdr:sp macro="" textlink="">
      <xdr:nvSpPr>
        <xdr:cNvPr id="275" name="テキスト ボックス 274">
          <a:extLst>
            <a:ext uri="{FF2B5EF4-FFF2-40B4-BE49-F238E27FC236}">
              <a16:creationId xmlns:a16="http://schemas.microsoft.com/office/drawing/2014/main" id="{B7EA302C-AB67-41F5-B649-50CAC2F73816}"/>
            </a:ext>
          </a:extLst>
        </xdr:cNvPr>
        <xdr:cNvSpPr txBox="1"/>
      </xdr:nvSpPr>
      <xdr:spPr>
        <a:xfrm>
          <a:off x="339725" y="129705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6" name="直線コネクタ 275">
          <a:extLst>
            <a:ext uri="{FF2B5EF4-FFF2-40B4-BE49-F238E27FC236}">
              <a16:creationId xmlns:a16="http://schemas.microsoft.com/office/drawing/2014/main" id="{3330A24D-266C-4A03-9586-71CA562EBBE7}"/>
            </a:ext>
          </a:extLst>
        </xdr:cNvPr>
        <xdr:cNvCxnSpPr/>
      </xdr:nvCxnSpPr>
      <xdr:spPr>
        <a:xfrm>
          <a:off x="685800" y="126777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77</xdr:row>
      <xdr:rowOff>67310</xdr:rowOff>
    </xdr:from>
    <xdr:ext cx="403225" cy="259080"/>
    <xdr:sp macro="" textlink="">
      <xdr:nvSpPr>
        <xdr:cNvPr id="277" name="テキスト ボックス 276">
          <a:extLst>
            <a:ext uri="{FF2B5EF4-FFF2-40B4-BE49-F238E27FC236}">
              <a16:creationId xmlns:a16="http://schemas.microsoft.com/office/drawing/2014/main" id="{99E62856-0DDA-4B3C-90EB-1258D63D0D14}"/>
            </a:ext>
          </a:extLst>
        </xdr:cNvPr>
        <xdr:cNvSpPr txBox="1"/>
      </xdr:nvSpPr>
      <xdr:spPr>
        <a:xfrm>
          <a:off x="339725" y="125418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8" name="直線コネクタ 277">
          <a:extLst>
            <a:ext uri="{FF2B5EF4-FFF2-40B4-BE49-F238E27FC236}">
              <a16:creationId xmlns:a16="http://schemas.microsoft.com/office/drawing/2014/main" id="{5201B624-AC17-43D8-8EE4-B5DA11679042}"/>
            </a:ext>
          </a:extLst>
        </xdr:cNvPr>
        <xdr:cNvCxnSpPr/>
      </xdr:nvCxnSpPr>
      <xdr:spPr>
        <a:xfrm>
          <a:off x="685800" y="12249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74</xdr:row>
      <xdr:rowOff>124460</xdr:rowOff>
    </xdr:from>
    <xdr:ext cx="403225" cy="259080"/>
    <xdr:sp macro="" textlink="">
      <xdr:nvSpPr>
        <xdr:cNvPr id="279" name="テキスト ボックス 278">
          <a:extLst>
            <a:ext uri="{FF2B5EF4-FFF2-40B4-BE49-F238E27FC236}">
              <a16:creationId xmlns:a16="http://schemas.microsoft.com/office/drawing/2014/main" id="{DBCBE590-7A87-4735-847A-5DA7F7B1138A}"/>
            </a:ext>
          </a:extLst>
        </xdr:cNvPr>
        <xdr:cNvSpPr txBox="1"/>
      </xdr:nvSpPr>
      <xdr:spPr>
        <a:xfrm>
          <a:off x="339725" y="121132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0" name="【福祉施設】&#10;有形固定資産減価償却率グラフ枠">
          <a:extLst>
            <a:ext uri="{FF2B5EF4-FFF2-40B4-BE49-F238E27FC236}">
              <a16:creationId xmlns:a16="http://schemas.microsoft.com/office/drawing/2014/main" id="{4D0A98BF-4C44-4BA9-825C-F274E20CCB5A}"/>
            </a:ext>
          </a:extLst>
        </xdr:cNvPr>
        <xdr:cNvSpPr/>
      </xdr:nvSpPr>
      <xdr:spPr>
        <a:xfrm>
          <a:off x="685800" y="12249150"/>
          <a:ext cx="42672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81280</xdr:rowOff>
    </xdr:from>
    <xdr:to>
      <xdr:col>24</xdr:col>
      <xdr:colOff>62865</xdr:colOff>
      <xdr:row>86</xdr:row>
      <xdr:rowOff>38100</xdr:rowOff>
    </xdr:to>
    <xdr:cxnSp macro="">
      <xdr:nvCxnSpPr>
        <xdr:cNvPr id="281" name="直線コネクタ 280">
          <a:extLst>
            <a:ext uri="{FF2B5EF4-FFF2-40B4-BE49-F238E27FC236}">
              <a16:creationId xmlns:a16="http://schemas.microsoft.com/office/drawing/2014/main" id="{AFFFAF0A-176E-452D-A963-17EF78BA3645}"/>
            </a:ext>
          </a:extLst>
        </xdr:cNvPr>
        <xdr:cNvCxnSpPr/>
      </xdr:nvCxnSpPr>
      <xdr:spPr>
        <a:xfrm flipV="1">
          <a:off x="4180840" y="12724130"/>
          <a:ext cx="0" cy="12490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41910</xdr:rowOff>
    </xdr:from>
    <xdr:ext cx="469900" cy="257175"/>
    <xdr:sp macro="" textlink="">
      <xdr:nvSpPr>
        <xdr:cNvPr id="282" name="【福祉施設】&#10;有形固定資産減価償却率最小値テキスト">
          <a:extLst>
            <a:ext uri="{FF2B5EF4-FFF2-40B4-BE49-F238E27FC236}">
              <a16:creationId xmlns:a16="http://schemas.microsoft.com/office/drawing/2014/main" id="{AC6833E2-AF92-4DEB-A8E5-2938419D037B}"/>
            </a:ext>
          </a:extLst>
        </xdr:cNvPr>
        <xdr:cNvSpPr txBox="1"/>
      </xdr:nvSpPr>
      <xdr:spPr>
        <a:xfrm>
          <a:off x="4219575" y="1398016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3" name="直線コネクタ 282">
          <a:extLst>
            <a:ext uri="{FF2B5EF4-FFF2-40B4-BE49-F238E27FC236}">
              <a16:creationId xmlns:a16="http://schemas.microsoft.com/office/drawing/2014/main" id="{E34751F0-F575-400E-AC52-181C42F7A0A2}"/>
            </a:ext>
          </a:extLst>
        </xdr:cNvPr>
        <xdr:cNvCxnSpPr/>
      </xdr:nvCxnSpPr>
      <xdr:spPr>
        <a:xfrm>
          <a:off x="4105275" y="1397317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27940</xdr:rowOff>
    </xdr:from>
    <xdr:ext cx="405130" cy="259080"/>
    <xdr:sp macro="" textlink="">
      <xdr:nvSpPr>
        <xdr:cNvPr id="284" name="【福祉施設】&#10;有形固定資産減価償却率最大値テキスト">
          <a:extLst>
            <a:ext uri="{FF2B5EF4-FFF2-40B4-BE49-F238E27FC236}">
              <a16:creationId xmlns:a16="http://schemas.microsoft.com/office/drawing/2014/main" id="{37AD89CC-1CD6-4EBF-AEAD-8F86AE46450F}"/>
            </a:ext>
          </a:extLst>
        </xdr:cNvPr>
        <xdr:cNvSpPr txBox="1"/>
      </xdr:nvSpPr>
      <xdr:spPr>
        <a:xfrm>
          <a:off x="4219575" y="125088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41.9</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81280</xdr:rowOff>
    </xdr:from>
    <xdr:to>
      <xdr:col>24</xdr:col>
      <xdr:colOff>152400</xdr:colOff>
      <xdr:row>78</xdr:row>
      <xdr:rowOff>81280</xdr:rowOff>
    </xdr:to>
    <xdr:cxnSp macro="">
      <xdr:nvCxnSpPr>
        <xdr:cNvPr id="285" name="直線コネクタ 284">
          <a:extLst>
            <a:ext uri="{FF2B5EF4-FFF2-40B4-BE49-F238E27FC236}">
              <a16:creationId xmlns:a16="http://schemas.microsoft.com/office/drawing/2014/main" id="{A9BC039A-ED72-4509-B10B-2B1BD5DC2923}"/>
            </a:ext>
          </a:extLst>
        </xdr:cNvPr>
        <xdr:cNvCxnSpPr/>
      </xdr:nvCxnSpPr>
      <xdr:spPr>
        <a:xfrm>
          <a:off x="4105275" y="1272413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7620</xdr:rowOff>
    </xdr:from>
    <xdr:ext cx="405130" cy="257175"/>
    <xdr:sp macro="" textlink="">
      <xdr:nvSpPr>
        <xdr:cNvPr id="286" name="【福祉施設】&#10;有形固定資産減価償却率平均値テキスト">
          <a:extLst>
            <a:ext uri="{FF2B5EF4-FFF2-40B4-BE49-F238E27FC236}">
              <a16:creationId xmlns:a16="http://schemas.microsoft.com/office/drawing/2014/main" id="{B7C740FF-4496-46B8-9E1A-2D6C660714E8}"/>
            </a:ext>
          </a:extLst>
        </xdr:cNvPr>
        <xdr:cNvSpPr txBox="1"/>
      </xdr:nvSpPr>
      <xdr:spPr>
        <a:xfrm>
          <a:off x="4219575" y="1297432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80</xdr:row>
      <xdr:rowOff>156210</xdr:rowOff>
    </xdr:from>
    <xdr:to>
      <xdr:col>24</xdr:col>
      <xdr:colOff>114300</xdr:colOff>
      <xdr:row>81</xdr:row>
      <xdr:rowOff>86360</xdr:rowOff>
    </xdr:to>
    <xdr:sp macro="" textlink="">
      <xdr:nvSpPr>
        <xdr:cNvPr id="287" name="フローチャート: 判断 286">
          <a:extLst>
            <a:ext uri="{FF2B5EF4-FFF2-40B4-BE49-F238E27FC236}">
              <a16:creationId xmlns:a16="http://schemas.microsoft.com/office/drawing/2014/main" id="{363FC6AD-8EEA-49FA-8DD7-FA6408876CE1}"/>
            </a:ext>
          </a:extLst>
        </xdr:cNvPr>
        <xdr:cNvSpPr/>
      </xdr:nvSpPr>
      <xdr:spPr>
        <a:xfrm>
          <a:off x="4124325" y="1312291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44450</xdr:rowOff>
    </xdr:from>
    <xdr:to>
      <xdr:col>20</xdr:col>
      <xdr:colOff>38100</xdr:colOff>
      <xdr:row>81</xdr:row>
      <xdr:rowOff>146050</xdr:rowOff>
    </xdr:to>
    <xdr:sp macro="" textlink="">
      <xdr:nvSpPr>
        <xdr:cNvPr id="288" name="フローチャート: 判断 287">
          <a:extLst>
            <a:ext uri="{FF2B5EF4-FFF2-40B4-BE49-F238E27FC236}">
              <a16:creationId xmlns:a16="http://schemas.microsoft.com/office/drawing/2014/main" id="{F767AA4E-6057-4123-9554-136638E5D6FE}"/>
            </a:ext>
          </a:extLst>
        </xdr:cNvPr>
        <xdr:cNvSpPr/>
      </xdr:nvSpPr>
      <xdr:spPr>
        <a:xfrm>
          <a:off x="3381375" y="131730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12700</xdr:rowOff>
    </xdr:from>
    <xdr:to>
      <xdr:col>15</xdr:col>
      <xdr:colOff>101600</xdr:colOff>
      <xdr:row>81</xdr:row>
      <xdr:rowOff>114300</xdr:rowOff>
    </xdr:to>
    <xdr:sp macro="" textlink="">
      <xdr:nvSpPr>
        <xdr:cNvPr id="289" name="フローチャート: 判断 288">
          <a:extLst>
            <a:ext uri="{FF2B5EF4-FFF2-40B4-BE49-F238E27FC236}">
              <a16:creationId xmlns:a16="http://schemas.microsoft.com/office/drawing/2014/main" id="{33F2BF5A-C4A1-4AF2-A52A-B12AFBCA99B7}"/>
            </a:ext>
          </a:extLst>
        </xdr:cNvPr>
        <xdr:cNvSpPr/>
      </xdr:nvSpPr>
      <xdr:spPr>
        <a:xfrm>
          <a:off x="2571750" y="131349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147320</xdr:rowOff>
    </xdr:from>
    <xdr:to>
      <xdr:col>10</xdr:col>
      <xdr:colOff>165100</xdr:colOff>
      <xdr:row>81</xdr:row>
      <xdr:rowOff>77470</xdr:rowOff>
    </xdr:to>
    <xdr:sp macro="" textlink="">
      <xdr:nvSpPr>
        <xdr:cNvPr id="290" name="フローチャート: 判断 289">
          <a:extLst>
            <a:ext uri="{FF2B5EF4-FFF2-40B4-BE49-F238E27FC236}">
              <a16:creationId xmlns:a16="http://schemas.microsoft.com/office/drawing/2014/main" id="{3A6BBE21-D305-4D61-9F69-6061CFA11A04}"/>
            </a:ext>
          </a:extLst>
        </xdr:cNvPr>
        <xdr:cNvSpPr/>
      </xdr:nvSpPr>
      <xdr:spPr>
        <a:xfrm>
          <a:off x="1781175" y="131076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30480</xdr:rowOff>
    </xdr:from>
    <xdr:to>
      <xdr:col>6</xdr:col>
      <xdr:colOff>38100</xdr:colOff>
      <xdr:row>80</xdr:row>
      <xdr:rowOff>132080</xdr:rowOff>
    </xdr:to>
    <xdr:sp macro="" textlink="">
      <xdr:nvSpPr>
        <xdr:cNvPr id="291" name="フローチャート: 判断 290">
          <a:extLst>
            <a:ext uri="{FF2B5EF4-FFF2-40B4-BE49-F238E27FC236}">
              <a16:creationId xmlns:a16="http://schemas.microsoft.com/office/drawing/2014/main" id="{934FA616-034A-49F0-B9B1-FDC378281C1D}"/>
            </a:ext>
          </a:extLst>
        </xdr:cNvPr>
        <xdr:cNvSpPr/>
      </xdr:nvSpPr>
      <xdr:spPr>
        <a:xfrm>
          <a:off x="981075" y="129908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2" name="テキスト ボックス 291">
          <a:extLst>
            <a:ext uri="{FF2B5EF4-FFF2-40B4-BE49-F238E27FC236}">
              <a16:creationId xmlns:a16="http://schemas.microsoft.com/office/drawing/2014/main" id="{88D0FEEF-D10A-4645-818E-BFFD42039C33}"/>
            </a:ext>
          </a:extLst>
        </xdr:cNvPr>
        <xdr:cNvSpPr txBox="1"/>
      </xdr:nvSpPr>
      <xdr:spPr>
        <a:xfrm>
          <a:off x="4010025"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3" name="テキスト ボックス 292">
          <a:extLst>
            <a:ext uri="{FF2B5EF4-FFF2-40B4-BE49-F238E27FC236}">
              <a16:creationId xmlns:a16="http://schemas.microsoft.com/office/drawing/2014/main" id="{1B963125-B9AA-4F5A-AEF2-6FBDBED5946F}"/>
            </a:ext>
          </a:extLst>
        </xdr:cNvPr>
        <xdr:cNvSpPr txBox="1"/>
      </xdr:nvSpPr>
      <xdr:spPr>
        <a:xfrm>
          <a:off x="32575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94" name="テキスト ボックス 293">
          <a:extLst>
            <a:ext uri="{FF2B5EF4-FFF2-40B4-BE49-F238E27FC236}">
              <a16:creationId xmlns:a16="http://schemas.microsoft.com/office/drawing/2014/main" id="{A990F8A2-6449-4F5A-A2E6-98422277F9C1}"/>
            </a:ext>
          </a:extLst>
        </xdr:cNvPr>
        <xdr:cNvSpPr txBox="1"/>
      </xdr:nvSpPr>
      <xdr:spPr>
        <a:xfrm>
          <a:off x="2447925"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95" name="テキスト ボックス 294">
          <a:extLst>
            <a:ext uri="{FF2B5EF4-FFF2-40B4-BE49-F238E27FC236}">
              <a16:creationId xmlns:a16="http://schemas.microsoft.com/office/drawing/2014/main" id="{58D93A43-17CA-4F9B-B1C0-CFDBBC1E3818}"/>
            </a:ext>
          </a:extLst>
        </xdr:cNvPr>
        <xdr:cNvSpPr txBox="1"/>
      </xdr:nvSpPr>
      <xdr:spPr>
        <a:xfrm>
          <a:off x="16573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96" name="テキスト ボックス 295">
          <a:extLst>
            <a:ext uri="{FF2B5EF4-FFF2-40B4-BE49-F238E27FC236}">
              <a16:creationId xmlns:a16="http://schemas.microsoft.com/office/drawing/2014/main" id="{E38A7588-6997-4979-850C-19A22BE081B3}"/>
            </a:ext>
          </a:extLst>
        </xdr:cNvPr>
        <xdr:cNvSpPr txBox="1"/>
      </xdr:nvSpPr>
      <xdr:spPr>
        <a:xfrm>
          <a:off x="8572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85</xdr:row>
      <xdr:rowOff>132080</xdr:rowOff>
    </xdr:from>
    <xdr:to>
      <xdr:col>24</xdr:col>
      <xdr:colOff>114300</xdr:colOff>
      <xdr:row>86</xdr:row>
      <xdr:rowOff>61595</xdr:rowOff>
    </xdr:to>
    <xdr:sp macro="" textlink="">
      <xdr:nvSpPr>
        <xdr:cNvPr id="297" name="楕円 296">
          <a:extLst>
            <a:ext uri="{FF2B5EF4-FFF2-40B4-BE49-F238E27FC236}">
              <a16:creationId xmlns:a16="http://schemas.microsoft.com/office/drawing/2014/main" id="{D997EC2A-E90D-4EE6-B2F7-2BE13A0773E8}"/>
            </a:ext>
          </a:extLst>
        </xdr:cNvPr>
        <xdr:cNvSpPr/>
      </xdr:nvSpPr>
      <xdr:spPr>
        <a:xfrm>
          <a:off x="4124325" y="13905230"/>
          <a:ext cx="104775"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46355</xdr:rowOff>
    </xdr:from>
    <xdr:ext cx="405130" cy="259080"/>
    <xdr:sp macro="" textlink="">
      <xdr:nvSpPr>
        <xdr:cNvPr id="298" name="【福祉施設】&#10;有形固定資産減価償却率該当値テキスト">
          <a:extLst>
            <a:ext uri="{FF2B5EF4-FFF2-40B4-BE49-F238E27FC236}">
              <a16:creationId xmlns:a16="http://schemas.microsoft.com/office/drawing/2014/main" id="{493883C0-582A-4D24-ACF7-1B0A04091BF2}"/>
            </a:ext>
          </a:extLst>
        </xdr:cNvPr>
        <xdr:cNvSpPr txBox="1"/>
      </xdr:nvSpPr>
      <xdr:spPr>
        <a:xfrm>
          <a:off x="4219575" y="138226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85</xdr:row>
      <xdr:rowOff>117475</xdr:rowOff>
    </xdr:from>
    <xdr:to>
      <xdr:col>20</xdr:col>
      <xdr:colOff>38100</xdr:colOff>
      <xdr:row>86</xdr:row>
      <xdr:rowOff>47625</xdr:rowOff>
    </xdr:to>
    <xdr:sp macro="" textlink="">
      <xdr:nvSpPr>
        <xdr:cNvPr id="299" name="楕円 298">
          <a:extLst>
            <a:ext uri="{FF2B5EF4-FFF2-40B4-BE49-F238E27FC236}">
              <a16:creationId xmlns:a16="http://schemas.microsoft.com/office/drawing/2014/main" id="{AC97705A-508F-4A0E-A7BD-61D0E3E29B45}"/>
            </a:ext>
          </a:extLst>
        </xdr:cNvPr>
        <xdr:cNvSpPr/>
      </xdr:nvSpPr>
      <xdr:spPr>
        <a:xfrm>
          <a:off x="3381375" y="138938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168275</xdr:rowOff>
    </xdr:from>
    <xdr:to>
      <xdr:col>24</xdr:col>
      <xdr:colOff>63500</xdr:colOff>
      <xdr:row>86</xdr:row>
      <xdr:rowOff>10795</xdr:rowOff>
    </xdr:to>
    <xdr:cxnSp macro="">
      <xdr:nvCxnSpPr>
        <xdr:cNvPr id="300" name="直線コネクタ 299">
          <a:extLst>
            <a:ext uri="{FF2B5EF4-FFF2-40B4-BE49-F238E27FC236}">
              <a16:creationId xmlns:a16="http://schemas.microsoft.com/office/drawing/2014/main" id="{9273F708-5C56-487D-AA2F-F668AF4841A0}"/>
            </a:ext>
          </a:extLst>
        </xdr:cNvPr>
        <xdr:cNvCxnSpPr/>
      </xdr:nvCxnSpPr>
      <xdr:spPr>
        <a:xfrm>
          <a:off x="3429000" y="13931900"/>
          <a:ext cx="752475"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99060</xdr:rowOff>
    </xdr:from>
    <xdr:to>
      <xdr:col>15</xdr:col>
      <xdr:colOff>101600</xdr:colOff>
      <xdr:row>86</xdr:row>
      <xdr:rowOff>29210</xdr:rowOff>
    </xdr:to>
    <xdr:sp macro="" textlink="">
      <xdr:nvSpPr>
        <xdr:cNvPr id="301" name="楕円 300">
          <a:extLst>
            <a:ext uri="{FF2B5EF4-FFF2-40B4-BE49-F238E27FC236}">
              <a16:creationId xmlns:a16="http://schemas.microsoft.com/office/drawing/2014/main" id="{69BA5CE5-BC88-4460-82AF-AFABDF5F0898}"/>
            </a:ext>
          </a:extLst>
        </xdr:cNvPr>
        <xdr:cNvSpPr/>
      </xdr:nvSpPr>
      <xdr:spPr>
        <a:xfrm>
          <a:off x="2571750" y="1387538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149860</xdr:rowOff>
    </xdr:from>
    <xdr:to>
      <xdr:col>19</xdr:col>
      <xdr:colOff>177800</xdr:colOff>
      <xdr:row>85</xdr:row>
      <xdr:rowOff>168275</xdr:rowOff>
    </xdr:to>
    <xdr:cxnSp macro="">
      <xdr:nvCxnSpPr>
        <xdr:cNvPr id="302" name="直線コネクタ 301">
          <a:extLst>
            <a:ext uri="{FF2B5EF4-FFF2-40B4-BE49-F238E27FC236}">
              <a16:creationId xmlns:a16="http://schemas.microsoft.com/office/drawing/2014/main" id="{C3C4393D-E2FB-425C-9F55-C5669999AC49}"/>
            </a:ext>
          </a:extLst>
        </xdr:cNvPr>
        <xdr:cNvCxnSpPr/>
      </xdr:nvCxnSpPr>
      <xdr:spPr>
        <a:xfrm>
          <a:off x="2619375" y="13923010"/>
          <a:ext cx="809625"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74930</xdr:rowOff>
    </xdr:from>
    <xdr:to>
      <xdr:col>10</xdr:col>
      <xdr:colOff>165100</xdr:colOff>
      <xdr:row>86</xdr:row>
      <xdr:rowOff>4445</xdr:rowOff>
    </xdr:to>
    <xdr:sp macro="" textlink="">
      <xdr:nvSpPr>
        <xdr:cNvPr id="303" name="楕円 302">
          <a:extLst>
            <a:ext uri="{FF2B5EF4-FFF2-40B4-BE49-F238E27FC236}">
              <a16:creationId xmlns:a16="http://schemas.microsoft.com/office/drawing/2014/main" id="{40865F50-D980-44C6-AACE-A798810D319D}"/>
            </a:ext>
          </a:extLst>
        </xdr:cNvPr>
        <xdr:cNvSpPr/>
      </xdr:nvSpPr>
      <xdr:spPr>
        <a:xfrm>
          <a:off x="1781175" y="13848080"/>
          <a:ext cx="9525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125095</xdr:rowOff>
    </xdr:from>
    <xdr:to>
      <xdr:col>15</xdr:col>
      <xdr:colOff>50800</xdr:colOff>
      <xdr:row>85</xdr:row>
      <xdr:rowOff>149860</xdr:rowOff>
    </xdr:to>
    <xdr:cxnSp macro="">
      <xdr:nvCxnSpPr>
        <xdr:cNvPr id="304" name="直線コネクタ 303">
          <a:extLst>
            <a:ext uri="{FF2B5EF4-FFF2-40B4-BE49-F238E27FC236}">
              <a16:creationId xmlns:a16="http://schemas.microsoft.com/office/drawing/2014/main" id="{0C10270E-E1F4-4420-994B-7AEF512FA322}"/>
            </a:ext>
          </a:extLst>
        </xdr:cNvPr>
        <xdr:cNvCxnSpPr/>
      </xdr:nvCxnSpPr>
      <xdr:spPr>
        <a:xfrm>
          <a:off x="1828800" y="13895070"/>
          <a:ext cx="790575"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85</xdr:row>
      <xdr:rowOff>37465</xdr:rowOff>
    </xdr:from>
    <xdr:to>
      <xdr:col>6</xdr:col>
      <xdr:colOff>38100</xdr:colOff>
      <xdr:row>85</xdr:row>
      <xdr:rowOff>139065</xdr:rowOff>
    </xdr:to>
    <xdr:sp macro="" textlink="">
      <xdr:nvSpPr>
        <xdr:cNvPr id="305" name="楕円 304">
          <a:extLst>
            <a:ext uri="{FF2B5EF4-FFF2-40B4-BE49-F238E27FC236}">
              <a16:creationId xmlns:a16="http://schemas.microsoft.com/office/drawing/2014/main" id="{15483523-D4EA-474E-883E-2E6C137D5E48}"/>
            </a:ext>
          </a:extLst>
        </xdr:cNvPr>
        <xdr:cNvSpPr/>
      </xdr:nvSpPr>
      <xdr:spPr>
        <a:xfrm>
          <a:off x="981075" y="1381061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88265</xdr:rowOff>
    </xdr:from>
    <xdr:to>
      <xdr:col>10</xdr:col>
      <xdr:colOff>114300</xdr:colOff>
      <xdr:row>85</xdr:row>
      <xdr:rowOff>125095</xdr:rowOff>
    </xdr:to>
    <xdr:cxnSp macro="">
      <xdr:nvCxnSpPr>
        <xdr:cNvPr id="306" name="直線コネクタ 305">
          <a:extLst>
            <a:ext uri="{FF2B5EF4-FFF2-40B4-BE49-F238E27FC236}">
              <a16:creationId xmlns:a16="http://schemas.microsoft.com/office/drawing/2014/main" id="{16DBC6A9-5C9F-4C5E-ADA9-DDD3C3D5F58D}"/>
            </a:ext>
          </a:extLst>
        </xdr:cNvPr>
        <xdr:cNvCxnSpPr/>
      </xdr:nvCxnSpPr>
      <xdr:spPr>
        <a:xfrm>
          <a:off x="1028700" y="13858240"/>
          <a:ext cx="8001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79</xdr:row>
      <xdr:rowOff>162560</xdr:rowOff>
    </xdr:from>
    <xdr:ext cx="405130" cy="259080"/>
    <xdr:sp macro="" textlink="">
      <xdr:nvSpPr>
        <xdr:cNvPr id="307" name="n_1aveValue【福祉施設】&#10;有形固定資産減価償却率">
          <a:extLst>
            <a:ext uri="{FF2B5EF4-FFF2-40B4-BE49-F238E27FC236}">
              <a16:creationId xmlns:a16="http://schemas.microsoft.com/office/drawing/2014/main" id="{76199638-7564-4901-A583-9E3B48759EA8}"/>
            </a:ext>
          </a:extLst>
        </xdr:cNvPr>
        <xdr:cNvSpPr txBox="1"/>
      </xdr:nvSpPr>
      <xdr:spPr>
        <a:xfrm>
          <a:off x="3239135" y="129609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79</xdr:row>
      <xdr:rowOff>130810</xdr:rowOff>
    </xdr:from>
    <xdr:ext cx="403225" cy="259080"/>
    <xdr:sp macro="" textlink="">
      <xdr:nvSpPr>
        <xdr:cNvPr id="308" name="n_2aveValue【福祉施設】&#10;有形固定資産減価償却率">
          <a:extLst>
            <a:ext uri="{FF2B5EF4-FFF2-40B4-BE49-F238E27FC236}">
              <a16:creationId xmlns:a16="http://schemas.microsoft.com/office/drawing/2014/main" id="{4C2075F0-187E-4FC6-A35E-66EDD088DB0F}"/>
            </a:ext>
          </a:extLst>
        </xdr:cNvPr>
        <xdr:cNvSpPr txBox="1"/>
      </xdr:nvSpPr>
      <xdr:spPr>
        <a:xfrm>
          <a:off x="2439035" y="129324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79</xdr:row>
      <xdr:rowOff>93980</xdr:rowOff>
    </xdr:from>
    <xdr:ext cx="403225" cy="259080"/>
    <xdr:sp macro="" textlink="">
      <xdr:nvSpPr>
        <xdr:cNvPr id="309" name="n_3aveValue【福祉施設】&#10;有形固定資産減価償却率">
          <a:extLst>
            <a:ext uri="{FF2B5EF4-FFF2-40B4-BE49-F238E27FC236}">
              <a16:creationId xmlns:a16="http://schemas.microsoft.com/office/drawing/2014/main" id="{1572BC29-7D26-4D9D-80DC-4B81F10D32AC}"/>
            </a:ext>
          </a:extLst>
        </xdr:cNvPr>
        <xdr:cNvSpPr txBox="1"/>
      </xdr:nvSpPr>
      <xdr:spPr>
        <a:xfrm>
          <a:off x="1648460" y="128955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78</xdr:row>
      <xdr:rowOff>148590</xdr:rowOff>
    </xdr:from>
    <xdr:ext cx="403225" cy="259080"/>
    <xdr:sp macro="" textlink="">
      <xdr:nvSpPr>
        <xdr:cNvPr id="310" name="n_4aveValue【福祉施設】&#10;有形固定資産減価償却率">
          <a:extLst>
            <a:ext uri="{FF2B5EF4-FFF2-40B4-BE49-F238E27FC236}">
              <a16:creationId xmlns:a16="http://schemas.microsoft.com/office/drawing/2014/main" id="{A601982D-9B92-437D-BCA1-115E7D4D40D3}"/>
            </a:ext>
          </a:extLst>
        </xdr:cNvPr>
        <xdr:cNvSpPr txBox="1"/>
      </xdr:nvSpPr>
      <xdr:spPr>
        <a:xfrm>
          <a:off x="848360" y="127850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86</xdr:row>
      <xdr:rowOff>38735</xdr:rowOff>
    </xdr:from>
    <xdr:ext cx="405130" cy="259080"/>
    <xdr:sp macro="" textlink="">
      <xdr:nvSpPr>
        <xdr:cNvPr id="311" name="n_1mainValue【福祉施設】&#10;有形固定資産減価償却率">
          <a:extLst>
            <a:ext uri="{FF2B5EF4-FFF2-40B4-BE49-F238E27FC236}">
              <a16:creationId xmlns:a16="http://schemas.microsoft.com/office/drawing/2014/main" id="{40912EE9-6E31-4301-B2CC-490A2D360F79}"/>
            </a:ext>
          </a:extLst>
        </xdr:cNvPr>
        <xdr:cNvSpPr txBox="1"/>
      </xdr:nvSpPr>
      <xdr:spPr>
        <a:xfrm>
          <a:off x="3239135" y="139738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86</xdr:row>
      <xdr:rowOff>20320</xdr:rowOff>
    </xdr:from>
    <xdr:ext cx="403225" cy="257175"/>
    <xdr:sp macro="" textlink="">
      <xdr:nvSpPr>
        <xdr:cNvPr id="312" name="n_2mainValue【福祉施設】&#10;有形固定資産減価償却率">
          <a:extLst>
            <a:ext uri="{FF2B5EF4-FFF2-40B4-BE49-F238E27FC236}">
              <a16:creationId xmlns:a16="http://schemas.microsoft.com/office/drawing/2014/main" id="{999F4FD0-EE72-4F4E-A3DC-41866E5E009B}"/>
            </a:ext>
          </a:extLst>
        </xdr:cNvPr>
        <xdr:cNvSpPr txBox="1"/>
      </xdr:nvSpPr>
      <xdr:spPr>
        <a:xfrm>
          <a:off x="2439035" y="139553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85</xdr:row>
      <xdr:rowOff>167005</xdr:rowOff>
    </xdr:from>
    <xdr:ext cx="403225" cy="257175"/>
    <xdr:sp macro="" textlink="">
      <xdr:nvSpPr>
        <xdr:cNvPr id="313" name="n_3mainValue【福祉施設】&#10;有形固定資産減価償却率">
          <a:extLst>
            <a:ext uri="{FF2B5EF4-FFF2-40B4-BE49-F238E27FC236}">
              <a16:creationId xmlns:a16="http://schemas.microsoft.com/office/drawing/2014/main" id="{1FC898E1-B47B-4679-9A5F-BF30FACA6802}"/>
            </a:ext>
          </a:extLst>
        </xdr:cNvPr>
        <xdr:cNvSpPr txBox="1"/>
      </xdr:nvSpPr>
      <xdr:spPr>
        <a:xfrm>
          <a:off x="1648460" y="139369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85</xdr:row>
      <xdr:rowOff>130175</xdr:rowOff>
    </xdr:from>
    <xdr:ext cx="403225" cy="259080"/>
    <xdr:sp macro="" textlink="">
      <xdr:nvSpPr>
        <xdr:cNvPr id="314" name="n_4mainValue【福祉施設】&#10;有形固定資産減価償却率">
          <a:extLst>
            <a:ext uri="{FF2B5EF4-FFF2-40B4-BE49-F238E27FC236}">
              <a16:creationId xmlns:a16="http://schemas.microsoft.com/office/drawing/2014/main" id="{D23F03DC-BA6F-40D7-B03A-931F46FABF4D}"/>
            </a:ext>
          </a:extLst>
        </xdr:cNvPr>
        <xdr:cNvSpPr txBox="1"/>
      </xdr:nvSpPr>
      <xdr:spPr>
        <a:xfrm>
          <a:off x="848360" y="139033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94.7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5" name="正方形/長方形 314">
          <a:extLst>
            <a:ext uri="{FF2B5EF4-FFF2-40B4-BE49-F238E27FC236}">
              <a16:creationId xmlns:a16="http://schemas.microsoft.com/office/drawing/2014/main" id="{ABAFD8A3-E1AC-459D-AFC9-CA0CA878FC57}"/>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6" name="正方形/長方形 315">
          <a:extLst>
            <a:ext uri="{FF2B5EF4-FFF2-40B4-BE49-F238E27FC236}">
              <a16:creationId xmlns:a16="http://schemas.microsoft.com/office/drawing/2014/main" id="{23236D44-DC16-4C8F-8CEA-A803BB043B92}"/>
            </a:ext>
          </a:extLst>
        </xdr:cNvPr>
        <xdr:cNvSpPr/>
      </xdr:nvSpPr>
      <xdr:spPr>
        <a:xfrm>
          <a:off x="60674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7" name="正方形/長方形 316">
          <a:extLst>
            <a:ext uri="{FF2B5EF4-FFF2-40B4-BE49-F238E27FC236}">
              <a16:creationId xmlns:a16="http://schemas.microsoft.com/office/drawing/2014/main" id="{50FBC92D-94D0-49C6-80CB-BC7D46B62D89}"/>
            </a:ext>
          </a:extLst>
        </xdr:cNvPr>
        <xdr:cNvSpPr/>
      </xdr:nvSpPr>
      <xdr:spPr>
        <a:xfrm>
          <a:off x="60674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8" name="正方形/長方形 317">
          <a:extLst>
            <a:ext uri="{FF2B5EF4-FFF2-40B4-BE49-F238E27FC236}">
              <a16:creationId xmlns:a16="http://schemas.microsoft.com/office/drawing/2014/main" id="{338ADAB2-E39B-4B82-9735-07134B453AE6}"/>
            </a:ext>
          </a:extLst>
        </xdr:cNvPr>
        <xdr:cNvSpPr/>
      </xdr:nvSpPr>
      <xdr:spPr>
        <a:xfrm>
          <a:off x="69818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9" name="正方形/長方形 318">
          <a:extLst>
            <a:ext uri="{FF2B5EF4-FFF2-40B4-BE49-F238E27FC236}">
              <a16:creationId xmlns:a16="http://schemas.microsoft.com/office/drawing/2014/main" id="{51BDA669-CBF5-43E5-A424-C7B1E309D9C4}"/>
            </a:ext>
          </a:extLst>
        </xdr:cNvPr>
        <xdr:cNvSpPr/>
      </xdr:nvSpPr>
      <xdr:spPr>
        <a:xfrm>
          <a:off x="69818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0" name="正方形/長方形 319">
          <a:extLst>
            <a:ext uri="{FF2B5EF4-FFF2-40B4-BE49-F238E27FC236}">
              <a16:creationId xmlns:a16="http://schemas.microsoft.com/office/drawing/2014/main" id="{E535F2F4-DF2C-4D59-8F8C-92517BACC5BA}"/>
            </a:ext>
          </a:extLst>
        </xdr:cNvPr>
        <xdr:cNvSpPr/>
      </xdr:nvSpPr>
      <xdr:spPr>
        <a:xfrm>
          <a:off x="80105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1" name="正方形/長方形 320">
          <a:extLst>
            <a:ext uri="{FF2B5EF4-FFF2-40B4-BE49-F238E27FC236}">
              <a16:creationId xmlns:a16="http://schemas.microsoft.com/office/drawing/2014/main" id="{D5F7C1A3-3DD4-4505-957C-77EB322C1504}"/>
            </a:ext>
          </a:extLst>
        </xdr:cNvPr>
        <xdr:cNvSpPr/>
      </xdr:nvSpPr>
      <xdr:spPr>
        <a:xfrm>
          <a:off x="80105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2" name="正方形/長方形 321">
          <a:extLst>
            <a:ext uri="{FF2B5EF4-FFF2-40B4-BE49-F238E27FC236}">
              <a16:creationId xmlns:a16="http://schemas.microsoft.com/office/drawing/2014/main" id="{FD75C4DA-1498-468B-B386-521D5C0AA1EE}"/>
            </a:ext>
          </a:extLst>
        </xdr:cNvPr>
        <xdr:cNvSpPr/>
      </xdr:nvSpPr>
      <xdr:spPr>
        <a:xfrm>
          <a:off x="5953125" y="12249150"/>
          <a:ext cx="42481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7980" cy="223520"/>
    <xdr:sp macro="" textlink="">
      <xdr:nvSpPr>
        <xdr:cNvPr id="323" name="テキスト ボックス 322">
          <a:extLst>
            <a:ext uri="{FF2B5EF4-FFF2-40B4-BE49-F238E27FC236}">
              <a16:creationId xmlns:a16="http://schemas.microsoft.com/office/drawing/2014/main" id="{1D64EEA1-ADAB-4C78-A729-FFE42C25D2AA}"/>
            </a:ext>
          </a:extLst>
        </xdr:cNvPr>
        <xdr:cNvSpPr txBox="1"/>
      </xdr:nvSpPr>
      <xdr:spPr>
        <a:xfrm>
          <a:off x="5915025" y="12068175"/>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4" name="直線コネクタ 323">
          <a:extLst>
            <a:ext uri="{FF2B5EF4-FFF2-40B4-BE49-F238E27FC236}">
              <a16:creationId xmlns:a16="http://schemas.microsoft.com/office/drawing/2014/main" id="{75441A15-176E-468B-A2A7-F8BB8A5B6AE5}"/>
            </a:ext>
          </a:extLst>
        </xdr:cNvPr>
        <xdr:cNvCxnSpPr/>
      </xdr:nvCxnSpPr>
      <xdr:spPr>
        <a:xfrm>
          <a:off x="5953125" y="144113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5" name="直線コネクタ 324">
          <a:extLst>
            <a:ext uri="{FF2B5EF4-FFF2-40B4-BE49-F238E27FC236}">
              <a16:creationId xmlns:a16="http://schemas.microsoft.com/office/drawing/2014/main" id="{EDBAC153-8A03-44F8-99B8-EB68A97A376E}"/>
            </a:ext>
          </a:extLst>
        </xdr:cNvPr>
        <xdr:cNvCxnSpPr/>
      </xdr:nvCxnSpPr>
      <xdr:spPr>
        <a:xfrm>
          <a:off x="5953125" y="140493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5455" cy="257175"/>
    <xdr:sp macro="" textlink="">
      <xdr:nvSpPr>
        <xdr:cNvPr id="326" name="テキスト ボックス 325">
          <a:extLst>
            <a:ext uri="{FF2B5EF4-FFF2-40B4-BE49-F238E27FC236}">
              <a16:creationId xmlns:a16="http://schemas.microsoft.com/office/drawing/2014/main" id="{8E26F057-5FF2-484F-91D5-9180D356347B}"/>
            </a:ext>
          </a:extLst>
        </xdr:cNvPr>
        <xdr:cNvSpPr txBox="1"/>
      </xdr:nvSpPr>
      <xdr:spPr>
        <a:xfrm>
          <a:off x="5527040" y="1391348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7" name="直線コネクタ 326">
          <a:extLst>
            <a:ext uri="{FF2B5EF4-FFF2-40B4-BE49-F238E27FC236}">
              <a16:creationId xmlns:a16="http://schemas.microsoft.com/office/drawing/2014/main" id="{B3465FA8-46DB-498F-9F7E-9CF3E1FBFE8F}"/>
            </a:ext>
          </a:extLst>
        </xdr:cNvPr>
        <xdr:cNvCxnSpPr/>
      </xdr:nvCxnSpPr>
      <xdr:spPr>
        <a:xfrm>
          <a:off x="5953125" y="136874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5455" cy="259080"/>
    <xdr:sp macro="" textlink="">
      <xdr:nvSpPr>
        <xdr:cNvPr id="328" name="テキスト ボックス 327">
          <a:extLst>
            <a:ext uri="{FF2B5EF4-FFF2-40B4-BE49-F238E27FC236}">
              <a16:creationId xmlns:a16="http://schemas.microsoft.com/office/drawing/2014/main" id="{C2DB4209-469E-4351-AD08-AF2617A98F29}"/>
            </a:ext>
          </a:extLst>
        </xdr:cNvPr>
        <xdr:cNvSpPr txBox="1"/>
      </xdr:nvSpPr>
      <xdr:spPr>
        <a:xfrm>
          <a:off x="5527040" y="1355153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9" name="直線コネクタ 328">
          <a:extLst>
            <a:ext uri="{FF2B5EF4-FFF2-40B4-BE49-F238E27FC236}">
              <a16:creationId xmlns:a16="http://schemas.microsoft.com/office/drawing/2014/main" id="{C4C45F49-E98F-4406-81C6-CAA6D8C640AF}"/>
            </a:ext>
          </a:extLst>
        </xdr:cNvPr>
        <xdr:cNvCxnSpPr/>
      </xdr:nvCxnSpPr>
      <xdr:spPr>
        <a:xfrm>
          <a:off x="5953125" y="133254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5455" cy="259080"/>
    <xdr:sp macro="" textlink="">
      <xdr:nvSpPr>
        <xdr:cNvPr id="330" name="テキスト ボックス 329">
          <a:extLst>
            <a:ext uri="{FF2B5EF4-FFF2-40B4-BE49-F238E27FC236}">
              <a16:creationId xmlns:a16="http://schemas.microsoft.com/office/drawing/2014/main" id="{4EE61680-FA65-4BF4-B73F-6E7E69390770}"/>
            </a:ext>
          </a:extLst>
        </xdr:cNvPr>
        <xdr:cNvSpPr txBox="1"/>
      </xdr:nvSpPr>
      <xdr:spPr>
        <a:xfrm>
          <a:off x="5527040" y="1318958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1" name="直線コネクタ 330">
          <a:extLst>
            <a:ext uri="{FF2B5EF4-FFF2-40B4-BE49-F238E27FC236}">
              <a16:creationId xmlns:a16="http://schemas.microsoft.com/office/drawing/2014/main" id="{00E40EED-62FF-42DF-9E40-2941A8EBC7DD}"/>
            </a:ext>
          </a:extLst>
        </xdr:cNvPr>
        <xdr:cNvCxnSpPr/>
      </xdr:nvCxnSpPr>
      <xdr:spPr>
        <a:xfrm>
          <a:off x="5953125" y="1296352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5455" cy="257175"/>
    <xdr:sp macro="" textlink="">
      <xdr:nvSpPr>
        <xdr:cNvPr id="332" name="テキスト ボックス 331">
          <a:extLst>
            <a:ext uri="{FF2B5EF4-FFF2-40B4-BE49-F238E27FC236}">
              <a16:creationId xmlns:a16="http://schemas.microsoft.com/office/drawing/2014/main" id="{1B9DB245-E2B8-4B00-99B4-2CF952EFCDAC}"/>
            </a:ext>
          </a:extLst>
        </xdr:cNvPr>
        <xdr:cNvSpPr txBox="1"/>
      </xdr:nvSpPr>
      <xdr:spPr>
        <a:xfrm>
          <a:off x="5527040" y="1282763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3" name="直線コネクタ 332">
          <a:extLst>
            <a:ext uri="{FF2B5EF4-FFF2-40B4-BE49-F238E27FC236}">
              <a16:creationId xmlns:a16="http://schemas.microsoft.com/office/drawing/2014/main" id="{D4D30E5C-56F3-4E30-AE34-A8AA853EA2D3}"/>
            </a:ext>
          </a:extLst>
        </xdr:cNvPr>
        <xdr:cNvCxnSpPr/>
      </xdr:nvCxnSpPr>
      <xdr:spPr>
        <a:xfrm>
          <a:off x="5953125" y="12611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5455" cy="259080"/>
    <xdr:sp macro="" textlink="">
      <xdr:nvSpPr>
        <xdr:cNvPr id="334" name="テキスト ボックス 333">
          <a:extLst>
            <a:ext uri="{FF2B5EF4-FFF2-40B4-BE49-F238E27FC236}">
              <a16:creationId xmlns:a16="http://schemas.microsoft.com/office/drawing/2014/main" id="{56ABC7F9-8BAE-4A6C-8F17-1D423E0EFDFB}"/>
            </a:ext>
          </a:extLst>
        </xdr:cNvPr>
        <xdr:cNvSpPr txBox="1"/>
      </xdr:nvSpPr>
      <xdr:spPr>
        <a:xfrm>
          <a:off x="5527040" y="124752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5" name="直線コネクタ 334">
          <a:extLst>
            <a:ext uri="{FF2B5EF4-FFF2-40B4-BE49-F238E27FC236}">
              <a16:creationId xmlns:a16="http://schemas.microsoft.com/office/drawing/2014/main" id="{F61EDE78-555A-4763-B2D4-915EE74F54B5}"/>
            </a:ext>
          </a:extLst>
        </xdr:cNvPr>
        <xdr:cNvCxnSpPr/>
      </xdr:nvCxnSpPr>
      <xdr:spPr>
        <a:xfrm>
          <a:off x="5953125" y="122491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5455" cy="259080"/>
    <xdr:sp macro="" textlink="">
      <xdr:nvSpPr>
        <xdr:cNvPr id="336" name="テキスト ボックス 335">
          <a:extLst>
            <a:ext uri="{FF2B5EF4-FFF2-40B4-BE49-F238E27FC236}">
              <a16:creationId xmlns:a16="http://schemas.microsoft.com/office/drawing/2014/main" id="{D887B2E8-6DB0-4527-9BC9-9450EB5AC985}"/>
            </a:ext>
          </a:extLst>
        </xdr:cNvPr>
        <xdr:cNvSpPr txBox="1"/>
      </xdr:nvSpPr>
      <xdr:spPr>
        <a:xfrm>
          <a:off x="5527040" y="12113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7" name="【福祉施設】&#10;一人当たり面積グラフ枠">
          <a:extLst>
            <a:ext uri="{FF2B5EF4-FFF2-40B4-BE49-F238E27FC236}">
              <a16:creationId xmlns:a16="http://schemas.microsoft.com/office/drawing/2014/main" id="{CC6CA86A-1158-479D-B87E-2DF4CFF55B94}"/>
            </a:ext>
          </a:extLst>
        </xdr:cNvPr>
        <xdr:cNvSpPr/>
      </xdr:nvSpPr>
      <xdr:spPr>
        <a:xfrm>
          <a:off x="5953125" y="12249150"/>
          <a:ext cx="42481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0</xdr:rowOff>
    </xdr:from>
    <xdr:to>
      <xdr:col>54</xdr:col>
      <xdr:colOff>189865</xdr:colOff>
      <xdr:row>86</xdr:row>
      <xdr:rowOff>99060</xdr:rowOff>
    </xdr:to>
    <xdr:cxnSp macro="">
      <xdr:nvCxnSpPr>
        <xdr:cNvPr id="338" name="直線コネクタ 337">
          <a:extLst>
            <a:ext uri="{FF2B5EF4-FFF2-40B4-BE49-F238E27FC236}">
              <a16:creationId xmlns:a16="http://schemas.microsoft.com/office/drawing/2014/main" id="{CE035440-0602-4EF0-8A80-AA63B54F48D2}"/>
            </a:ext>
          </a:extLst>
        </xdr:cNvPr>
        <xdr:cNvCxnSpPr/>
      </xdr:nvCxnSpPr>
      <xdr:spPr>
        <a:xfrm flipV="1">
          <a:off x="9429115" y="12639675"/>
          <a:ext cx="0" cy="1397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102870</xdr:rowOff>
    </xdr:from>
    <xdr:ext cx="469900" cy="259080"/>
    <xdr:sp macro="" textlink="">
      <xdr:nvSpPr>
        <xdr:cNvPr id="339" name="【福祉施設】&#10;一人当たり面積最小値テキスト">
          <a:extLst>
            <a:ext uri="{FF2B5EF4-FFF2-40B4-BE49-F238E27FC236}">
              <a16:creationId xmlns:a16="http://schemas.microsoft.com/office/drawing/2014/main" id="{C4EC7D59-89DF-46EA-A90F-56A157C53896}"/>
            </a:ext>
          </a:extLst>
        </xdr:cNvPr>
        <xdr:cNvSpPr txBox="1"/>
      </xdr:nvSpPr>
      <xdr:spPr>
        <a:xfrm>
          <a:off x="9467850" y="140411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99060</xdr:rowOff>
    </xdr:from>
    <xdr:to>
      <xdr:col>55</xdr:col>
      <xdr:colOff>88900</xdr:colOff>
      <xdr:row>86</xdr:row>
      <xdr:rowOff>99060</xdr:rowOff>
    </xdr:to>
    <xdr:cxnSp macro="">
      <xdr:nvCxnSpPr>
        <xdr:cNvPr id="340" name="直線コネクタ 339">
          <a:extLst>
            <a:ext uri="{FF2B5EF4-FFF2-40B4-BE49-F238E27FC236}">
              <a16:creationId xmlns:a16="http://schemas.microsoft.com/office/drawing/2014/main" id="{813204C5-75B9-4FAC-8051-AC212D9390C4}"/>
            </a:ext>
          </a:extLst>
        </xdr:cNvPr>
        <xdr:cNvCxnSpPr/>
      </xdr:nvCxnSpPr>
      <xdr:spPr>
        <a:xfrm>
          <a:off x="9363075" y="14037310"/>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118110</xdr:rowOff>
    </xdr:from>
    <xdr:ext cx="469900" cy="259080"/>
    <xdr:sp macro="" textlink="">
      <xdr:nvSpPr>
        <xdr:cNvPr id="341" name="【福祉施設】&#10;一人当たり面積最大値テキスト">
          <a:extLst>
            <a:ext uri="{FF2B5EF4-FFF2-40B4-BE49-F238E27FC236}">
              <a16:creationId xmlns:a16="http://schemas.microsoft.com/office/drawing/2014/main" id="{4FA0664B-C173-4C81-9D8B-36C9807B3FE9}"/>
            </a:ext>
          </a:extLst>
        </xdr:cNvPr>
        <xdr:cNvSpPr txBox="1"/>
      </xdr:nvSpPr>
      <xdr:spPr>
        <a:xfrm>
          <a:off x="9467850" y="12437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0.390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0</xdr:rowOff>
    </xdr:from>
    <xdr:to>
      <xdr:col>55</xdr:col>
      <xdr:colOff>88900</xdr:colOff>
      <xdr:row>78</xdr:row>
      <xdr:rowOff>0</xdr:rowOff>
    </xdr:to>
    <xdr:cxnSp macro="">
      <xdr:nvCxnSpPr>
        <xdr:cNvPr id="342" name="直線コネクタ 341">
          <a:extLst>
            <a:ext uri="{FF2B5EF4-FFF2-40B4-BE49-F238E27FC236}">
              <a16:creationId xmlns:a16="http://schemas.microsoft.com/office/drawing/2014/main" id="{AFE21BD7-9D7A-46BD-8CA6-5567037A5A69}"/>
            </a:ext>
          </a:extLst>
        </xdr:cNvPr>
        <xdr:cNvCxnSpPr/>
      </xdr:nvCxnSpPr>
      <xdr:spPr>
        <a:xfrm>
          <a:off x="9363075" y="12639675"/>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170180</xdr:rowOff>
    </xdr:from>
    <xdr:ext cx="469900" cy="259080"/>
    <xdr:sp macro="" textlink="">
      <xdr:nvSpPr>
        <xdr:cNvPr id="343" name="【福祉施設】&#10;一人当たり面積平均値テキスト">
          <a:extLst>
            <a:ext uri="{FF2B5EF4-FFF2-40B4-BE49-F238E27FC236}">
              <a16:creationId xmlns:a16="http://schemas.microsoft.com/office/drawing/2014/main" id="{1AA55450-0856-44BA-865B-24F230E95926}"/>
            </a:ext>
          </a:extLst>
        </xdr:cNvPr>
        <xdr:cNvSpPr txBox="1"/>
      </xdr:nvSpPr>
      <xdr:spPr>
        <a:xfrm>
          <a:off x="9467850" y="134480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0.113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147320</xdr:rowOff>
    </xdr:from>
    <xdr:to>
      <xdr:col>55</xdr:col>
      <xdr:colOff>50800</xdr:colOff>
      <xdr:row>84</xdr:row>
      <xdr:rowOff>77470</xdr:rowOff>
    </xdr:to>
    <xdr:sp macro="" textlink="">
      <xdr:nvSpPr>
        <xdr:cNvPr id="344" name="フローチャート: 判断 343">
          <a:extLst>
            <a:ext uri="{FF2B5EF4-FFF2-40B4-BE49-F238E27FC236}">
              <a16:creationId xmlns:a16="http://schemas.microsoft.com/office/drawing/2014/main" id="{C382E2C4-5444-4F74-9B0F-74AE6BF1ABDC}"/>
            </a:ext>
          </a:extLst>
        </xdr:cNvPr>
        <xdr:cNvSpPr/>
      </xdr:nvSpPr>
      <xdr:spPr>
        <a:xfrm>
          <a:off x="9401175" y="13593445"/>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21590</xdr:rowOff>
    </xdr:from>
    <xdr:to>
      <xdr:col>50</xdr:col>
      <xdr:colOff>165100</xdr:colOff>
      <xdr:row>84</xdr:row>
      <xdr:rowOff>123190</xdr:rowOff>
    </xdr:to>
    <xdr:sp macro="" textlink="">
      <xdr:nvSpPr>
        <xdr:cNvPr id="345" name="フローチャート: 判断 344">
          <a:extLst>
            <a:ext uri="{FF2B5EF4-FFF2-40B4-BE49-F238E27FC236}">
              <a16:creationId xmlns:a16="http://schemas.microsoft.com/office/drawing/2014/main" id="{68877934-3E01-4D40-9184-BA4BF942B2A5}"/>
            </a:ext>
          </a:extLst>
        </xdr:cNvPr>
        <xdr:cNvSpPr/>
      </xdr:nvSpPr>
      <xdr:spPr>
        <a:xfrm>
          <a:off x="8639175" y="1363281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21590</xdr:rowOff>
    </xdr:from>
    <xdr:to>
      <xdr:col>46</xdr:col>
      <xdr:colOff>38100</xdr:colOff>
      <xdr:row>84</xdr:row>
      <xdr:rowOff>123190</xdr:rowOff>
    </xdr:to>
    <xdr:sp macro="" textlink="">
      <xdr:nvSpPr>
        <xdr:cNvPr id="346" name="フローチャート: 判断 345">
          <a:extLst>
            <a:ext uri="{FF2B5EF4-FFF2-40B4-BE49-F238E27FC236}">
              <a16:creationId xmlns:a16="http://schemas.microsoft.com/office/drawing/2014/main" id="{4912B96B-BC9C-4D61-BBCA-9103822F9FE9}"/>
            </a:ext>
          </a:extLst>
        </xdr:cNvPr>
        <xdr:cNvSpPr/>
      </xdr:nvSpPr>
      <xdr:spPr>
        <a:xfrm>
          <a:off x="7839075" y="1363281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71120</xdr:rowOff>
    </xdr:from>
    <xdr:to>
      <xdr:col>41</xdr:col>
      <xdr:colOff>101600</xdr:colOff>
      <xdr:row>85</xdr:row>
      <xdr:rowOff>1270</xdr:rowOff>
    </xdr:to>
    <xdr:sp macro="" textlink="">
      <xdr:nvSpPr>
        <xdr:cNvPr id="347" name="フローチャート: 判断 346">
          <a:extLst>
            <a:ext uri="{FF2B5EF4-FFF2-40B4-BE49-F238E27FC236}">
              <a16:creationId xmlns:a16="http://schemas.microsoft.com/office/drawing/2014/main" id="{0E600CE7-E501-461C-8480-E5ED6AF29F41}"/>
            </a:ext>
          </a:extLst>
        </xdr:cNvPr>
        <xdr:cNvSpPr/>
      </xdr:nvSpPr>
      <xdr:spPr>
        <a:xfrm>
          <a:off x="7029450" y="136791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170180</xdr:rowOff>
    </xdr:from>
    <xdr:to>
      <xdr:col>36</xdr:col>
      <xdr:colOff>165100</xdr:colOff>
      <xdr:row>84</xdr:row>
      <xdr:rowOff>100330</xdr:rowOff>
    </xdr:to>
    <xdr:sp macro="" textlink="">
      <xdr:nvSpPr>
        <xdr:cNvPr id="348" name="フローチャート: 判断 347">
          <a:extLst>
            <a:ext uri="{FF2B5EF4-FFF2-40B4-BE49-F238E27FC236}">
              <a16:creationId xmlns:a16="http://schemas.microsoft.com/office/drawing/2014/main" id="{FF0E4907-FD47-4045-9513-8B9E374885CD}"/>
            </a:ext>
          </a:extLst>
        </xdr:cNvPr>
        <xdr:cNvSpPr/>
      </xdr:nvSpPr>
      <xdr:spPr>
        <a:xfrm>
          <a:off x="6238875" y="1360995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49" name="テキスト ボックス 348">
          <a:extLst>
            <a:ext uri="{FF2B5EF4-FFF2-40B4-BE49-F238E27FC236}">
              <a16:creationId xmlns:a16="http://schemas.microsoft.com/office/drawing/2014/main" id="{C8513DE3-19E6-4B4F-90E2-DAA49C50396B}"/>
            </a:ext>
          </a:extLst>
        </xdr:cNvPr>
        <xdr:cNvSpPr txBox="1"/>
      </xdr:nvSpPr>
      <xdr:spPr>
        <a:xfrm>
          <a:off x="925830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0" name="テキスト ボックス 349">
          <a:extLst>
            <a:ext uri="{FF2B5EF4-FFF2-40B4-BE49-F238E27FC236}">
              <a16:creationId xmlns:a16="http://schemas.microsoft.com/office/drawing/2014/main" id="{432B9B19-E1E6-4A56-83EA-5C82219D98C0}"/>
            </a:ext>
          </a:extLst>
        </xdr:cNvPr>
        <xdr:cNvSpPr txBox="1"/>
      </xdr:nvSpPr>
      <xdr:spPr>
        <a:xfrm>
          <a:off x="85153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1" name="テキスト ボックス 350">
          <a:extLst>
            <a:ext uri="{FF2B5EF4-FFF2-40B4-BE49-F238E27FC236}">
              <a16:creationId xmlns:a16="http://schemas.microsoft.com/office/drawing/2014/main" id="{03403194-1A0F-45C8-96D9-81B71337A256}"/>
            </a:ext>
          </a:extLst>
        </xdr:cNvPr>
        <xdr:cNvSpPr txBox="1"/>
      </xdr:nvSpPr>
      <xdr:spPr>
        <a:xfrm>
          <a:off x="77152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2" name="テキスト ボックス 351">
          <a:extLst>
            <a:ext uri="{FF2B5EF4-FFF2-40B4-BE49-F238E27FC236}">
              <a16:creationId xmlns:a16="http://schemas.microsoft.com/office/drawing/2014/main" id="{46721E24-9A4C-4A81-91EC-43C1CC880413}"/>
            </a:ext>
          </a:extLst>
        </xdr:cNvPr>
        <xdr:cNvSpPr txBox="1"/>
      </xdr:nvSpPr>
      <xdr:spPr>
        <a:xfrm>
          <a:off x="6905625"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3" name="テキスト ボックス 352">
          <a:extLst>
            <a:ext uri="{FF2B5EF4-FFF2-40B4-BE49-F238E27FC236}">
              <a16:creationId xmlns:a16="http://schemas.microsoft.com/office/drawing/2014/main" id="{A2BDF96D-34B9-4FD5-884D-9D54645F2C2B}"/>
            </a:ext>
          </a:extLst>
        </xdr:cNvPr>
        <xdr:cNvSpPr txBox="1"/>
      </xdr:nvSpPr>
      <xdr:spPr>
        <a:xfrm>
          <a:off x="61150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82550</xdr:rowOff>
    </xdr:from>
    <xdr:to>
      <xdr:col>55</xdr:col>
      <xdr:colOff>50800</xdr:colOff>
      <xdr:row>86</xdr:row>
      <xdr:rowOff>12700</xdr:rowOff>
    </xdr:to>
    <xdr:sp macro="" textlink="">
      <xdr:nvSpPr>
        <xdr:cNvPr id="354" name="楕円 353">
          <a:extLst>
            <a:ext uri="{FF2B5EF4-FFF2-40B4-BE49-F238E27FC236}">
              <a16:creationId xmlns:a16="http://schemas.microsoft.com/office/drawing/2014/main" id="{FBA3346E-CB1F-4901-8A99-FCE63AEA1020}"/>
            </a:ext>
          </a:extLst>
        </xdr:cNvPr>
        <xdr:cNvSpPr/>
      </xdr:nvSpPr>
      <xdr:spPr>
        <a:xfrm>
          <a:off x="9401175" y="13858875"/>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60960</xdr:rowOff>
    </xdr:from>
    <xdr:ext cx="469900" cy="259080"/>
    <xdr:sp macro="" textlink="">
      <xdr:nvSpPr>
        <xdr:cNvPr id="355" name="【福祉施設】&#10;一人当たり面積該当値テキスト">
          <a:extLst>
            <a:ext uri="{FF2B5EF4-FFF2-40B4-BE49-F238E27FC236}">
              <a16:creationId xmlns:a16="http://schemas.microsoft.com/office/drawing/2014/main" id="{654BA61A-C68D-43ED-BF48-B7B84766D954}"/>
            </a:ext>
          </a:extLst>
        </xdr:cNvPr>
        <xdr:cNvSpPr txBox="1"/>
      </xdr:nvSpPr>
      <xdr:spPr>
        <a:xfrm>
          <a:off x="9467850" y="138372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82550</xdr:rowOff>
    </xdr:from>
    <xdr:to>
      <xdr:col>50</xdr:col>
      <xdr:colOff>165100</xdr:colOff>
      <xdr:row>86</xdr:row>
      <xdr:rowOff>12700</xdr:rowOff>
    </xdr:to>
    <xdr:sp macro="" textlink="">
      <xdr:nvSpPr>
        <xdr:cNvPr id="356" name="楕円 355">
          <a:extLst>
            <a:ext uri="{FF2B5EF4-FFF2-40B4-BE49-F238E27FC236}">
              <a16:creationId xmlns:a16="http://schemas.microsoft.com/office/drawing/2014/main" id="{2C70BA02-A9CA-498E-9054-91654F51AB37}"/>
            </a:ext>
          </a:extLst>
        </xdr:cNvPr>
        <xdr:cNvSpPr/>
      </xdr:nvSpPr>
      <xdr:spPr>
        <a:xfrm>
          <a:off x="8639175" y="1385887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133350</xdr:rowOff>
    </xdr:from>
    <xdr:to>
      <xdr:col>55</xdr:col>
      <xdr:colOff>0</xdr:colOff>
      <xdr:row>85</xdr:row>
      <xdr:rowOff>133350</xdr:rowOff>
    </xdr:to>
    <xdr:cxnSp macro="">
      <xdr:nvCxnSpPr>
        <xdr:cNvPr id="357" name="直線コネクタ 356">
          <a:extLst>
            <a:ext uri="{FF2B5EF4-FFF2-40B4-BE49-F238E27FC236}">
              <a16:creationId xmlns:a16="http://schemas.microsoft.com/office/drawing/2014/main" id="{40496C98-425D-4F1F-8B55-F1F38C5F3F95}"/>
            </a:ext>
          </a:extLst>
        </xdr:cNvPr>
        <xdr:cNvCxnSpPr/>
      </xdr:nvCxnSpPr>
      <xdr:spPr>
        <a:xfrm>
          <a:off x="8686800" y="13906500"/>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82550</xdr:rowOff>
    </xdr:from>
    <xdr:to>
      <xdr:col>46</xdr:col>
      <xdr:colOff>38100</xdr:colOff>
      <xdr:row>86</xdr:row>
      <xdr:rowOff>12700</xdr:rowOff>
    </xdr:to>
    <xdr:sp macro="" textlink="">
      <xdr:nvSpPr>
        <xdr:cNvPr id="358" name="楕円 357">
          <a:extLst>
            <a:ext uri="{FF2B5EF4-FFF2-40B4-BE49-F238E27FC236}">
              <a16:creationId xmlns:a16="http://schemas.microsoft.com/office/drawing/2014/main" id="{211C90E1-FC81-4E67-98D8-8237215FE424}"/>
            </a:ext>
          </a:extLst>
        </xdr:cNvPr>
        <xdr:cNvSpPr/>
      </xdr:nvSpPr>
      <xdr:spPr>
        <a:xfrm>
          <a:off x="7839075" y="1385887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133350</xdr:rowOff>
    </xdr:from>
    <xdr:to>
      <xdr:col>50</xdr:col>
      <xdr:colOff>114300</xdr:colOff>
      <xdr:row>85</xdr:row>
      <xdr:rowOff>133350</xdr:rowOff>
    </xdr:to>
    <xdr:cxnSp macro="">
      <xdr:nvCxnSpPr>
        <xdr:cNvPr id="359" name="直線コネクタ 358">
          <a:extLst>
            <a:ext uri="{FF2B5EF4-FFF2-40B4-BE49-F238E27FC236}">
              <a16:creationId xmlns:a16="http://schemas.microsoft.com/office/drawing/2014/main" id="{1EE3FB30-9D78-486B-B45A-4B27D5227FA0}"/>
            </a:ext>
          </a:extLst>
        </xdr:cNvPr>
        <xdr:cNvCxnSpPr/>
      </xdr:nvCxnSpPr>
      <xdr:spPr>
        <a:xfrm>
          <a:off x="7886700" y="139065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82550</xdr:rowOff>
    </xdr:from>
    <xdr:to>
      <xdr:col>41</xdr:col>
      <xdr:colOff>101600</xdr:colOff>
      <xdr:row>86</xdr:row>
      <xdr:rowOff>12700</xdr:rowOff>
    </xdr:to>
    <xdr:sp macro="" textlink="">
      <xdr:nvSpPr>
        <xdr:cNvPr id="360" name="楕円 359">
          <a:extLst>
            <a:ext uri="{FF2B5EF4-FFF2-40B4-BE49-F238E27FC236}">
              <a16:creationId xmlns:a16="http://schemas.microsoft.com/office/drawing/2014/main" id="{B6FA2395-D0C8-4D3E-A336-5BD80DA408AC}"/>
            </a:ext>
          </a:extLst>
        </xdr:cNvPr>
        <xdr:cNvSpPr/>
      </xdr:nvSpPr>
      <xdr:spPr>
        <a:xfrm>
          <a:off x="7029450" y="138588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133350</xdr:rowOff>
    </xdr:from>
    <xdr:to>
      <xdr:col>45</xdr:col>
      <xdr:colOff>177800</xdr:colOff>
      <xdr:row>85</xdr:row>
      <xdr:rowOff>133350</xdr:rowOff>
    </xdr:to>
    <xdr:cxnSp macro="">
      <xdr:nvCxnSpPr>
        <xdr:cNvPr id="361" name="直線コネクタ 360">
          <a:extLst>
            <a:ext uri="{FF2B5EF4-FFF2-40B4-BE49-F238E27FC236}">
              <a16:creationId xmlns:a16="http://schemas.microsoft.com/office/drawing/2014/main" id="{2D748FB1-5950-49F6-B910-F8E8B1935E62}"/>
            </a:ext>
          </a:extLst>
        </xdr:cNvPr>
        <xdr:cNvCxnSpPr/>
      </xdr:nvCxnSpPr>
      <xdr:spPr>
        <a:xfrm>
          <a:off x="7077075" y="1390650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86360</xdr:rowOff>
    </xdr:from>
    <xdr:to>
      <xdr:col>36</xdr:col>
      <xdr:colOff>165100</xdr:colOff>
      <xdr:row>86</xdr:row>
      <xdr:rowOff>16510</xdr:rowOff>
    </xdr:to>
    <xdr:sp macro="" textlink="">
      <xdr:nvSpPr>
        <xdr:cNvPr id="362" name="楕円 361">
          <a:extLst>
            <a:ext uri="{FF2B5EF4-FFF2-40B4-BE49-F238E27FC236}">
              <a16:creationId xmlns:a16="http://schemas.microsoft.com/office/drawing/2014/main" id="{7BFDA272-98A7-43EF-A8DF-B3A29AC1E2B3}"/>
            </a:ext>
          </a:extLst>
        </xdr:cNvPr>
        <xdr:cNvSpPr/>
      </xdr:nvSpPr>
      <xdr:spPr>
        <a:xfrm>
          <a:off x="6238875" y="138563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133350</xdr:rowOff>
    </xdr:from>
    <xdr:to>
      <xdr:col>41</xdr:col>
      <xdr:colOff>50800</xdr:colOff>
      <xdr:row>85</xdr:row>
      <xdr:rowOff>137160</xdr:rowOff>
    </xdr:to>
    <xdr:cxnSp macro="">
      <xdr:nvCxnSpPr>
        <xdr:cNvPr id="363" name="直線コネクタ 362">
          <a:extLst>
            <a:ext uri="{FF2B5EF4-FFF2-40B4-BE49-F238E27FC236}">
              <a16:creationId xmlns:a16="http://schemas.microsoft.com/office/drawing/2014/main" id="{62E92FE6-2D35-4CCC-8BB5-23E1EA2471CC}"/>
            </a:ext>
          </a:extLst>
        </xdr:cNvPr>
        <xdr:cNvCxnSpPr/>
      </xdr:nvCxnSpPr>
      <xdr:spPr>
        <a:xfrm flipV="1">
          <a:off x="6286500" y="13906500"/>
          <a:ext cx="790575"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82</xdr:row>
      <xdr:rowOff>139700</xdr:rowOff>
    </xdr:from>
    <xdr:ext cx="469900" cy="259080"/>
    <xdr:sp macro="" textlink="">
      <xdr:nvSpPr>
        <xdr:cNvPr id="364" name="n_1aveValue【福祉施設】&#10;一人当たり面積">
          <a:extLst>
            <a:ext uri="{FF2B5EF4-FFF2-40B4-BE49-F238E27FC236}">
              <a16:creationId xmlns:a16="http://schemas.microsoft.com/office/drawing/2014/main" id="{2FE1F18E-4B5A-4E14-B838-331C3E3C27EB}"/>
            </a:ext>
          </a:extLst>
        </xdr:cNvPr>
        <xdr:cNvSpPr txBox="1"/>
      </xdr:nvSpPr>
      <xdr:spPr>
        <a:xfrm>
          <a:off x="8458200" y="134302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82</xdr:row>
      <xdr:rowOff>139700</xdr:rowOff>
    </xdr:from>
    <xdr:ext cx="467995" cy="259080"/>
    <xdr:sp macro="" textlink="">
      <xdr:nvSpPr>
        <xdr:cNvPr id="365" name="n_2aveValue【福祉施設】&#10;一人当たり面積">
          <a:extLst>
            <a:ext uri="{FF2B5EF4-FFF2-40B4-BE49-F238E27FC236}">
              <a16:creationId xmlns:a16="http://schemas.microsoft.com/office/drawing/2014/main" id="{52547905-10ED-4D92-9C38-553169FA64C6}"/>
            </a:ext>
          </a:extLst>
        </xdr:cNvPr>
        <xdr:cNvSpPr txBox="1"/>
      </xdr:nvSpPr>
      <xdr:spPr>
        <a:xfrm>
          <a:off x="7677150" y="134302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0.101</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17780</xdr:rowOff>
    </xdr:from>
    <xdr:ext cx="467995" cy="257175"/>
    <xdr:sp macro="" textlink="">
      <xdr:nvSpPr>
        <xdr:cNvPr id="366" name="n_3aveValue【福祉施設】&#10;一人当たり面積">
          <a:extLst>
            <a:ext uri="{FF2B5EF4-FFF2-40B4-BE49-F238E27FC236}">
              <a16:creationId xmlns:a16="http://schemas.microsoft.com/office/drawing/2014/main" id="{A20DC5B0-693C-4ED0-888E-FA493C67D4B9}"/>
            </a:ext>
          </a:extLst>
        </xdr:cNvPr>
        <xdr:cNvSpPr txBox="1"/>
      </xdr:nvSpPr>
      <xdr:spPr>
        <a:xfrm>
          <a:off x="6867525" y="134670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82</xdr:row>
      <xdr:rowOff>116840</xdr:rowOff>
    </xdr:from>
    <xdr:ext cx="467995" cy="259080"/>
    <xdr:sp macro="" textlink="">
      <xdr:nvSpPr>
        <xdr:cNvPr id="367" name="n_4aveValue【福祉施設】&#10;一人当たり面積">
          <a:extLst>
            <a:ext uri="{FF2B5EF4-FFF2-40B4-BE49-F238E27FC236}">
              <a16:creationId xmlns:a16="http://schemas.microsoft.com/office/drawing/2014/main" id="{B3E66224-4001-4D59-B707-831EE4AD8623}"/>
            </a:ext>
          </a:extLst>
        </xdr:cNvPr>
        <xdr:cNvSpPr txBox="1"/>
      </xdr:nvSpPr>
      <xdr:spPr>
        <a:xfrm>
          <a:off x="6067425" y="134042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3810</xdr:rowOff>
    </xdr:from>
    <xdr:ext cx="469900" cy="259080"/>
    <xdr:sp macro="" textlink="">
      <xdr:nvSpPr>
        <xdr:cNvPr id="368" name="n_1mainValue【福祉施設】&#10;一人当たり面積">
          <a:extLst>
            <a:ext uri="{FF2B5EF4-FFF2-40B4-BE49-F238E27FC236}">
              <a16:creationId xmlns:a16="http://schemas.microsoft.com/office/drawing/2014/main" id="{F7F6011F-EAC3-445B-906D-E09FD33C44AA}"/>
            </a:ext>
          </a:extLst>
        </xdr:cNvPr>
        <xdr:cNvSpPr txBox="1"/>
      </xdr:nvSpPr>
      <xdr:spPr>
        <a:xfrm>
          <a:off x="8458200" y="13942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3810</xdr:rowOff>
    </xdr:from>
    <xdr:ext cx="467995" cy="259080"/>
    <xdr:sp macro="" textlink="">
      <xdr:nvSpPr>
        <xdr:cNvPr id="369" name="n_2mainValue【福祉施設】&#10;一人当たり面積">
          <a:extLst>
            <a:ext uri="{FF2B5EF4-FFF2-40B4-BE49-F238E27FC236}">
              <a16:creationId xmlns:a16="http://schemas.microsoft.com/office/drawing/2014/main" id="{982B6EF8-CE0E-4044-B546-09A9869D48C8}"/>
            </a:ext>
          </a:extLst>
        </xdr:cNvPr>
        <xdr:cNvSpPr txBox="1"/>
      </xdr:nvSpPr>
      <xdr:spPr>
        <a:xfrm>
          <a:off x="7677150" y="139420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3810</xdr:rowOff>
    </xdr:from>
    <xdr:ext cx="467995" cy="259080"/>
    <xdr:sp macro="" textlink="">
      <xdr:nvSpPr>
        <xdr:cNvPr id="370" name="n_3mainValue【福祉施設】&#10;一人当たり面積">
          <a:extLst>
            <a:ext uri="{FF2B5EF4-FFF2-40B4-BE49-F238E27FC236}">
              <a16:creationId xmlns:a16="http://schemas.microsoft.com/office/drawing/2014/main" id="{C61A6612-A72F-4720-AE9E-8833A7D1B326}"/>
            </a:ext>
          </a:extLst>
        </xdr:cNvPr>
        <xdr:cNvSpPr txBox="1"/>
      </xdr:nvSpPr>
      <xdr:spPr>
        <a:xfrm>
          <a:off x="6867525" y="139420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86</xdr:row>
      <xdr:rowOff>7620</xdr:rowOff>
    </xdr:from>
    <xdr:ext cx="467995" cy="257175"/>
    <xdr:sp macro="" textlink="">
      <xdr:nvSpPr>
        <xdr:cNvPr id="371" name="n_4mainValue【福祉施設】&#10;一人当たり面積">
          <a:extLst>
            <a:ext uri="{FF2B5EF4-FFF2-40B4-BE49-F238E27FC236}">
              <a16:creationId xmlns:a16="http://schemas.microsoft.com/office/drawing/2014/main" id="{917CED4E-E7DB-4A1C-AE27-2CE0DA5ED184}"/>
            </a:ext>
          </a:extLst>
        </xdr:cNvPr>
        <xdr:cNvSpPr txBox="1"/>
      </xdr:nvSpPr>
      <xdr:spPr>
        <a:xfrm>
          <a:off x="6067425" y="139458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2" name="正方形/長方形 371">
          <a:extLst>
            <a:ext uri="{FF2B5EF4-FFF2-40B4-BE49-F238E27FC236}">
              <a16:creationId xmlns:a16="http://schemas.microsoft.com/office/drawing/2014/main" id="{754457C4-B45F-4889-8AB6-1A2F3CA70D65}"/>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3" name="正方形/長方形 372">
          <a:extLst>
            <a:ext uri="{FF2B5EF4-FFF2-40B4-BE49-F238E27FC236}">
              <a16:creationId xmlns:a16="http://schemas.microsoft.com/office/drawing/2014/main" id="{0B95047A-5D05-40B0-BB40-6C1CD8C254AB}"/>
            </a:ext>
          </a:extLst>
        </xdr:cNvPr>
        <xdr:cNvSpPr/>
      </xdr:nvSpPr>
      <xdr:spPr>
        <a:xfrm>
          <a:off x="8096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4" name="正方形/長方形 373">
          <a:extLst>
            <a:ext uri="{FF2B5EF4-FFF2-40B4-BE49-F238E27FC236}">
              <a16:creationId xmlns:a16="http://schemas.microsoft.com/office/drawing/2014/main" id="{DF2FAE3D-A1C6-44E4-83C4-576ADD0C8FDE}"/>
            </a:ext>
          </a:extLst>
        </xdr:cNvPr>
        <xdr:cNvSpPr/>
      </xdr:nvSpPr>
      <xdr:spPr>
        <a:xfrm>
          <a:off x="8096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5" name="正方形/長方形 374">
          <a:extLst>
            <a:ext uri="{FF2B5EF4-FFF2-40B4-BE49-F238E27FC236}">
              <a16:creationId xmlns:a16="http://schemas.microsoft.com/office/drawing/2014/main" id="{5AD4F08D-E4DE-4EE2-B11F-BEADEEB7B8FE}"/>
            </a:ext>
          </a:extLst>
        </xdr:cNvPr>
        <xdr:cNvSpPr/>
      </xdr:nvSpPr>
      <xdr:spPr>
        <a:xfrm>
          <a:off x="1714500"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6" name="正方形/長方形 375">
          <a:extLst>
            <a:ext uri="{FF2B5EF4-FFF2-40B4-BE49-F238E27FC236}">
              <a16:creationId xmlns:a16="http://schemas.microsoft.com/office/drawing/2014/main" id="{C7B5B6BB-EC98-46F6-B6A8-046F10ED795E}"/>
            </a:ext>
          </a:extLst>
        </xdr:cNvPr>
        <xdr:cNvSpPr/>
      </xdr:nvSpPr>
      <xdr:spPr>
        <a:xfrm>
          <a:off x="1714500"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7" name="正方形/長方形 376">
          <a:extLst>
            <a:ext uri="{FF2B5EF4-FFF2-40B4-BE49-F238E27FC236}">
              <a16:creationId xmlns:a16="http://schemas.microsoft.com/office/drawing/2014/main" id="{DDF180BF-8E4D-48BF-BE62-E44BAA5026AE}"/>
            </a:ext>
          </a:extLst>
        </xdr:cNvPr>
        <xdr:cNvSpPr/>
      </xdr:nvSpPr>
      <xdr:spPr>
        <a:xfrm>
          <a:off x="2743200"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8" name="正方形/長方形 377">
          <a:extLst>
            <a:ext uri="{FF2B5EF4-FFF2-40B4-BE49-F238E27FC236}">
              <a16:creationId xmlns:a16="http://schemas.microsoft.com/office/drawing/2014/main" id="{268C5C75-3EA0-4E59-9398-702475CFE691}"/>
            </a:ext>
          </a:extLst>
        </xdr:cNvPr>
        <xdr:cNvSpPr/>
      </xdr:nvSpPr>
      <xdr:spPr>
        <a:xfrm>
          <a:off x="2743200"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9" name="正方形/長方形 378">
          <a:extLst>
            <a:ext uri="{FF2B5EF4-FFF2-40B4-BE49-F238E27FC236}">
              <a16:creationId xmlns:a16="http://schemas.microsoft.com/office/drawing/2014/main" id="{1F94B3FE-0197-4B8E-885B-96BFB22D5F29}"/>
            </a:ext>
          </a:extLst>
        </xdr:cNvPr>
        <xdr:cNvSpPr/>
      </xdr:nvSpPr>
      <xdr:spPr>
        <a:xfrm>
          <a:off x="685800" y="1590675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6545" cy="225425"/>
    <xdr:sp macro="" textlink="">
      <xdr:nvSpPr>
        <xdr:cNvPr id="380" name="テキスト ボックス 379">
          <a:extLst>
            <a:ext uri="{FF2B5EF4-FFF2-40B4-BE49-F238E27FC236}">
              <a16:creationId xmlns:a16="http://schemas.microsoft.com/office/drawing/2014/main" id="{215D72F5-8858-46FC-900F-2A8ECB90AAC6}"/>
            </a:ext>
          </a:extLst>
        </xdr:cNvPr>
        <xdr:cNvSpPr txBox="1"/>
      </xdr:nvSpPr>
      <xdr:spPr>
        <a:xfrm>
          <a:off x="666750" y="1571625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1" name="直線コネクタ 380">
          <a:extLst>
            <a:ext uri="{FF2B5EF4-FFF2-40B4-BE49-F238E27FC236}">
              <a16:creationId xmlns:a16="http://schemas.microsoft.com/office/drawing/2014/main" id="{5C551675-E32D-4C6E-A590-BCF4B4D76C99}"/>
            </a:ext>
          </a:extLst>
        </xdr:cNvPr>
        <xdr:cNvCxnSpPr/>
      </xdr:nvCxnSpPr>
      <xdr:spPr>
        <a:xfrm>
          <a:off x="685800" y="18192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5455" cy="259080"/>
    <xdr:sp macro="" textlink="">
      <xdr:nvSpPr>
        <xdr:cNvPr id="382" name="テキスト ボックス 381">
          <a:extLst>
            <a:ext uri="{FF2B5EF4-FFF2-40B4-BE49-F238E27FC236}">
              <a16:creationId xmlns:a16="http://schemas.microsoft.com/office/drawing/2014/main" id="{0810EBF0-BABE-467C-852A-58FE5322471C}"/>
            </a:ext>
          </a:extLst>
        </xdr:cNvPr>
        <xdr:cNvSpPr txBox="1"/>
      </xdr:nvSpPr>
      <xdr:spPr>
        <a:xfrm>
          <a:off x="278765" y="1804733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3" name="直線コネクタ 382">
          <a:extLst>
            <a:ext uri="{FF2B5EF4-FFF2-40B4-BE49-F238E27FC236}">
              <a16:creationId xmlns:a16="http://schemas.microsoft.com/office/drawing/2014/main" id="{F983EFD3-51BB-4CB9-B566-197338528A70}"/>
            </a:ext>
          </a:extLst>
        </xdr:cNvPr>
        <xdr:cNvCxnSpPr/>
      </xdr:nvCxnSpPr>
      <xdr:spPr>
        <a:xfrm>
          <a:off x="685800" y="17811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10160</xdr:rowOff>
    </xdr:from>
    <xdr:ext cx="465455" cy="259080"/>
    <xdr:sp macro="" textlink="">
      <xdr:nvSpPr>
        <xdr:cNvPr id="384" name="テキスト ボックス 383">
          <a:extLst>
            <a:ext uri="{FF2B5EF4-FFF2-40B4-BE49-F238E27FC236}">
              <a16:creationId xmlns:a16="http://schemas.microsoft.com/office/drawing/2014/main" id="{69F69342-E65E-4F05-89E5-A810EA2D9C29}"/>
            </a:ext>
          </a:extLst>
        </xdr:cNvPr>
        <xdr:cNvSpPr txBox="1"/>
      </xdr:nvSpPr>
      <xdr:spPr>
        <a:xfrm>
          <a:off x="278765" y="1766633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5" name="直線コネクタ 384">
          <a:extLst>
            <a:ext uri="{FF2B5EF4-FFF2-40B4-BE49-F238E27FC236}">
              <a16:creationId xmlns:a16="http://schemas.microsoft.com/office/drawing/2014/main" id="{3A36687E-7718-4F32-B7E7-B3D452434497}"/>
            </a:ext>
          </a:extLst>
        </xdr:cNvPr>
        <xdr:cNvCxnSpPr/>
      </xdr:nvCxnSpPr>
      <xdr:spPr>
        <a:xfrm>
          <a:off x="685800" y="17430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105</xdr:row>
      <xdr:rowOff>143510</xdr:rowOff>
    </xdr:from>
    <xdr:ext cx="403225" cy="257175"/>
    <xdr:sp macro="" textlink="">
      <xdr:nvSpPr>
        <xdr:cNvPr id="386" name="テキスト ボックス 385">
          <a:extLst>
            <a:ext uri="{FF2B5EF4-FFF2-40B4-BE49-F238E27FC236}">
              <a16:creationId xmlns:a16="http://schemas.microsoft.com/office/drawing/2014/main" id="{8773889B-81DA-4A0B-B8C1-6E6EF3B0A289}"/>
            </a:ext>
          </a:extLst>
        </xdr:cNvPr>
        <xdr:cNvSpPr txBox="1"/>
      </xdr:nvSpPr>
      <xdr:spPr>
        <a:xfrm>
          <a:off x="339725" y="172853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87" name="直線コネクタ 386">
          <a:extLst>
            <a:ext uri="{FF2B5EF4-FFF2-40B4-BE49-F238E27FC236}">
              <a16:creationId xmlns:a16="http://schemas.microsoft.com/office/drawing/2014/main" id="{47CB0A96-16F1-442E-9FF4-4C6D8FF110CB}"/>
            </a:ext>
          </a:extLst>
        </xdr:cNvPr>
        <xdr:cNvCxnSpPr/>
      </xdr:nvCxnSpPr>
      <xdr:spPr>
        <a:xfrm>
          <a:off x="685800" y="17049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103</xdr:row>
      <xdr:rowOff>105410</xdr:rowOff>
    </xdr:from>
    <xdr:ext cx="403225" cy="259080"/>
    <xdr:sp macro="" textlink="">
      <xdr:nvSpPr>
        <xdr:cNvPr id="388" name="テキスト ボックス 387">
          <a:extLst>
            <a:ext uri="{FF2B5EF4-FFF2-40B4-BE49-F238E27FC236}">
              <a16:creationId xmlns:a16="http://schemas.microsoft.com/office/drawing/2014/main" id="{24E96454-7402-48A6-B873-2D824CD8A894}"/>
            </a:ext>
          </a:extLst>
        </xdr:cNvPr>
        <xdr:cNvSpPr txBox="1"/>
      </xdr:nvSpPr>
      <xdr:spPr>
        <a:xfrm>
          <a:off x="339725" y="169043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89" name="直線コネクタ 388">
          <a:extLst>
            <a:ext uri="{FF2B5EF4-FFF2-40B4-BE49-F238E27FC236}">
              <a16:creationId xmlns:a16="http://schemas.microsoft.com/office/drawing/2014/main" id="{C9DEFB74-AE53-4353-BE0C-CF0C6C54FF0E}"/>
            </a:ext>
          </a:extLst>
        </xdr:cNvPr>
        <xdr:cNvCxnSpPr/>
      </xdr:nvCxnSpPr>
      <xdr:spPr>
        <a:xfrm>
          <a:off x="685800" y="16668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101</xdr:row>
      <xdr:rowOff>67310</xdr:rowOff>
    </xdr:from>
    <xdr:ext cx="403225" cy="259080"/>
    <xdr:sp macro="" textlink="">
      <xdr:nvSpPr>
        <xdr:cNvPr id="390" name="テキスト ボックス 389">
          <a:extLst>
            <a:ext uri="{FF2B5EF4-FFF2-40B4-BE49-F238E27FC236}">
              <a16:creationId xmlns:a16="http://schemas.microsoft.com/office/drawing/2014/main" id="{1F27F1ED-4D81-45DE-BF4E-BC655BD4C2A9}"/>
            </a:ext>
          </a:extLst>
        </xdr:cNvPr>
        <xdr:cNvSpPr txBox="1"/>
      </xdr:nvSpPr>
      <xdr:spPr>
        <a:xfrm>
          <a:off x="339725" y="165233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1" name="直線コネクタ 390">
          <a:extLst>
            <a:ext uri="{FF2B5EF4-FFF2-40B4-BE49-F238E27FC236}">
              <a16:creationId xmlns:a16="http://schemas.microsoft.com/office/drawing/2014/main" id="{065672B7-D085-4BD8-836C-E0DF5B0089EB}"/>
            </a:ext>
          </a:extLst>
        </xdr:cNvPr>
        <xdr:cNvCxnSpPr/>
      </xdr:nvCxnSpPr>
      <xdr:spPr>
        <a:xfrm>
          <a:off x="685800" y="16287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99</xdr:row>
      <xdr:rowOff>29210</xdr:rowOff>
    </xdr:from>
    <xdr:ext cx="403225" cy="257175"/>
    <xdr:sp macro="" textlink="">
      <xdr:nvSpPr>
        <xdr:cNvPr id="392" name="テキスト ボックス 391">
          <a:extLst>
            <a:ext uri="{FF2B5EF4-FFF2-40B4-BE49-F238E27FC236}">
              <a16:creationId xmlns:a16="http://schemas.microsoft.com/office/drawing/2014/main" id="{247F00CE-69AE-461D-9B21-F2CB3D8B9407}"/>
            </a:ext>
          </a:extLst>
        </xdr:cNvPr>
        <xdr:cNvSpPr txBox="1"/>
      </xdr:nvSpPr>
      <xdr:spPr>
        <a:xfrm>
          <a:off x="339725" y="161423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3" name="直線コネクタ 392">
          <a:extLst>
            <a:ext uri="{FF2B5EF4-FFF2-40B4-BE49-F238E27FC236}">
              <a16:creationId xmlns:a16="http://schemas.microsoft.com/office/drawing/2014/main" id="{A6B0A1EF-ACC1-409A-9929-A1DA42BDC454}"/>
            </a:ext>
          </a:extLst>
        </xdr:cNvPr>
        <xdr:cNvCxnSpPr/>
      </xdr:nvCxnSpPr>
      <xdr:spPr>
        <a:xfrm>
          <a:off x="685800" y="15906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96</xdr:row>
      <xdr:rowOff>162560</xdr:rowOff>
    </xdr:from>
    <xdr:ext cx="337185" cy="259080"/>
    <xdr:sp macro="" textlink="">
      <xdr:nvSpPr>
        <xdr:cNvPr id="394" name="テキスト ボックス 393">
          <a:extLst>
            <a:ext uri="{FF2B5EF4-FFF2-40B4-BE49-F238E27FC236}">
              <a16:creationId xmlns:a16="http://schemas.microsoft.com/office/drawing/2014/main" id="{6F0EDE00-F0B9-4FF0-8AC4-D8CBD1C0C979}"/>
            </a:ext>
          </a:extLst>
        </xdr:cNvPr>
        <xdr:cNvSpPr txBox="1"/>
      </xdr:nvSpPr>
      <xdr:spPr>
        <a:xfrm>
          <a:off x="387985" y="15761335"/>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5" name="【市民会館】&#10;有形固定資産減価償却率グラフ枠">
          <a:extLst>
            <a:ext uri="{FF2B5EF4-FFF2-40B4-BE49-F238E27FC236}">
              <a16:creationId xmlns:a16="http://schemas.microsoft.com/office/drawing/2014/main" id="{9E8AE4BF-D776-4192-92BD-AC9A9A530FA2}"/>
            </a:ext>
          </a:extLst>
        </xdr:cNvPr>
        <xdr:cNvSpPr/>
      </xdr:nvSpPr>
      <xdr:spPr>
        <a:xfrm>
          <a:off x="685800" y="1590675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143510</xdr:rowOff>
    </xdr:from>
    <xdr:to>
      <xdr:col>24</xdr:col>
      <xdr:colOff>62865</xdr:colOff>
      <xdr:row>107</xdr:row>
      <xdr:rowOff>83820</xdr:rowOff>
    </xdr:to>
    <xdr:cxnSp macro="">
      <xdr:nvCxnSpPr>
        <xdr:cNvPr id="396" name="直線コネクタ 395">
          <a:extLst>
            <a:ext uri="{FF2B5EF4-FFF2-40B4-BE49-F238E27FC236}">
              <a16:creationId xmlns:a16="http://schemas.microsoft.com/office/drawing/2014/main" id="{F4D562F4-B351-4A28-9A87-5BFF21F2CE0B}"/>
            </a:ext>
          </a:extLst>
        </xdr:cNvPr>
        <xdr:cNvCxnSpPr/>
      </xdr:nvCxnSpPr>
      <xdr:spPr>
        <a:xfrm flipV="1">
          <a:off x="4180840" y="16428085"/>
          <a:ext cx="0" cy="1146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87630</xdr:rowOff>
    </xdr:from>
    <xdr:ext cx="405130" cy="257175"/>
    <xdr:sp macro="" textlink="">
      <xdr:nvSpPr>
        <xdr:cNvPr id="397" name="【市民会館】&#10;有形固定資産減価償却率最小値テキスト">
          <a:extLst>
            <a:ext uri="{FF2B5EF4-FFF2-40B4-BE49-F238E27FC236}">
              <a16:creationId xmlns:a16="http://schemas.microsoft.com/office/drawing/2014/main" id="{FAACC3A3-CEAF-4577-A21D-BACC6D51E011}"/>
            </a:ext>
          </a:extLst>
        </xdr:cNvPr>
        <xdr:cNvSpPr txBox="1"/>
      </xdr:nvSpPr>
      <xdr:spPr>
        <a:xfrm>
          <a:off x="4219575" y="1757235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87.4</a:t>
          </a:r>
          <a:endParaRPr kumimoji="1" lang="ja-JP" altLang="en-US" sz="1000" b="1">
            <a:latin typeface="ＭＳ Ｐゴシック"/>
            <a:ea typeface="ＭＳ Ｐゴシック"/>
          </a:endParaRPr>
        </a:p>
      </xdr:txBody>
    </xdr:sp>
    <xdr:clientData/>
  </xdr:oneCellAnchor>
  <xdr:twoCellAnchor>
    <xdr:from>
      <xdr:col>23</xdr:col>
      <xdr:colOff>165100</xdr:colOff>
      <xdr:row>107</xdr:row>
      <xdr:rowOff>83820</xdr:rowOff>
    </xdr:from>
    <xdr:to>
      <xdr:col>24</xdr:col>
      <xdr:colOff>152400</xdr:colOff>
      <xdr:row>107</xdr:row>
      <xdr:rowOff>83820</xdr:rowOff>
    </xdr:to>
    <xdr:cxnSp macro="">
      <xdr:nvCxnSpPr>
        <xdr:cNvPr id="398" name="直線コネクタ 397">
          <a:extLst>
            <a:ext uri="{FF2B5EF4-FFF2-40B4-BE49-F238E27FC236}">
              <a16:creationId xmlns:a16="http://schemas.microsoft.com/office/drawing/2014/main" id="{109B435D-D2B0-40AB-A56F-D95E85317580}"/>
            </a:ext>
          </a:extLst>
        </xdr:cNvPr>
        <xdr:cNvCxnSpPr/>
      </xdr:nvCxnSpPr>
      <xdr:spPr>
        <a:xfrm>
          <a:off x="4105275" y="175748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89535</xdr:rowOff>
    </xdr:from>
    <xdr:ext cx="405130" cy="257175"/>
    <xdr:sp macro="" textlink="">
      <xdr:nvSpPr>
        <xdr:cNvPr id="399" name="【市民会館】&#10;有形固定資産減価償却率最大値テキスト">
          <a:extLst>
            <a:ext uri="{FF2B5EF4-FFF2-40B4-BE49-F238E27FC236}">
              <a16:creationId xmlns:a16="http://schemas.microsoft.com/office/drawing/2014/main" id="{27795EB5-0723-4D4A-A70D-D03FA5458FF2}"/>
            </a:ext>
          </a:extLst>
        </xdr:cNvPr>
        <xdr:cNvSpPr txBox="1"/>
      </xdr:nvSpPr>
      <xdr:spPr>
        <a:xfrm>
          <a:off x="4219575" y="1620266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27.5</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143510</xdr:rowOff>
    </xdr:from>
    <xdr:to>
      <xdr:col>24</xdr:col>
      <xdr:colOff>152400</xdr:colOff>
      <xdr:row>100</xdr:row>
      <xdr:rowOff>143510</xdr:rowOff>
    </xdr:to>
    <xdr:cxnSp macro="">
      <xdr:nvCxnSpPr>
        <xdr:cNvPr id="400" name="直線コネクタ 399">
          <a:extLst>
            <a:ext uri="{FF2B5EF4-FFF2-40B4-BE49-F238E27FC236}">
              <a16:creationId xmlns:a16="http://schemas.microsoft.com/office/drawing/2014/main" id="{16B74001-4BF4-4F97-B9E0-C919664E94CE}"/>
            </a:ext>
          </a:extLst>
        </xdr:cNvPr>
        <xdr:cNvCxnSpPr/>
      </xdr:nvCxnSpPr>
      <xdr:spPr>
        <a:xfrm>
          <a:off x="4105275" y="164280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99695</xdr:rowOff>
    </xdr:from>
    <xdr:ext cx="405130" cy="257175"/>
    <xdr:sp macro="" textlink="">
      <xdr:nvSpPr>
        <xdr:cNvPr id="401" name="【市民会館】&#10;有形固定資産減価償却率平均値テキスト">
          <a:extLst>
            <a:ext uri="{FF2B5EF4-FFF2-40B4-BE49-F238E27FC236}">
              <a16:creationId xmlns:a16="http://schemas.microsoft.com/office/drawing/2014/main" id="{EE1A0E7A-CF9F-44D5-93FA-7CAF535C60EF}"/>
            </a:ext>
          </a:extLst>
        </xdr:cNvPr>
        <xdr:cNvSpPr txBox="1"/>
      </xdr:nvSpPr>
      <xdr:spPr>
        <a:xfrm>
          <a:off x="4219575" y="1690497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76835</xdr:rowOff>
    </xdr:from>
    <xdr:to>
      <xdr:col>24</xdr:col>
      <xdr:colOff>114300</xdr:colOff>
      <xdr:row>105</xdr:row>
      <xdr:rowOff>6985</xdr:rowOff>
    </xdr:to>
    <xdr:sp macro="" textlink="">
      <xdr:nvSpPr>
        <xdr:cNvPr id="402" name="フローチャート: 判断 401">
          <a:extLst>
            <a:ext uri="{FF2B5EF4-FFF2-40B4-BE49-F238E27FC236}">
              <a16:creationId xmlns:a16="http://schemas.microsoft.com/office/drawing/2014/main" id="{C783B176-DD28-4D31-A9B1-C6A995079CE8}"/>
            </a:ext>
          </a:extLst>
        </xdr:cNvPr>
        <xdr:cNvSpPr/>
      </xdr:nvSpPr>
      <xdr:spPr>
        <a:xfrm>
          <a:off x="4124325" y="1705038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57785</xdr:rowOff>
    </xdr:from>
    <xdr:to>
      <xdr:col>20</xdr:col>
      <xdr:colOff>38100</xdr:colOff>
      <xdr:row>104</xdr:row>
      <xdr:rowOff>159385</xdr:rowOff>
    </xdr:to>
    <xdr:sp macro="" textlink="">
      <xdr:nvSpPr>
        <xdr:cNvPr id="403" name="フローチャート: 判断 402">
          <a:extLst>
            <a:ext uri="{FF2B5EF4-FFF2-40B4-BE49-F238E27FC236}">
              <a16:creationId xmlns:a16="http://schemas.microsoft.com/office/drawing/2014/main" id="{6F58056D-2A68-47B1-97FB-650D1650D15B}"/>
            </a:ext>
          </a:extLst>
        </xdr:cNvPr>
        <xdr:cNvSpPr/>
      </xdr:nvSpPr>
      <xdr:spPr>
        <a:xfrm>
          <a:off x="3381375" y="1703133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29210</xdr:rowOff>
    </xdr:from>
    <xdr:to>
      <xdr:col>15</xdr:col>
      <xdr:colOff>101600</xdr:colOff>
      <xdr:row>104</xdr:row>
      <xdr:rowOff>130810</xdr:rowOff>
    </xdr:to>
    <xdr:sp macro="" textlink="">
      <xdr:nvSpPr>
        <xdr:cNvPr id="404" name="フローチャート: 判断 403">
          <a:extLst>
            <a:ext uri="{FF2B5EF4-FFF2-40B4-BE49-F238E27FC236}">
              <a16:creationId xmlns:a16="http://schemas.microsoft.com/office/drawing/2014/main" id="{8309DAA0-25D9-494E-A181-CF0EEEA787CB}"/>
            </a:ext>
          </a:extLst>
        </xdr:cNvPr>
        <xdr:cNvSpPr/>
      </xdr:nvSpPr>
      <xdr:spPr>
        <a:xfrm>
          <a:off x="2571750" y="1699958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158750</xdr:rowOff>
    </xdr:from>
    <xdr:to>
      <xdr:col>10</xdr:col>
      <xdr:colOff>165100</xdr:colOff>
      <xdr:row>104</xdr:row>
      <xdr:rowOff>88900</xdr:rowOff>
    </xdr:to>
    <xdr:sp macro="" textlink="">
      <xdr:nvSpPr>
        <xdr:cNvPr id="405" name="フローチャート: 判断 404">
          <a:extLst>
            <a:ext uri="{FF2B5EF4-FFF2-40B4-BE49-F238E27FC236}">
              <a16:creationId xmlns:a16="http://schemas.microsoft.com/office/drawing/2014/main" id="{92A90EBD-187F-4BA1-BD73-19AD3A1E0F3C}"/>
            </a:ext>
          </a:extLst>
        </xdr:cNvPr>
        <xdr:cNvSpPr/>
      </xdr:nvSpPr>
      <xdr:spPr>
        <a:xfrm>
          <a:off x="1781175" y="169640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111125</xdr:rowOff>
    </xdr:from>
    <xdr:to>
      <xdr:col>6</xdr:col>
      <xdr:colOff>38100</xdr:colOff>
      <xdr:row>104</xdr:row>
      <xdr:rowOff>41275</xdr:rowOff>
    </xdr:to>
    <xdr:sp macro="" textlink="">
      <xdr:nvSpPr>
        <xdr:cNvPr id="406" name="フローチャート: 判断 405">
          <a:extLst>
            <a:ext uri="{FF2B5EF4-FFF2-40B4-BE49-F238E27FC236}">
              <a16:creationId xmlns:a16="http://schemas.microsoft.com/office/drawing/2014/main" id="{BFD0FED4-F019-4A67-BF87-544FB15E9C9A}"/>
            </a:ext>
          </a:extLst>
        </xdr:cNvPr>
        <xdr:cNvSpPr/>
      </xdr:nvSpPr>
      <xdr:spPr>
        <a:xfrm>
          <a:off x="981075" y="169132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07" name="テキスト ボックス 406">
          <a:extLst>
            <a:ext uri="{FF2B5EF4-FFF2-40B4-BE49-F238E27FC236}">
              <a16:creationId xmlns:a16="http://schemas.microsoft.com/office/drawing/2014/main" id="{06AE33CD-12F5-43CD-BFBA-0211FE183C4A}"/>
            </a:ext>
          </a:extLst>
        </xdr:cNvPr>
        <xdr:cNvSpPr txBox="1"/>
      </xdr:nvSpPr>
      <xdr:spPr>
        <a:xfrm>
          <a:off x="4010025"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08" name="テキスト ボックス 407">
          <a:extLst>
            <a:ext uri="{FF2B5EF4-FFF2-40B4-BE49-F238E27FC236}">
              <a16:creationId xmlns:a16="http://schemas.microsoft.com/office/drawing/2014/main" id="{AC01AB3E-7D15-47F3-A741-7D85831704D2}"/>
            </a:ext>
          </a:extLst>
        </xdr:cNvPr>
        <xdr:cNvSpPr txBox="1"/>
      </xdr:nvSpPr>
      <xdr:spPr>
        <a:xfrm>
          <a:off x="32575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09" name="テキスト ボックス 408">
          <a:extLst>
            <a:ext uri="{FF2B5EF4-FFF2-40B4-BE49-F238E27FC236}">
              <a16:creationId xmlns:a16="http://schemas.microsoft.com/office/drawing/2014/main" id="{16D2C28A-20EF-4974-9E51-74D9A31C5857}"/>
            </a:ext>
          </a:extLst>
        </xdr:cNvPr>
        <xdr:cNvSpPr txBox="1"/>
      </xdr:nvSpPr>
      <xdr:spPr>
        <a:xfrm>
          <a:off x="2447925"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0" name="テキスト ボックス 409">
          <a:extLst>
            <a:ext uri="{FF2B5EF4-FFF2-40B4-BE49-F238E27FC236}">
              <a16:creationId xmlns:a16="http://schemas.microsoft.com/office/drawing/2014/main" id="{BB67FF47-FC42-4073-90A3-13098B7C1336}"/>
            </a:ext>
          </a:extLst>
        </xdr:cNvPr>
        <xdr:cNvSpPr txBox="1"/>
      </xdr:nvSpPr>
      <xdr:spPr>
        <a:xfrm>
          <a:off x="16573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11" name="テキスト ボックス 410">
          <a:extLst>
            <a:ext uri="{FF2B5EF4-FFF2-40B4-BE49-F238E27FC236}">
              <a16:creationId xmlns:a16="http://schemas.microsoft.com/office/drawing/2014/main" id="{46040B93-AF55-402E-809D-93AB82BD1038}"/>
            </a:ext>
          </a:extLst>
        </xdr:cNvPr>
        <xdr:cNvSpPr txBox="1"/>
      </xdr:nvSpPr>
      <xdr:spPr>
        <a:xfrm>
          <a:off x="8572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105</xdr:row>
      <xdr:rowOff>109220</xdr:rowOff>
    </xdr:from>
    <xdr:to>
      <xdr:col>24</xdr:col>
      <xdr:colOff>114300</xdr:colOff>
      <xdr:row>106</xdr:row>
      <xdr:rowOff>39370</xdr:rowOff>
    </xdr:to>
    <xdr:sp macro="" textlink="">
      <xdr:nvSpPr>
        <xdr:cNvPr id="412" name="楕円 411">
          <a:extLst>
            <a:ext uri="{FF2B5EF4-FFF2-40B4-BE49-F238E27FC236}">
              <a16:creationId xmlns:a16="http://schemas.microsoft.com/office/drawing/2014/main" id="{AD8B407A-802E-4F14-A513-654156F73AFC}"/>
            </a:ext>
          </a:extLst>
        </xdr:cNvPr>
        <xdr:cNvSpPr/>
      </xdr:nvSpPr>
      <xdr:spPr>
        <a:xfrm>
          <a:off x="4124325" y="172510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87630</xdr:rowOff>
    </xdr:from>
    <xdr:ext cx="405130" cy="257175"/>
    <xdr:sp macro="" textlink="">
      <xdr:nvSpPr>
        <xdr:cNvPr id="413" name="【市民会館】&#10;有形固定資産減価償却率該当値テキスト">
          <a:extLst>
            <a:ext uri="{FF2B5EF4-FFF2-40B4-BE49-F238E27FC236}">
              <a16:creationId xmlns:a16="http://schemas.microsoft.com/office/drawing/2014/main" id="{99064E0F-582E-4FEA-9BE6-B7033D958073}"/>
            </a:ext>
          </a:extLst>
        </xdr:cNvPr>
        <xdr:cNvSpPr txBox="1"/>
      </xdr:nvSpPr>
      <xdr:spPr>
        <a:xfrm>
          <a:off x="4219575" y="1722945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105</xdr:row>
      <xdr:rowOff>97790</xdr:rowOff>
    </xdr:from>
    <xdr:to>
      <xdr:col>20</xdr:col>
      <xdr:colOff>38100</xdr:colOff>
      <xdr:row>106</xdr:row>
      <xdr:rowOff>27940</xdr:rowOff>
    </xdr:to>
    <xdr:sp macro="" textlink="">
      <xdr:nvSpPr>
        <xdr:cNvPr id="414" name="楕円 413">
          <a:extLst>
            <a:ext uri="{FF2B5EF4-FFF2-40B4-BE49-F238E27FC236}">
              <a16:creationId xmlns:a16="http://schemas.microsoft.com/office/drawing/2014/main" id="{5F7C2E84-BD22-4CEF-81E1-27BDEEB9B97B}"/>
            </a:ext>
          </a:extLst>
        </xdr:cNvPr>
        <xdr:cNvSpPr/>
      </xdr:nvSpPr>
      <xdr:spPr>
        <a:xfrm>
          <a:off x="3381375" y="1724279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148590</xdr:rowOff>
    </xdr:from>
    <xdr:to>
      <xdr:col>24</xdr:col>
      <xdr:colOff>63500</xdr:colOff>
      <xdr:row>105</xdr:row>
      <xdr:rowOff>160020</xdr:rowOff>
    </xdr:to>
    <xdr:cxnSp macro="">
      <xdr:nvCxnSpPr>
        <xdr:cNvPr id="415" name="直線コネクタ 414">
          <a:extLst>
            <a:ext uri="{FF2B5EF4-FFF2-40B4-BE49-F238E27FC236}">
              <a16:creationId xmlns:a16="http://schemas.microsoft.com/office/drawing/2014/main" id="{34B60913-6167-4235-96EE-BEA85880AA48}"/>
            </a:ext>
          </a:extLst>
        </xdr:cNvPr>
        <xdr:cNvCxnSpPr/>
      </xdr:nvCxnSpPr>
      <xdr:spPr>
        <a:xfrm>
          <a:off x="3429000" y="17290415"/>
          <a:ext cx="75247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57785</xdr:rowOff>
    </xdr:from>
    <xdr:to>
      <xdr:col>15</xdr:col>
      <xdr:colOff>101600</xdr:colOff>
      <xdr:row>105</xdr:row>
      <xdr:rowOff>159385</xdr:rowOff>
    </xdr:to>
    <xdr:sp macro="" textlink="">
      <xdr:nvSpPr>
        <xdr:cNvPr id="416" name="楕円 415">
          <a:extLst>
            <a:ext uri="{FF2B5EF4-FFF2-40B4-BE49-F238E27FC236}">
              <a16:creationId xmlns:a16="http://schemas.microsoft.com/office/drawing/2014/main" id="{CA3B74D7-8CE0-4D9D-8117-12B180CCD964}"/>
            </a:ext>
          </a:extLst>
        </xdr:cNvPr>
        <xdr:cNvSpPr/>
      </xdr:nvSpPr>
      <xdr:spPr>
        <a:xfrm>
          <a:off x="2571750" y="1720278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109220</xdr:rowOff>
    </xdr:from>
    <xdr:to>
      <xdr:col>19</xdr:col>
      <xdr:colOff>177800</xdr:colOff>
      <xdr:row>105</xdr:row>
      <xdr:rowOff>148590</xdr:rowOff>
    </xdr:to>
    <xdr:cxnSp macro="">
      <xdr:nvCxnSpPr>
        <xdr:cNvPr id="417" name="直線コネクタ 416">
          <a:extLst>
            <a:ext uri="{FF2B5EF4-FFF2-40B4-BE49-F238E27FC236}">
              <a16:creationId xmlns:a16="http://schemas.microsoft.com/office/drawing/2014/main" id="{9ABEA32E-EE8B-4D20-8EA1-40D22EE65B88}"/>
            </a:ext>
          </a:extLst>
        </xdr:cNvPr>
        <xdr:cNvCxnSpPr/>
      </xdr:nvCxnSpPr>
      <xdr:spPr>
        <a:xfrm>
          <a:off x="2619375" y="17251045"/>
          <a:ext cx="809625"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17780</xdr:rowOff>
    </xdr:from>
    <xdr:to>
      <xdr:col>10</xdr:col>
      <xdr:colOff>165100</xdr:colOff>
      <xdr:row>105</xdr:row>
      <xdr:rowOff>119380</xdr:rowOff>
    </xdr:to>
    <xdr:sp macro="" textlink="">
      <xdr:nvSpPr>
        <xdr:cNvPr id="418" name="楕円 417">
          <a:extLst>
            <a:ext uri="{FF2B5EF4-FFF2-40B4-BE49-F238E27FC236}">
              <a16:creationId xmlns:a16="http://schemas.microsoft.com/office/drawing/2014/main" id="{C16EF70C-B28E-4F86-98EA-6428FEA9E538}"/>
            </a:ext>
          </a:extLst>
        </xdr:cNvPr>
        <xdr:cNvSpPr/>
      </xdr:nvSpPr>
      <xdr:spPr>
        <a:xfrm>
          <a:off x="1781175" y="1716278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68580</xdr:rowOff>
    </xdr:from>
    <xdr:to>
      <xdr:col>15</xdr:col>
      <xdr:colOff>50800</xdr:colOff>
      <xdr:row>105</xdr:row>
      <xdr:rowOff>109220</xdr:rowOff>
    </xdr:to>
    <xdr:cxnSp macro="">
      <xdr:nvCxnSpPr>
        <xdr:cNvPr id="419" name="直線コネクタ 418">
          <a:extLst>
            <a:ext uri="{FF2B5EF4-FFF2-40B4-BE49-F238E27FC236}">
              <a16:creationId xmlns:a16="http://schemas.microsoft.com/office/drawing/2014/main" id="{28FE4C34-B4FA-4EEF-ABEB-BBC6BD7CE836}"/>
            </a:ext>
          </a:extLst>
        </xdr:cNvPr>
        <xdr:cNvCxnSpPr/>
      </xdr:nvCxnSpPr>
      <xdr:spPr>
        <a:xfrm>
          <a:off x="1828800" y="17210405"/>
          <a:ext cx="790575"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151130</xdr:rowOff>
    </xdr:from>
    <xdr:to>
      <xdr:col>6</xdr:col>
      <xdr:colOff>38100</xdr:colOff>
      <xdr:row>105</xdr:row>
      <xdr:rowOff>81280</xdr:rowOff>
    </xdr:to>
    <xdr:sp macro="" textlink="">
      <xdr:nvSpPr>
        <xdr:cNvPr id="420" name="楕円 419">
          <a:extLst>
            <a:ext uri="{FF2B5EF4-FFF2-40B4-BE49-F238E27FC236}">
              <a16:creationId xmlns:a16="http://schemas.microsoft.com/office/drawing/2014/main" id="{C0D5B8C6-8086-4EA9-8CEC-697131F72476}"/>
            </a:ext>
          </a:extLst>
        </xdr:cNvPr>
        <xdr:cNvSpPr/>
      </xdr:nvSpPr>
      <xdr:spPr>
        <a:xfrm>
          <a:off x="981075" y="1712468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30480</xdr:rowOff>
    </xdr:from>
    <xdr:to>
      <xdr:col>10</xdr:col>
      <xdr:colOff>114300</xdr:colOff>
      <xdr:row>105</xdr:row>
      <xdr:rowOff>68580</xdr:rowOff>
    </xdr:to>
    <xdr:cxnSp macro="">
      <xdr:nvCxnSpPr>
        <xdr:cNvPr id="421" name="直線コネクタ 420">
          <a:extLst>
            <a:ext uri="{FF2B5EF4-FFF2-40B4-BE49-F238E27FC236}">
              <a16:creationId xmlns:a16="http://schemas.microsoft.com/office/drawing/2014/main" id="{3BEE102A-ECC4-4AAF-B087-FA0B4F4A3D99}"/>
            </a:ext>
          </a:extLst>
        </xdr:cNvPr>
        <xdr:cNvCxnSpPr/>
      </xdr:nvCxnSpPr>
      <xdr:spPr>
        <a:xfrm>
          <a:off x="1028700" y="17172305"/>
          <a:ext cx="8001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103</xdr:row>
      <xdr:rowOff>4445</xdr:rowOff>
    </xdr:from>
    <xdr:ext cx="405130" cy="259080"/>
    <xdr:sp macro="" textlink="">
      <xdr:nvSpPr>
        <xdr:cNvPr id="422" name="n_1aveValue【市民会館】&#10;有形固定資産減価償却率">
          <a:extLst>
            <a:ext uri="{FF2B5EF4-FFF2-40B4-BE49-F238E27FC236}">
              <a16:creationId xmlns:a16="http://schemas.microsoft.com/office/drawing/2014/main" id="{D075A2ED-D557-4697-BB43-53F58670BC98}"/>
            </a:ext>
          </a:extLst>
        </xdr:cNvPr>
        <xdr:cNvSpPr txBox="1"/>
      </xdr:nvSpPr>
      <xdr:spPr>
        <a:xfrm>
          <a:off x="3239135" y="168097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102</xdr:row>
      <xdr:rowOff>147320</xdr:rowOff>
    </xdr:from>
    <xdr:ext cx="403225" cy="259080"/>
    <xdr:sp macro="" textlink="">
      <xdr:nvSpPr>
        <xdr:cNvPr id="423" name="n_2aveValue【市民会館】&#10;有形固定資産減価償却率">
          <a:extLst>
            <a:ext uri="{FF2B5EF4-FFF2-40B4-BE49-F238E27FC236}">
              <a16:creationId xmlns:a16="http://schemas.microsoft.com/office/drawing/2014/main" id="{2AF1EF47-655B-4951-B6AB-1524F25C5FB4}"/>
            </a:ext>
          </a:extLst>
        </xdr:cNvPr>
        <xdr:cNvSpPr txBox="1"/>
      </xdr:nvSpPr>
      <xdr:spPr>
        <a:xfrm>
          <a:off x="2439035" y="167747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102</xdr:row>
      <xdr:rowOff>105410</xdr:rowOff>
    </xdr:from>
    <xdr:ext cx="403225" cy="259080"/>
    <xdr:sp macro="" textlink="">
      <xdr:nvSpPr>
        <xdr:cNvPr id="424" name="n_3aveValue【市民会館】&#10;有形固定資産減価償却率">
          <a:extLst>
            <a:ext uri="{FF2B5EF4-FFF2-40B4-BE49-F238E27FC236}">
              <a16:creationId xmlns:a16="http://schemas.microsoft.com/office/drawing/2014/main" id="{179F3A39-B0E6-495F-AC80-3A591F7C69BD}"/>
            </a:ext>
          </a:extLst>
        </xdr:cNvPr>
        <xdr:cNvSpPr txBox="1"/>
      </xdr:nvSpPr>
      <xdr:spPr>
        <a:xfrm>
          <a:off x="1648460" y="167328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102</xdr:row>
      <xdr:rowOff>57785</xdr:rowOff>
    </xdr:from>
    <xdr:ext cx="403225" cy="259080"/>
    <xdr:sp macro="" textlink="">
      <xdr:nvSpPr>
        <xdr:cNvPr id="425" name="n_4aveValue【市民会館】&#10;有形固定資産減価償却率">
          <a:extLst>
            <a:ext uri="{FF2B5EF4-FFF2-40B4-BE49-F238E27FC236}">
              <a16:creationId xmlns:a16="http://schemas.microsoft.com/office/drawing/2014/main" id="{0D0616E0-6AE0-4982-98F6-0AAAE2752AF6}"/>
            </a:ext>
          </a:extLst>
        </xdr:cNvPr>
        <xdr:cNvSpPr txBox="1"/>
      </xdr:nvSpPr>
      <xdr:spPr>
        <a:xfrm>
          <a:off x="848360" y="166884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106</xdr:row>
      <xdr:rowOff>19050</xdr:rowOff>
    </xdr:from>
    <xdr:ext cx="405130" cy="257175"/>
    <xdr:sp macro="" textlink="">
      <xdr:nvSpPr>
        <xdr:cNvPr id="426" name="n_1mainValue【市民会館】&#10;有形固定資産減価償却率">
          <a:extLst>
            <a:ext uri="{FF2B5EF4-FFF2-40B4-BE49-F238E27FC236}">
              <a16:creationId xmlns:a16="http://schemas.microsoft.com/office/drawing/2014/main" id="{91D002BD-A034-4E0E-81D3-FD1B1FB3B2F7}"/>
            </a:ext>
          </a:extLst>
        </xdr:cNvPr>
        <xdr:cNvSpPr txBox="1"/>
      </xdr:nvSpPr>
      <xdr:spPr>
        <a:xfrm>
          <a:off x="3239135" y="1733550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105</xdr:row>
      <xdr:rowOff>150495</xdr:rowOff>
    </xdr:from>
    <xdr:ext cx="403225" cy="259080"/>
    <xdr:sp macro="" textlink="">
      <xdr:nvSpPr>
        <xdr:cNvPr id="427" name="n_2mainValue【市民会館】&#10;有形固定資産減価償却率">
          <a:extLst>
            <a:ext uri="{FF2B5EF4-FFF2-40B4-BE49-F238E27FC236}">
              <a16:creationId xmlns:a16="http://schemas.microsoft.com/office/drawing/2014/main" id="{60EEF636-D567-4D9A-9011-0D9D80BDBAEC}"/>
            </a:ext>
          </a:extLst>
        </xdr:cNvPr>
        <xdr:cNvSpPr txBox="1"/>
      </xdr:nvSpPr>
      <xdr:spPr>
        <a:xfrm>
          <a:off x="2439035" y="172954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105</xdr:row>
      <xdr:rowOff>110490</xdr:rowOff>
    </xdr:from>
    <xdr:ext cx="403225" cy="257175"/>
    <xdr:sp macro="" textlink="">
      <xdr:nvSpPr>
        <xdr:cNvPr id="428" name="n_3mainValue【市民会館】&#10;有形固定資産減価償却率">
          <a:extLst>
            <a:ext uri="{FF2B5EF4-FFF2-40B4-BE49-F238E27FC236}">
              <a16:creationId xmlns:a16="http://schemas.microsoft.com/office/drawing/2014/main" id="{14F9D803-FDB7-4E22-8737-0ABC8B0D5D05}"/>
            </a:ext>
          </a:extLst>
        </xdr:cNvPr>
        <xdr:cNvSpPr txBox="1"/>
      </xdr:nvSpPr>
      <xdr:spPr>
        <a:xfrm>
          <a:off x="1648460" y="1725231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105</xdr:row>
      <xdr:rowOff>72390</xdr:rowOff>
    </xdr:from>
    <xdr:ext cx="403225" cy="259080"/>
    <xdr:sp macro="" textlink="">
      <xdr:nvSpPr>
        <xdr:cNvPr id="429" name="n_4mainValue【市民会館】&#10;有形固定資産減価償却率">
          <a:extLst>
            <a:ext uri="{FF2B5EF4-FFF2-40B4-BE49-F238E27FC236}">
              <a16:creationId xmlns:a16="http://schemas.microsoft.com/office/drawing/2014/main" id="{DA5F634D-DD56-4676-BB78-6A8C7A3E0621}"/>
            </a:ext>
          </a:extLst>
        </xdr:cNvPr>
        <xdr:cNvSpPr txBox="1"/>
      </xdr:nvSpPr>
      <xdr:spPr>
        <a:xfrm>
          <a:off x="848360" y="172142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0" name="正方形/長方形 429">
          <a:extLst>
            <a:ext uri="{FF2B5EF4-FFF2-40B4-BE49-F238E27FC236}">
              <a16:creationId xmlns:a16="http://schemas.microsoft.com/office/drawing/2014/main" id="{C28AD9DB-228E-4163-B55F-6410BA757217}"/>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1" name="正方形/長方形 430">
          <a:extLst>
            <a:ext uri="{FF2B5EF4-FFF2-40B4-BE49-F238E27FC236}">
              <a16:creationId xmlns:a16="http://schemas.microsoft.com/office/drawing/2014/main" id="{8ED7D927-3609-4CC0-8E4F-9B6BB85267DD}"/>
            </a:ext>
          </a:extLst>
        </xdr:cNvPr>
        <xdr:cNvSpPr/>
      </xdr:nvSpPr>
      <xdr:spPr>
        <a:xfrm>
          <a:off x="60674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2" name="正方形/長方形 431">
          <a:extLst>
            <a:ext uri="{FF2B5EF4-FFF2-40B4-BE49-F238E27FC236}">
              <a16:creationId xmlns:a16="http://schemas.microsoft.com/office/drawing/2014/main" id="{4BE9F279-C480-4A2A-8EC9-84B424653401}"/>
            </a:ext>
          </a:extLst>
        </xdr:cNvPr>
        <xdr:cNvSpPr/>
      </xdr:nvSpPr>
      <xdr:spPr>
        <a:xfrm>
          <a:off x="60674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3" name="正方形/長方形 432">
          <a:extLst>
            <a:ext uri="{FF2B5EF4-FFF2-40B4-BE49-F238E27FC236}">
              <a16:creationId xmlns:a16="http://schemas.microsoft.com/office/drawing/2014/main" id="{EDF42EAB-ED30-42BB-89C3-949FA854AB65}"/>
            </a:ext>
          </a:extLst>
        </xdr:cNvPr>
        <xdr:cNvSpPr/>
      </xdr:nvSpPr>
      <xdr:spPr>
        <a:xfrm>
          <a:off x="69818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4" name="正方形/長方形 433">
          <a:extLst>
            <a:ext uri="{FF2B5EF4-FFF2-40B4-BE49-F238E27FC236}">
              <a16:creationId xmlns:a16="http://schemas.microsoft.com/office/drawing/2014/main" id="{9B0B57FB-0760-4DA9-AF91-6C5EFD1E86C0}"/>
            </a:ext>
          </a:extLst>
        </xdr:cNvPr>
        <xdr:cNvSpPr/>
      </xdr:nvSpPr>
      <xdr:spPr>
        <a:xfrm>
          <a:off x="69818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5" name="正方形/長方形 434">
          <a:extLst>
            <a:ext uri="{FF2B5EF4-FFF2-40B4-BE49-F238E27FC236}">
              <a16:creationId xmlns:a16="http://schemas.microsoft.com/office/drawing/2014/main" id="{8F42C7A5-A49C-489A-ABCE-46C97BD6CC78}"/>
            </a:ext>
          </a:extLst>
        </xdr:cNvPr>
        <xdr:cNvSpPr/>
      </xdr:nvSpPr>
      <xdr:spPr>
        <a:xfrm>
          <a:off x="80105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6" name="正方形/長方形 435">
          <a:extLst>
            <a:ext uri="{FF2B5EF4-FFF2-40B4-BE49-F238E27FC236}">
              <a16:creationId xmlns:a16="http://schemas.microsoft.com/office/drawing/2014/main" id="{DDF1C5EC-F4C7-4D3D-9E48-BB4E8956AADE}"/>
            </a:ext>
          </a:extLst>
        </xdr:cNvPr>
        <xdr:cNvSpPr/>
      </xdr:nvSpPr>
      <xdr:spPr>
        <a:xfrm>
          <a:off x="80105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37" name="正方形/長方形 436">
          <a:extLst>
            <a:ext uri="{FF2B5EF4-FFF2-40B4-BE49-F238E27FC236}">
              <a16:creationId xmlns:a16="http://schemas.microsoft.com/office/drawing/2014/main" id="{BCA77811-0DAD-44E6-B846-531EB2B0F151}"/>
            </a:ext>
          </a:extLst>
        </xdr:cNvPr>
        <xdr:cNvSpPr/>
      </xdr:nvSpPr>
      <xdr:spPr>
        <a:xfrm>
          <a:off x="5953125" y="1590675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7980" cy="225425"/>
    <xdr:sp macro="" textlink="">
      <xdr:nvSpPr>
        <xdr:cNvPr id="438" name="テキスト ボックス 437">
          <a:extLst>
            <a:ext uri="{FF2B5EF4-FFF2-40B4-BE49-F238E27FC236}">
              <a16:creationId xmlns:a16="http://schemas.microsoft.com/office/drawing/2014/main" id="{1A55FE79-A105-471F-86BF-D8FBEDFFD0BB}"/>
            </a:ext>
          </a:extLst>
        </xdr:cNvPr>
        <xdr:cNvSpPr txBox="1"/>
      </xdr:nvSpPr>
      <xdr:spPr>
        <a:xfrm>
          <a:off x="5915025" y="1571625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39" name="直線コネクタ 438">
          <a:extLst>
            <a:ext uri="{FF2B5EF4-FFF2-40B4-BE49-F238E27FC236}">
              <a16:creationId xmlns:a16="http://schemas.microsoft.com/office/drawing/2014/main" id="{7ADB57FB-96C6-4B75-BA3F-081719FF6ADA}"/>
            </a:ext>
          </a:extLst>
        </xdr:cNvPr>
        <xdr:cNvCxnSpPr/>
      </xdr:nvCxnSpPr>
      <xdr:spPr>
        <a:xfrm>
          <a:off x="5953125" y="18192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0" name="直線コネクタ 439">
          <a:extLst>
            <a:ext uri="{FF2B5EF4-FFF2-40B4-BE49-F238E27FC236}">
              <a16:creationId xmlns:a16="http://schemas.microsoft.com/office/drawing/2014/main" id="{EC91FE38-E8FC-4859-BBDC-0C7FD7FD14E4}"/>
            </a:ext>
          </a:extLst>
        </xdr:cNvPr>
        <xdr:cNvCxnSpPr/>
      </xdr:nvCxnSpPr>
      <xdr:spPr>
        <a:xfrm>
          <a:off x="5953125" y="17811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10160</xdr:rowOff>
    </xdr:from>
    <xdr:ext cx="465455" cy="259080"/>
    <xdr:sp macro="" textlink="">
      <xdr:nvSpPr>
        <xdr:cNvPr id="441" name="テキスト ボックス 440">
          <a:extLst>
            <a:ext uri="{FF2B5EF4-FFF2-40B4-BE49-F238E27FC236}">
              <a16:creationId xmlns:a16="http://schemas.microsoft.com/office/drawing/2014/main" id="{DC476611-3D4D-49EE-A4EC-BCEAD0CB98D9}"/>
            </a:ext>
          </a:extLst>
        </xdr:cNvPr>
        <xdr:cNvSpPr txBox="1"/>
      </xdr:nvSpPr>
      <xdr:spPr>
        <a:xfrm>
          <a:off x="5527040" y="1766633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2" name="直線コネクタ 441">
          <a:extLst>
            <a:ext uri="{FF2B5EF4-FFF2-40B4-BE49-F238E27FC236}">
              <a16:creationId xmlns:a16="http://schemas.microsoft.com/office/drawing/2014/main" id="{CB147D57-32F6-4652-A39E-B4F3A6BBF58E}"/>
            </a:ext>
          </a:extLst>
        </xdr:cNvPr>
        <xdr:cNvCxnSpPr/>
      </xdr:nvCxnSpPr>
      <xdr:spPr>
        <a:xfrm>
          <a:off x="5953125" y="17430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105</xdr:row>
      <xdr:rowOff>143510</xdr:rowOff>
    </xdr:from>
    <xdr:ext cx="465455" cy="257175"/>
    <xdr:sp macro="" textlink="">
      <xdr:nvSpPr>
        <xdr:cNvPr id="443" name="テキスト ボックス 442">
          <a:extLst>
            <a:ext uri="{FF2B5EF4-FFF2-40B4-BE49-F238E27FC236}">
              <a16:creationId xmlns:a16="http://schemas.microsoft.com/office/drawing/2014/main" id="{7DE5C785-E37B-408D-95DF-A0F81D55AA69}"/>
            </a:ext>
          </a:extLst>
        </xdr:cNvPr>
        <xdr:cNvSpPr txBox="1"/>
      </xdr:nvSpPr>
      <xdr:spPr>
        <a:xfrm>
          <a:off x="5527040" y="1728533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4" name="直線コネクタ 443">
          <a:extLst>
            <a:ext uri="{FF2B5EF4-FFF2-40B4-BE49-F238E27FC236}">
              <a16:creationId xmlns:a16="http://schemas.microsoft.com/office/drawing/2014/main" id="{90C81AF5-FF6A-4847-BDF5-22AC5399D756}"/>
            </a:ext>
          </a:extLst>
        </xdr:cNvPr>
        <xdr:cNvCxnSpPr/>
      </xdr:nvCxnSpPr>
      <xdr:spPr>
        <a:xfrm>
          <a:off x="5953125" y="17049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103</xdr:row>
      <xdr:rowOff>105410</xdr:rowOff>
    </xdr:from>
    <xdr:ext cx="465455" cy="259080"/>
    <xdr:sp macro="" textlink="">
      <xdr:nvSpPr>
        <xdr:cNvPr id="445" name="テキスト ボックス 444">
          <a:extLst>
            <a:ext uri="{FF2B5EF4-FFF2-40B4-BE49-F238E27FC236}">
              <a16:creationId xmlns:a16="http://schemas.microsoft.com/office/drawing/2014/main" id="{B5C6E1BE-9683-4CAA-B830-9C7F48FABBA8}"/>
            </a:ext>
          </a:extLst>
        </xdr:cNvPr>
        <xdr:cNvSpPr txBox="1"/>
      </xdr:nvSpPr>
      <xdr:spPr>
        <a:xfrm>
          <a:off x="5527040" y="1690433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6" name="直線コネクタ 445">
          <a:extLst>
            <a:ext uri="{FF2B5EF4-FFF2-40B4-BE49-F238E27FC236}">
              <a16:creationId xmlns:a16="http://schemas.microsoft.com/office/drawing/2014/main" id="{E1AD0287-C9C1-4827-B748-D1210C14D193}"/>
            </a:ext>
          </a:extLst>
        </xdr:cNvPr>
        <xdr:cNvCxnSpPr/>
      </xdr:nvCxnSpPr>
      <xdr:spPr>
        <a:xfrm>
          <a:off x="5953125" y="16668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101</xdr:row>
      <xdr:rowOff>67310</xdr:rowOff>
    </xdr:from>
    <xdr:ext cx="465455" cy="259080"/>
    <xdr:sp macro="" textlink="">
      <xdr:nvSpPr>
        <xdr:cNvPr id="447" name="テキスト ボックス 446">
          <a:extLst>
            <a:ext uri="{FF2B5EF4-FFF2-40B4-BE49-F238E27FC236}">
              <a16:creationId xmlns:a16="http://schemas.microsoft.com/office/drawing/2014/main" id="{C0F5BE34-EAEC-4975-91C4-2F95FA587120}"/>
            </a:ext>
          </a:extLst>
        </xdr:cNvPr>
        <xdr:cNvSpPr txBox="1"/>
      </xdr:nvSpPr>
      <xdr:spPr>
        <a:xfrm>
          <a:off x="5527040" y="1652333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48" name="直線コネクタ 447">
          <a:extLst>
            <a:ext uri="{FF2B5EF4-FFF2-40B4-BE49-F238E27FC236}">
              <a16:creationId xmlns:a16="http://schemas.microsoft.com/office/drawing/2014/main" id="{B71702B6-E543-44EB-88AD-7F1489A9F127}"/>
            </a:ext>
          </a:extLst>
        </xdr:cNvPr>
        <xdr:cNvCxnSpPr/>
      </xdr:nvCxnSpPr>
      <xdr:spPr>
        <a:xfrm>
          <a:off x="5953125" y="16287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29210</xdr:rowOff>
    </xdr:from>
    <xdr:ext cx="465455" cy="257175"/>
    <xdr:sp macro="" textlink="">
      <xdr:nvSpPr>
        <xdr:cNvPr id="449" name="テキスト ボックス 448">
          <a:extLst>
            <a:ext uri="{FF2B5EF4-FFF2-40B4-BE49-F238E27FC236}">
              <a16:creationId xmlns:a16="http://schemas.microsoft.com/office/drawing/2014/main" id="{AFA91A96-948A-462D-AE39-631C8E455241}"/>
            </a:ext>
          </a:extLst>
        </xdr:cNvPr>
        <xdr:cNvSpPr txBox="1"/>
      </xdr:nvSpPr>
      <xdr:spPr>
        <a:xfrm>
          <a:off x="5527040" y="1614233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0" name="直線コネクタ 449">
          <a:extLst>
            <a:ext uri="{FF2B5EF4-FFF2-40B4-BE49-F238E27FC236}">
              <a16:creationId xmlns:a16="http://schemas.microsoft.com/office/drawing/2014/main" id="{D127AF04-B74C-4F10-98C7-9A4B17C28E51}"/>
            </a:ext>
          </a:extLst>
        </xdr:cNvPr>
        <xdr:cNvCxnSpPr/>
      </xdr:nvCxnSpPr>
      <xdr:spPr>
        <a:xfrm>
          <a:off x="5953125" y="159067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5455" cy="259080"/>
    <xdr:sp macro="" textlink="">
      <xdr:nvSpPr>
        <xdr:cNvPr id="451" name="テキスト ボックス 450">
          <a:extLst>
            <a:ext uri="{FF2B5EF4-FFF2-40B4-BE49-F238E27FC236}">
              <a16:creationId xmlns:a16="http://schemas.microsoft.com/office/drawing/2014/main" id="{14C283B6-D133-4B4F-93AC-DB6D027867A9}"/>
            </a:ext>
          </a:extLst>
        </xdr:cNvPr>
        <xdr:cNvSpPr txBox="1"/>
      </xdr:nvSpPr>
      <xdr:spPr>
        <a:xfrm>
          <a:off x="5527040" y="1576133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2" name="【市民会館】&#10;一人当たり面積グラフ枠">
          <a:extLst>
            <a:ext uri="{FF2B5EF4-FFF2-40B4-BE49-F238E27FC236}">
              <a16:creationId xmlns:a16="http://schemas.microsoft.com/office/drawing/2014/main" id="{E78F0302-FA3A-4C81-8FF9-13B183E6A231}"/>
            </a:ext>
          </a:extLst>
        </xdr:cNvPr>
        <xdr:cNvSpPr/>
      </xdr:nvSpPr>
      <xdr:spPr>
        <a:xfrm>
          <a:off x="5953125" y="1590675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26670</xdr:rowOff>
    </xdr:from>
    <xdr:to>
      <xdr:col>54</xdr:col>
      <xdr:colOff>189865</xdr:colOff>
      <xdr:row>108</xdr:row>
      <xdr:rowOff>30480</xdr:rowOff>
    </xdr:to>
    <xdr:cxnSp macro="">
      <xdr:nvCxnSpPr>
        <xdr:cNvPr id="453" name="直線コネクタ 452">
          <a:extLst>
            <a:ext uri="{FF2B5EF4-FFF2-40B4-BE49-F238E27FC236}">
              <a16:creationId xmlns:a16="http://schemas.microsoft.com/office/drawing/2014/main" id="{7F487618-91A8-469C-8940-016A07FAE952}"/>
            </a:ext>
          </a:extLst>
        </xdr:cNvPr>
        <xdr:cNvCxnSpPr/>
      </xdr:nvCxnSpPr>
      <xdr:spPr>
        <a:xfrm flipV="1">
          <a:off x="9429115" y="16317595"/>
          <a:ext cx="0" cy="1369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34290</xdr:rowOff>
    </xdr:from>
    <xdr:ext cx="469900" cy="259080"/>
    <xdr:sp macro="" textlink="">
      <xdr:nvSpPr>
        <xdr:cNvPr id="454" name="【市民会館】&#10;一人当たり面積最小値テキスト">
          <a:extLst>
            <a:ext uri="{FF2B5EF4-FFF2-40B4-BE49-F238E27FC236}">
              <a16:creationId xmlns:a16="http://schemas.microsoft.com/office/drawing/2014/main" id="{0E49E8B5-4D85-49C5-BEDF-87F83A752089}"/>
            </a:ext>
          </a:extLst>
        </xdr:cNvPr>
        <xdr:cNvSpPr txBox="1"/>
      </xdr:nvSpPr>
      <xdr:spPr>
        <a:xfrm>
          <a:off x="9467850" y="176904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0.032</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30480</xdr:rowOff>
    </xdr:from>
    <xdr:to>
      <xdr:col>55</xdr:col>
      <xdr:colOff>88900</xdr:colOff>
      <xdr:row>108</xdr:row>
      <xdr:rowOff>30480</xdr:rowOff>
    </xdr:to>
    <xdr:cxnSp macro="">
      <xdr:nvCxnSpPr>
        <xdr:cNvPr id="455" name="直線コネクタ 454">
          <a:extLst>
            <a:ext uri="{FF2B5EF4-FFF2-40B4-BE49-F238E27FC236}">
              <a16:creationId xmlns:a16="http://schemas.microsoft.com/office/drawing/2014/main" id="{A5A055EB-75A5-4DCE-80CD-2FFBB5097144}"/>
            </a:ext>
          </a:extLst>
        </xdr:cNvPr>
        <xdr:cNvCxnSpPr/>
      </xdr:nvCxnSpPr>
      <xdr:spPr>
        <a:xfrm>
          <a:off x="9363075" y="17686655"/>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144780</xdr:rowOff>
    </xdr:from>
    <xdr:ext cx="469900" cy="257175"/>
    <xdr:sp macro="" textlink="">
      <xdr:nvSpPr>
        <xdr:cNvPr id="456" name="【市民会館】&#10;一人当たり面積最大値テキスト">
          <a:extLst>
            <a:ext uri="{FF2B5EF4-FFF2-40B4-BE49-F238E27FC236}">
              <a16:creationId xmlns:a16="http://schemas.microsoft.com/office/drawing/2014/main" id="{A7C183C7-AA0E-4097-8A0C-C9351254A18C}"/>
            </a:ext>
          </a:extLst>
        </xdr:cNvPr>
        <xdr:cNvSpPr txBox="1"/>
      </xdr:nvSpPr>
      <xdr:spPr>
        <a:xfrm>
          <a:off x="9467850" y="1608645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0.393</a:t>
          </a:r>
          <a:endParaRPr kumimoji="1" lang="ja-JP" altLang="en-US" sz="1000" b="1">
            <a:latin typeface="ＭＳ Ｐゴシック"/>
            <a:ea typeface="ＭＳ Ｐゴシック"/>
          </a:endParaRPr>
        </a:p>
      </xdr:txBody>
    </xdr:sp>
    <xdr:clientData/>
  </xdr:oneCellAnchor>
  <xdr:twoCellAnchor>
    <xdr:from>
      <xdr:col>54</xdr:col>
      <xdr:colOff>101600</xdr:colOff>
      <xdr:row>100</xdr:row>
      <xdr:rowOff>26670</xdr:rowOff>
    </xdr:from>
    <xdr:to>
      <xdr:col>55</xdr:col>
      <xdr:colOff>88900</xdr:colOff>
      <xdr:row>100</xdr:row>
      <xdr:rowOff>26670</xdr:rowOff>
    </xdr:to>
    <xdr:cxnSp macro="">
      <xdr:nvCxnSpPr>
        <xdr:cNvPr id="457" name="直線コネクタ 456">
          <a:extLst>
            <a:ext uri="{FF2B5EF4-FFF2-40B4-BE49-F238E27FC236}">
              <a16:creationId xmlns:a16="http://schemas.microsoft.com/office/drawing/2014/main" id="{7DA6B3C3-2D62-48FE-A662-AB2E2715F836}"/>
            </a:ext>
          </a:extLst>
        </xdr:cNvPr>
        <xdr:cNvCxnSpPr/>
      </xdr:nvCxnSpPr>
      <xdr:spPr>
        <a:xfrm>
          <a:off x="9363075" y="16317595"/>
          <a:ext cx="1524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91440</xdr:rowOff>
    </xdr:from>
    <xdr:ext cx="469900" cy="259080"/>
    <xdr:sp macro="" textlink="">
      <xdr:nvSpPr>
        <xdr:cNvPr id="458" name="【市民会館】&#10;一人当たり面積平均値テキスト">
          <a:extLst>
            <a:ext uri="{FF2B5EF4-FFF2-40B4-BE49-F238E27FC236}">
              <a16:creationId xmlns:a16="http://schemas.microsoft.com/office/drawing/2014/main" id="{648F388C-F1D9-48B5-B10A-8F4E3FD92E36}"/>
            </a:ext>
          </a:extLst>
        </xdr:cNvPr>
        <xdr:cNvSpPr txBox="1"/>
      </xdr:nvSpPr>
      <xdr:spPr>
        <a:xfrm>
          <a:off x="9467850" y="1706181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0.177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104</xdr:row>
      <xdr:rowOff>113030</xdr:rowOff>
    </xdr:from>
    <xdr:to>
      <xdr:col>55</xdr:col>
      <xdr:colOff>50800</xdr:colOff>
      <xdr:row>105</xdr:row>
      <xdr:rowOff>43180</xdr:rowOff>
    </xdr:to>
    <xdr:sp macro="" textlink="">
      <xdr:nvSpPr>
        <xdr:cNvPr id="459" name="フローチャート: 判断 458">
          <a:extLst>
            <a:ext uri="{FF2B5EF4-FFF2-40B4-BE49-F238E27FC236}">
              <a16:creationId xmlns:a16="http://schemas.microsoft.com/office/drawing/2014/main" id="{81B555B7-B8B2-4C53-8A79-4C6A06E8967C}"/>
            </a:ext>
          </a:extLst>
        </xdr:cNvPr>
        <xdr:cNvSpPr/>
      </xdr:nvSpPr>
      <xdr:spPr>
        <a:xfrm>
          <a:off x="9401175" y="17086580"/>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135890</xdr:rowOff>
    </xdr:from>
    <xdr:to>
      <xdr:col>50</xdr:col>
      <xdr:colOff>165100</xdr:colOff>
      <xdr:row>105</xdr:row>
      <xdr:rowOff>66040</xdr:rowOff>
    </xdr:to>
    <xdr:sp macro="" textlink="">
      <xdr:nvSpPr>
        <xdr:cNvPr id="460" name="フローチャート: 判断 459">
          <a:extLst>
            <a:ext uri="{FF2B5EF4-FFF2-40B4-BE49-F238E27FC236}">
              <a16:creationId xmlns:a16="http://schemas.microsoft.com/office/drawing/2014/main" id="{E2A40AF5-6E2D-43B3-9A13-B31D16DED120}"/>
            </a:ext>
          </a:extLst>
        </xdr:cNvPr>
        <xdr:cNvSpPr/>
      </xdr:nvSpPr>
      <xdr:spPr>
        <a:xfrm>
          <a:off x="8639175" y="1710944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147320</xdr:rowOff>
    </xdr:from>
    <xdr:to>
      <xdr:col>46</xdr:col>
      <xdr:colOff>38100</xdr:colOff>
      <xdr:row>105</xdr:row>
      <xdr:rowOff>77470</xdr:rowOff>
    </xdr:to>
    <xdr:sp macro="" textlink="">
      <xdr:nvSpPr>
        <xdr:cNvPr id="461" name="フローチャート: 判断 460">
          <a:extLst>
            <a:ext uri="{FF2B5EF4-FFF2-40B4-BE49-F238E27FC236}">
              <a16:creationId xmlns:a16="http://schemas.microsoft.com/office/drawing/2014/main" id="{8D5BDCB5-72D3-46D6-92B3-7B2696C9D4D0}"/>
            </a:ext>
          </a:extLst>
        </xdr:cNvPr>
        <xdr:cNvSpPr/>
      </xdr:nvSpPr>
      <xdr:spPr>
        <a:xfrm>
          <a:off x="7839075" y="171176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104</xdr:row>
      <xdr:rowOff>143510</xdr:rowOff>
    </xdr:from>
    <xdr:to>
      <xdr:col>41</xdr:col>
      <xdr:colOff>101600</xdr:colOff>
      <xdr:row>105</xdr:row>
      <xdr:rowOff>73660</xdr:rowOff>
    </xdr:to>
    <xdr:sp macro="" textlink="">
      <xdr:nvSpPr>
        <xdr:cNvPr id="462" name="フローチャート: 判断 461">
          <a:extLst>
            <a:ext uri="{FF2B5EF4-FFF2-40B4-BE49-F238E27FC236}">
              <a16:creationId xmlns:a16="http://schemas.microsoft.com/office/drawing/2014/main" id="{3FC6F78C-9418-43D9-B2CD-7DBAE4EE9E7F}"/>
            </a:ext>
          </a:extLst>
        </xdr:cNvPr>
        <xdr:cNvSpPr/>
      </xdr:nvSpPr>
      <xdr:spPr>
        <a:xfrm>
          <a:off x="7029450" y="1711388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135890</xdr:rowOff>
    </xdr:from>
    <xdr:to>
      <xdr:col>36</xdr:col>
      <xdr:colOff>165100</xdr:colOff>
      <xdr:row>105</xdr:row>
      <xdr:rowOff>66040</xdr:rowOff>
    </xdr:to>
    <xdr:sp macro="" textlink="">
      <xdr:nvSpPr>
        <xdr:cNvPr id="463" name="フローチャート: 判断 462">
          <a:extLst>
            <a:ext uri="{FF2B5EF4-FFF2-40B4-BE49-F238E27FC236}">
              <a16:creationId xmlns:a16="http://schemas.microsoft.com/office/drawing/2014/main" id="{4C3CB983-8D46-42B5-BA9A-E40DE73E3512}"/>
            </a:ext>
          </a:extLst>
        </xdr:cNvPr>
        <xdr:cNvSpPr/>
      </xdr:nvSpPr>
      <xdr:spPr>
        <a:xfrm>
          <a:off x="6238875" y="1710944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64" name="テキスト ボックス 463">
          <a:extLst>
            <a:ext uri="{FF2B5EF4-FFF2-40B4-BE49-F238E27FC236}">
              <a16:creationId xmlns:a16="http://schemas.microsoft.com/office/drawing/2014/main" id="{3C07B58C-811D-4446-A9C1-C9A123C3376A}"/>
            </a:ext>
          </a:extLst>
        </xdr:cNvPr>
        <xdr:cNvSpPr txBox="1"/>
      </xdr:nvSpPr>
      <xdr:spPr>
        <a:xfrm>
          <a:off x="925830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65" name="テキスト ボックス 464">
          <a:extLst>
            <a:ext uri="{FF2B5EF4-FFF2-40B4-BE49-F238E27FC236}">
              <a16:creationId xmlns:a16="http://schemas.microsoft.com/office/drawing/2014/main" id="{1FBB1A01-3121-475B-BD50-7BD1B049A14A}"/>
            </a:ext>
          </a:extLst>
        </xdr:cNvPr>
        <xdr:cNvSpPr txBox="1"/>
      </xdr:nvSpPr>
      <xdr:spPr>
        <a:xfrm>
          <a:off x="85153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66" name="テキスト ボックス 465">
          <a:extLst>
            <a:ext uri="{FF2B5EF4-FFF2-40B4-BE49-F238E27FC236}">
              <a16:creationId xmlns:a16="http://schemas.microsoft.com/office/drawing/2014/main" id="{9225DCCB-9536-4F6E-BFBF-8488493C9E2C}"/>
            </a:ext>
          </a:extLst>
        </xdr:cNvPr>
        <xdr:cNvSpPr txBox="1"/>
      </xdr:nvSpPr>
      <xdr:spPr>
        <a:xfrm>
          <a:off x="77152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67" name="テキスト ボックス 466">
          <a:extLst>
            <a:ext uri="{FF2B5EF4-FFF2-40B4-BE49-F238E27FC236}">
              <a16:creationId xmlns:a16="http://schemas.microsoft.com/office/drawing/2014/main" id="{3426AD1A-702C-411A-8C9C-70C8EB82E781}"/>
            </a:ext>
          </a:extLst>
        </xdr:cNvPr>
        <xdr:cNvSpPr txBox="1"/>
      </xdr:nvSpPr>
      <xdr:spPr>
        <a:xfrm>
          <a:off x="6905625"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68" name="テキスト ボックス 467">
          <a:extLst>
            <a:ext uri="{FF2B5EF4-FFF2-40B4-BE49-F238E27FC236}">
              <a16:creationId xmlns:a16="http://schemas.microsoft.com/office/drawing/2014/main" id="{728384A9-00F6-467E-98E0-3D23A8B0EBC3}"/>
            </a:ext>
          </a:extLst>
        </xdr:cNvPr>
        <xdr:cNvSpPr txBox="1"/>
      </xdr:nvSpPr>
      <xdr:spPr>
        <a:xfrm>
          <a:off x="61150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103</xdr:row>
      <xdr:rowOff>93980</xdr:rowOff>
    </xdr:from>
    <xdr:to>
      <xdr:col>55</xdr:col>
      <xdr:colOff>50800</xdr:colOff>
      <xdr:row>104</xdr:row>
      <xdr:rowOff>24130</xdr:rowOff>
    </xdr:to>
    <xdr:sp macro="" textlink="">
      <xdr:nvSpPr>
        <xdr:cNvPr id="469" name="楕円 468">
          <a:extLst>
            <a:ext uri="{FF2B5EF4-FFF2-40B4-BE49-F238E27FC236}">
              <a16:creationId xmlns:a16="http://schemas.microsoft.com/office/drawing/2014/main" id="{9249397D-FB71-46AD-AC16-766761BCD983}"/>
            </a:ext>
          </a:extLst>
        </xdr:cNvPr>
        <xdr:cNvSpPr/>
      </xdr:nvSpPr>
      <xdr:spPr>
        <a:xfrm>
          <a:off x="9401175" y="16896080"/>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116840</xdr:rowOff>
    </xdr:from>
    <xdr:ext cx="469900" cy="259080"/>
    <xdr:sp macro="" textlink="">
      <xdr:nvSpPr>
        <xdr:cNvPr id="470" name="【市民会館】&#10;一人当たり面積該当値テキスト">
          <a:extLst>
            <a:ext uri="{FF2B5EF4-FFF2-40B4-BE49-F238E27FC236}">
              <a16:creationId xmlns:a16="http://schemas.microsoft.com/office/drawing/2014/main" id="{7BB34084-E8C7-40FB-84B6-16744AC4B4F0}"/>
            </a:ext>
          </a:extLst>
        </xdr:cNvPr>
        <xdr:cNvSpPr txBox="1"/>
      </xdr:nvSpPr>
      <xdr:spPr>
        <a:xfrm>
          <a:off x="9467850" y="16747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0.227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103</xdr:row>
      <xdr:rowOff>101600</xdr:rowOff>
    </xdr:from>
    <xdr:to>
      <xdr:col>50</xdr:col>
      <xdr:colOff>165100</xdr:colOff>
      <xdr:row>104</xdr:row>
      <xdr:rowOff>31750</xdr:rowOff>
    </xdr:to>
    <xdr:sp macro="" textlink="">
      <xdr:nvSpPr>
        <xdr:cNvPr id="471" name="楕円 470">
          <a:extLst>
            <a:ext uri="{FF2B5EF4-FFF2-40B4-BE49-F238E27FC236}">
              <a16:creationId xmlns:a16="http://schemas.microsoft.com/office/drawing/2014/main" id="{079340CD-85E4-459D-A407-91D14BB299DA}"/>
            </a:ext>
          </a:extLst>
        </xdr:cNvPr>
        <xdr:cNvSpPr/>
      </xdr:nvSpPr>
      <xdr:spPr>
        <a:xfrm>
          <a:off x="8639175" y="169068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144780</xdr:rowOff>
    </xdr:from>
    <xdr:to>
      <xdr:col>55</xdr:col>
      <xdr:colOff>0</xdr:colOff>
      <xdr:row>103</xdr:row>
      <xdr:rowOff>152400</xdr:rowOff>
    </xdr:to>
    <xdr:cxnSp macro="">
      <xdr:nvCxnSpPr>
        <xdr:cNvPr id="472" name="直線コネクタ 471">
          <a:extLst>
            <a:ext uri="{FF2B5EF4-FFF2-40B4-BE49-F238E27FC236}">
              <a16:creationId xmlns:a16="http://schemas.microsoft.com/office/drawing/2014/main" id="{FDDD6694-4AE3-4FF3-B3EF-15176E3DFC50}"/>
            </a:ext>
          </a:extLst>
        </xdr:cNvPr>
        <xdr:cNvCxnSpPr/>
      </xdr:nvCxnSpPr>
      <xdr:spPr>
        <a:xfrm flipV="1">
          <a:off x="8686800" y="16943705"/>
          <a:ext cx="74295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101600</xdr:rowOff>
    </xdr:from>
    <xdr:to>
      <xdr:col>46</xdr:col>
      <xdr:colOff>38100</xdr:colOff>
      <xdr:row>104</xdr:row>
      <xdr:rowOff>31750</xdr:rowOff>
    </xdr:to>
    <xdr:sp macro="" textlink="">
      <xdr:nvSpPr>
        <xdr:cNvPr id="473" name="楕円 472">
          <a:extLst>
            <a:ext uri="{FF2B5EF4-FFF2-40B4-BE49-F238E27FC236}">
              <a16:creationId xmlns:a16="http://schemas.microsoft.com/office/drawing/2014/main" id="{62F78421-70CD-4886-925C-564FF116CEF8}"/>
            </a:ext>
          </a:extLst>
        </xdr:cNvPr>
        <xdr:cNvSpPr/>
      </xdr:nvSpPr>
      <xdr:spPr>
        <a:xfrm>
          <a:off x="7839075" y="169068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103</xdr:row>
      <xdr:rowOff>152400</xdr:rowOff>
    </xdr:from>
    <xdr:to>
      <xdr:col>50</xdr:col>
      <xdr:colOff>114300</xdr:colOff>
      <xdr:row>103</xdr:row>
      <xdr:rowOff>152400</xdr:rowOff>
    </xdr:to>
    <xdr:cxnSp macro="">
      <xdr:nvCxnSpPr>
        <xdr:cNvPr id="474" name="直線コネクタ 473">
          <a:extLst>
            <a:ext uri="{FF2B5EF4-FFF2-40B4-BE49-F238E27FC236}">
              <a16:creationId xmlns:a16="http://schemas.microsoft.com/office/drawing/2014/main" id="{D94312D1-2DC3-4AC9-BABD-8851B7880F50}"/>
            </a:ext>
          </a:extLst>
        </xdr:cNvPr>
        <xdr:cNvCxnSpPr/>
      </xdr:nvCxnSpPr>
      <xdr:spPr>
        <a:xfrm>
          <a:off x="7886700" y="169545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6350</xdr:rowOff>
    </xdr:from>
    <xdr:to>
      <xdr:col>41</xdr:col>
      <xdr:colOff>101600</xdr:colOff>
      <xdr:row>104</xdr:row>
      <xdr:rowOff>107950</xdr:rowOff>
    </xdr:to>
    <xdr:sp macro="" textlink="">
      <xdr:nvSpPr>
        <xdr:cNvPr id="475" name="楕円 474">
          <a:extLst>
            <a:ext uri="{FF2B5EF4-FFF2-40B4-BE49-F238E27FC236}">
              <a16:creationId xmlns:a16="http://schemas.microsoft.com/office/drawing/2014/main" id="{5AA1733A-A7E2-4F81-ACA8-4EB555A42080}"/>
            </a:ext>
          </a:extLst>
        </xdr:cNvPr>
        <xdr:cNvSpPr/>
      </xdr:nvSpPr>
      <xdr:spPr>
        <a:xfrm>
          <a:off x="7029450" y="169830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103</xdr:row>
      <xdr:rowOff>152400</xdr:rowOff>
    </xdr:from>
    <xdr:to>
      <xdr:col>45</xdr:col>
      <xdr:colOff>177800</xdr:colOff>
      <xdr:row>104</xdr:row>
      <xdr:rowOff>57150</xdr:rowOff>
    </xdr:to>
    <xdr:cxnSp macro="">
      <xdr:nvCxnSpPr>
        <xdr:cNvPr id="476" name="直線コネクタ 475">
          <a:extLst>
            <a:ext uri="{FF2B5EF4-FFF2-40B4-BE49-F238E27FC236}">
              <a16:creationId xmlns:a16="http://schemas.microsoft.com/office/drawing/2014/main" id="{AA59818E-7BA7-46F9-8B94-8CF79B5E7307}"/>
            </a:ext>
          </a:extLst>
        </xdr:cNvPr>
        <xdr:cNvCxnSpPr/>
      </xdr:nvCxnSpPr>
      <xdr:spPr>
        <a:xfrm flipV="1">
          <a:off x="7077075" y="16954500"/>
          <a:ext cx="809625"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13970</xdr:rowOff>
    </xdr:from>
    <xdr:to>
      <xdr:col>36</xdr:col>
      <xdr:colOff>165100</xdr:colOff>
      <xdr:row>104</xdr:row>
      <xdr:rowOff>115570</xdr:rowOff>
    </xdr:to>
    <xdr:sp macro="" textlink="">
      <xdr:nvSpPr>
        <xdr:cNvPr id="477" name="楕円 476">
          <a:extLst>
            <a:ext uri="{FF2B5EF4-FFF2-40B4-BE49-F238E27FC236}">
              <a16:creationId xmlns:a16="http://schemas.microsoft.com/office/drawing/2014/main" id="{15818842-4EE8-4042-B1D3-C6018D0FA39C}"/>
            </a:ext>
          </a:extLst>
        </xdr:cNvPr>
        <xdr:cNvSpPr/>
      </xdr:nvSpPr>
      <xdr:spPr>
        <a:xfrm>
          <a:off x="6238875" y="1698434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104</xdr:row>
      <xdr:rowOff>57150</xdr:rowOff>
    </xdr:from>
    <xdr:to>
      <xdr:col>41</xdr:col>
      <xdr:colOff>50800</xdr:colOff>
      <xdr:row>104</xdr:row>
      <xdr:rowOff>64770</xdr:rowOff>
    </xdr:to>
    <xdr:cxnSp macro="">
      <xdr:nvCxnSpPr>
        <xdr:cNvPr id="478" name="直線コネクタ 477">
          <a:extLst>
            <a:ext uri="{FF2B5EF4-FFF2-40B4-BE49-F238E27FC236}">
              <a16:creationId xmlns:a16="http://schemas.microsoft.com/office/drawing/2014/main" id="{1F291045-42FB-4A76-94B4-BE6FB5D345D9}"/>
            </a:ext>
          </a:extLst>
        </xdr:cNvPr>
        <xdr:cNvCxnSpPr/>
      </xdr:nvCxnSpPr>
      <xdr:spPr>
        <a:xfrm flipV="1">
          <a:off x="6286500" y="17030700"/>
          <a:ext cx="790575"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105</xdr:row>
      <xdr:rowOff>57150</xdr:rowOff>
    </xdr:from>
    <xdr:ext cx="469900" cy="259080"/>
    <xdr:sp macro="" textlink="">
      <xdr:nvSpPr>
        <xdr:cNvPr id="479" name="n_1aveValue【市民会館】&#10;一人当たり面積">
          <a:extLst>
            <a:ext uri="{FF2B5EF4-FFF2-40B4-BE49-F238E27FC236}">
              <a16:creationId xmlns:a16="http://schemas.microsoft.com/office/drawing/2014/main" id="{1F248F56-C692-4E8D-8848-E8187A934B19}"/>
            </a:ext>
          </a:extLst>
        </xdr:cNvPr>
        <xdr:cNvSpPr txBox="1"/>
      </xdr:nvSpPr>
      <xdr:spPr>
        <a:xfrm>
          <a:off x="8458200" y="17202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0.171</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105</xdr:row>
      <xdr:rowOff>68580</xdr:rowOff>
    </xdr:from>
    <xdr:ext cx="467995" cy="259080"/>
    <xdr:sp macro="" textlink="">
      <xdr:nvSpPr>
        <xdr:cNvPr id="480" name="n_2aveValue【市民会館】&#10;一人当たり面積">
          <a:extLst>
            <a:ext uri="{FF2B5EF4-FFF2-40B4-BE49-F238E27FC236}">
              <a16:creationId xmlns:a16="http://schemas.microsoft.com/office/drawing/2014/main" id="{71FCCBBE-0453-4F4D-B7B4-30B697910EEE}"/>
            </a:ext>
          </a:extLst>
        </xdr:cNvPr>
        <xdr:cNvSpPr txBox="1"/>
      </xdr:nvSpPr>
      <xdr:spPr>
        <a:xfrm>
          <a:off x="7677150" y="172104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105</xdr:row>
      <xdr:rowOff>64770</xdr:rowOff>
    </xdr:from>
    <xdr:ext cx="467995" cy="257175"/>
    <xdr:sp macro="" textlink="">
      <xdr:nvSpPr>
        <xdr:cNvPr id="481" name="n_3aveValue【市民会館】&#10;一人当たり面積">
          <a:extLst>
            <a:ext uri="{FF2B5EF4-FFF2-40B4-BE49-F238E27FC236}">
              <a16:creationId xmlns:a16="http://schemas.microsoft.com/office/drawing/2014/main" id="{07D2EF95-5134-4B6F-846C-11F95373DC01}"/>
            </a:ext>
          </a:extLst>
        </xdr:cNvPr>
        <xdr:cNvSpPr txBox="1"/>
      </xdr:nvSpPr>
      <xdr:spPr>
        <a:xfrm>
          <a:off x="6867525" y="1721294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0.169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105</xdr:row>
      <xdr:rowOff>57150</xdr:rowOff>
    </xdr:from>
    <xdr:ext cx="467995" cy="259080"/>
    <xdr:sp macro="" textlink="">
      <xdr:nvSpPr>
        <xdr:cNvPr id="482" name="n_4aveValue【市民会館】&#10;一人当たり面積">
          <a:extLst>
            <a:ext uri="{FF2B5EF4-FFF2-40B4-BE49-F238E27FC236}">
              <a16:creationId xmlns:a16="http://schemas.microsoft.com/office/drawing/2014/main" id="{F3D9AFA3-304F-495F-87DF-A50361186AF6}"/>
            </a:ext>
          </a:extLst>
        </xdr:cNvPr>
        <xdr:cNvSpPr txBox="1"/>
      </xdr:nvSpPr>
      <xdr:spPr>
        <a:xfrm>
          <a:off x="6067425" y="172021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102</xdr:row>
      <xdr:rowOff>48260</xdr:rowOff>
    </xdr:from>
    <xdr:ext cx="469900" cy="259080"/>
    <xdr:sp macro="" textlink="">
      <xdr:nvSpPr>
        <xdr:cNvPr id="483" name="n_1mainValue【市民会館】&#10;一人当たり面積">
          <a:extLst>
            <a:ext uri="{FF2B5EF4-FFF2-40B4-BE49-F238E27FC236}">
              <a16:creationId xmlns:a16="http://schemas.microsoft.com/office/drawing/2014/main" id="{265FEB46-F165-4CA5-B856-6772456572B7}"/>
            </a:ext>
          </a:extLst>
        </xdr:cNvPr>
        <xdr:cNvSpPr txBox="1"/>
      </xdr:nvSpPr>
      <xdr:spPr>
        <a:xfrm>
          <a:off x="8458200" y="166757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102</xdr:row>
      <xdr:rowOff>48260</xdr:rowOff>
    </xdr:from>
    <xdr:ext cx="467995" cy="259080"/>
    <xdr:sp macro="" textlink="">
      <xdr:nvSpPr>
        <xdr:cNvPr id="484" name="n_2mainValue【市民会館】&#10;一人当たり面積">
          <a:extLst>
            <a:ext uri="{FF2B5EF4-FFF2-40B4-BE49-F238E27FC236}">
              <a16:creationId xmlns:a16="http://schemas.microsoft.com/office/drawing/2014/main" id="{FF91E9EC-7B84-43B8-B7C9-CA7E69D16AFD}"/>
            </a:ext>
          </a:extLst>
        </xdr:cNvPr>
        <xdr:cNvSpPr txBox="1"/>
      </xdr:nvSpPr>
      <xdr:spPr>
        <a:xfrm>
          <a:off x="7677150" y="166757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0.225</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102</xdr:row>
      <xdr:rowOff>124460</xdr:rowOff>
    </xdr:from>
    <xdr:ext cx="467995" cy="259080"/>
    <xdr:sp macro="" textlink="">
      <xdr:nvSpPr>
        <xdr:cNvPr id="485" name="n_3mainValue【市民会館】&#10;一人当たり面積">
          <a:extLst>
            <a:ext uri="{FF2B5EF4-FFF2-40B4-BE49-F238E27FC236}">
              <a16:creationId xmlns:a16="http://schemas.microsoft.com/office/drawing/2014/main" id="{15C0CBCC-2FE8-4D23-A590-77D09774D62B}"/>
            </a:ext>
          </a:extLst>
        </xdr:cNvPr>
        <xdr:cNvSpPr txBox="1"/>
      </xdr:nvSpPr>
      <xdr:spPr>
        <a:xfrm>
          <a:off x="6867525" y="1675193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102</xdr:row>
      <xdr:rowOff>132080</xdr:rowOff>
    </xdr:from>
    <xdr:ext cx="467995" cy="257175"/>
    <xdr:sp macro="" textlink="">
      <xdr:nvSpPr>
        <xdr:cNvPr id="486" name="n_4mainValue【市民会館】&#10;一人当たり面積">
          <a:extLst>
            <a:ext uri="{FF2B5EF4-FFF2-40B4-BE49-F238E27FC236}">
              <a16:creationId xmlns:a16="http://schemas.microsoft.com/office/drawing/2014/main" id="{E8B6319A-85B2-43AA-B469-02AB9EDB3500}"/>
            </a:ext>
          </a:extLst>
        </xdr:cNvPr>
        <xdr:cNvSpPr txBox="1"/>
      </xdr:nvSpPr>
      <xdr:spPr>
        <a:xfrm>
          <a:off x="6067425" y="167627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7" name="正方形/長方形 486">
          <a:extLst>
            <a:ext uri="{FF2B5EF4-FFF2-40B4-BE49-F238E27FC236}">
              <a16:creationId xmlns:a16="http://schemas.microsoft.com/office/drawing/2014/main" id="{A70C2B02-5AEE-40B9-A66F-AAE7CAC537EC}"/>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88" name="正方形/長方形 487">
          <a:extLst>
            <a:ext uri="{FF2B5EF4-FFF2-40B4-BE49-F238E27FC236}">
              <a16:creationId xmlns:a16="http://schemas.microsoft.com/office/drawing/2014/main" id="{86A8FC83-EDC8-4A7F-9F22-FA701BE3D94D}"/>
            </a:ext>
          </a:extLst>
        </xdr:cNvPr>
        <xdr:cNvSpPr/>
      </xdr:nvSpPr>
      <xdr:spPr>
        <a:xfrm>
          <a:off x="11315700"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89" name="正方形/長方形 488">
          <a:extLst>
            <a:ext uri="{FF2B5EF4-FFF2-40B4-BE49-F238E27FC236}">
              <a16:creationId xmlns:a16="http://schemas.microsoft.com/office/drawing/2014/main" id="{844D4C3B-B998-4D29-AEBC-753CAA2930DF}"/>
            </a:ext>
          </a:extLst>
        </xdr:cNvPr>
        <xdr:cNvSpPr/>
      </xdr:nvSpPr>
      <xdr:spPr>
        <a:xfrm>
          <a:off x="11315700"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0" name="正方形/長方形 489">
          <a:extLst>
            <a:ext uri="{FF2B5EF4-FFF2-40B4-BE49-F238E27FC236}">
              <a16:creationId xmlns:a16="http://schemas.microsoft.com/office/drawing/2014/main" id="{CF449EB1-D9D3-4BB5-AD95-371B549DCB5D}"/>
            </a:ext>
          </a:extLst>
        </xdr:cNvPr>
        <xdr:cNvSpPr/>
      </xdr:nvSpPr>
      <xdr:spPr>
        <a:xfrm>
          <a:off x="122396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1" name="正方形/長方形 490">
          <a:extLst>
            <a:ext uri="{FF2B5EF4-FFF2-40B4-BE49-F238E27FC236}">
              <a16:creationId xmlns:a16="http://schemas.microsoft.com/office/drawing/2014/main" id="{9E7A618D-9159-4273-87C7-8135D323B904}"/>
            </a:ext>
          </a:extLst>
        </xdr:cNvPr>
        <xdr:cNvSpPr/>
      </xdr:nvSpPr>
      <xdr:spPr>
        <a:xfrm>
          <a:off x="122396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2" name="正方形/長方形 491">
          <a:extLst>
            <a:ext uri="{FF2B5EF4-FFF2-40B4-BE49-F238E27FC236}">
              <a16:creationId xmlns:a16="http://schemas.microsoft.com/office/drawing/2014/main" id="{1926660F-DA3F-475E-8178-59E84A85F3B7}"/>
            </a:ext>
          </a:extLst>
        </xdr:cNvPr>
        <xdr:cNvSpPr/>
      </xdr:nvSpPr>
      <xdr:spPr>
        <a:xfrm>
          <a:off x="132683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3" name="正方形/長方形 492">
          <a:extLst>
            <a:ext uri="{FF2B5EF4-FFF2-40B4-BE49-F238E27FC236}">
              <a16:creationId xmlns:a16="http://schemas.microsoft.com/office/drawing/2014/main" id="{DB3F379E-1CB3-4118-A4CD-8AB1A5F47488}"/>
            </a:ext>
          </a:extLst>
        </xdr:cNvPr>
        <xdr:cNvSpPr/>
      </xdr:nvSpPr>
      <xdr:spPr>
        <a:xfrm>
          <a:off x="132683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正方形/長方形 493">
          <a:extLst>
            <a:ext uri="{FF2B5EF4-FFF2-40B4-BE49-F238E27FC236}">
              <a16:creationId xmlns:a16="http://schemas.microsoft.com/office/drawing/2014/main" id="{9A2E786E-62C0-4FB6-90F0-88A0ED0A6336}"/>
            </a:ext>
          </a:extLst>
        </xdr:cNvPr>
        <xdr:cNvSpPr/>
      </xdr:nvSpPr>
      <xdr:spPr>
        <a:xfrm>
          <a:off x="11210925" y="50482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95" name="正方形/長方形 494">
          <a:extLst>
            <a:ext uri="{FF2B5EF4-FFF2-40B4-BE49-F238E27FC236}">
              <a16:creationId xmlns:a16="http://schemas.microsoft.com/office/drawing/2014/main" id="{C237325A-819D-4FC5-9C39-92F42CE07C18}"/>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6" name="正方形/長方形 495">
          <a:extLst>
            <a:ext uri="{FF2B5EF4-FFF2-40B4-BE49-F238E27FC236}">
              <a16:creationId xmlns:a16="http://schemas.microsoft.com/office/drawing/2014/main" id="{B5F6BE78-CA7B-4676-8E00-E1B5B4834480}"/>
            </a:ext>
          </a:extLst>
        </xdr:cNvPr>
        <xdr:cNvSpPr/>
      </xdr:nvSpPr>
      <xdr:spPr>
        <a:xfrm>
          <a:off x="16583025"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7" name="正方形/長方形 496">
          <a:extLst>
            <a:ext uri="{FF2B5EF4-FFF2-40B4-BE49-F238E27FC236}">
              <a16:creationId xmlns:a16="http://schemas.microsoft.com/office/drawing/2014/main" id="{5608C0E1-3917-4DBE-975B-5AB054CBA692}"/>
            </a:ext>
          </a:extLst>
        </xdr:cNvPr>
        <xdr:cNvSpPr/>
      </xdr:nvSpPr>
      <xdr:spPr>
        <a:xfrm>
          <a:off x="16583025"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8" name="正方形/長方形 497">
          <a:extLst>
            <a:ext uri="{FF2B5EF4-FFF2-40B4-BE49-F238E27FC236}">
              <a16:creationId xmlns:a16="http://schemas.microsoft.com/office/drawing/2014/main" id="{C9E540B8-2B47-4D11-841A-CE5113D5586B}"/>
            </a:ext>
          </a:extLst>
        </xdr:cNvPr>
        <xdr:cNvSpPr/>
      </xdr:nvSpPr>
      <xdr:spPr>
        <a:xfrm>
          <a:off x="17487900"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9" name="正方形/長方形 498">
          <a:extLst>
            <a:ext uri="{FF2B5EF4-FFF2-40B4-BE49-F238E27FC236}">
              <a16:creationId xmlns:a16="http://schemas.microsoft.com/office/drawing/2014/main" id="{44595734-360D-4E95-BFEC-73EB7D79C6CE}"/>
            </a:ext>
          </a:extLst>
        </xdr:cNvPr>
        <xdr:cNvSpPr/>
      </xdr:nvSpPr>
      <xdr:spPr>
        <a:xfrm>
          <a:off x="17487900"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0" name="正方形/長方形 499">
          <a:extLst>
            <a:ext uri="{FF2B5EF4-FFF2-40B4-BE49-F238E27FC236}">
              <a16:creationId xmlns:a16="http://schemas.microsoft.com/office/drawing/2014/main" id="{47C4B8F0-4111-44E0-BD93-A1B9C1F3170E}"/>
            </a:ext>
          </a:extLst>
        </xdr:cNvPr>
        <xdr:cNvSpPr/>
      </xdr:nvSpPr>
      <xdr:spPr>
        <a:xfrm>
          <a:off x="18516600" y="459105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1" name="正方形/長方形 500">
          <a:extLst>
            <a:ext uri="{FF2B5EF4-FFF2-40B4-BE49-F238E27FC236}">
              <a16:creationId xmlns:a16="http://schemas.microsoft.com/office/drawing/2014/main" id="{34E527F3-CA16-44C9-AD84-CBE90E115E41}"/>
            </a:ext>
          </a:extLst>
        </xdr:cNvPr>
        <xdr:cNvSpPr/>
      </xdr:nvSpPr>
      <xdr:spPr>
        <a:xfrm>
          <a:off x="18516600" y="4791075"/>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112,851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2" name="正方形/長方形 501">
          <a:extLst>
            <a:ext uri="{FF2B5EF4-FFF2-40B4-BE49-F238E27FC236}">
              <a16:creationId xmlns:a16="http://schemas.microsoft.com/office/drawing/2014/main" id="{09984882-013C-4D75-A36D-5BD5F3814EB4}"/>
            </a:ext>
          </a:extLst>
        </xdr:cNvPr>
        <xdr:cNvSpPr/>
      </xdr:nvSpPr>
      <xdr:spPr>
        <a:xfrm>
          <a:off x="16459200" y="50482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03" name="正方形/長方形 502">
          <a:extLst>
            <a:ext uri="{FF2B5EF4-FFF2-40B4-BE49-F238E27FC236}">
              <a16:creationId xmlns:a16="http://schemas.microsoft.com/office/drawing/2014/main" id="{1BBA7927-897F-4541-B5CC-8679573BEBFE}"/>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4" name="正方形/長方形 503">
          <a:extLst>
            <a:ext uri="{FF2B5EF4-FFF2-40B4-BE49-F238E27FC236}">
              <a16:creationId xmlns:a16="http://schemas.microsoft.com/office/drawing/2014/main" id="{80451466-FE33-41C5-8F42-61D6FCA615D2}"/>
            </a:ext>
          </a:extLst>
        </xdr:cNvPr>
        <xdr:cNvSpPr/>
      </xdr:nvSpPr>
      <xdr:spPr>
        <a:xfrm>
          <a:off x="11315700"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5" name="正方形/長方形 504">
          <a:extLst>
            <a:ext uri="{FF2B5EF4-FFF2-40B4-BE49-F238E27FC236}">
              <a16:creationId xmlns:a16="http://schemas.microsoft.com/office/drawing/2014/main" id="{74EF62C8-FA12-4994-A963-0241FAC73EC7}"/>
            </a:ext>
          </a:extLst>
        </xdr:cNvPr>
        <xdr:cNvSpPr/>
      </xdr:nvSpPr>
      <xdr:spPr>
        <a:xfrm>
          <a:off x="11315700"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6" name="正方形/長方形 505">
          <a:extLst>
            <a:ext uri="{FF2B5EF4-FFF2-40B4-BE49-F238E27FC236}">
              <a16:creationId xmlns:a16="http://schemas.microsoft.com/office/drawing/2014/main" id="{33AB40EF-B38D-4D47-99F5-E4DB41A12850}"/>
            </a:ext>
          </a:extLst>
        </xdr:cNvPr>
        <xdr:cNvSpPr/>
      </xdr:nvSpPr>
      <xdr:spPr>
        <a:xfrm>
          <a:off x="122396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7" name="正方形/長方形 506">
          <a:extLst>
            <a:ext uri="{FF2B5EF4-FFF2-40B4-BE49-F238E27FC236}">
              <a16:creationId xmlns:a16="http://schemas.microsoft.com/office/drawing/2014/main" id="{6889FDFE-7507-4F89-B64F-7684FB53D4C7}"/>
            </a:ext>
          </a:extLst>
        </xdr:cNvPr>
        <xdr:cNvSpPr/>
      </xdr:nvSpPr>
      <xdr:spPr>
        <a:xfrm>
          <a:off x="122396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8" name="正方形/長方形 507">
          <a:extLst>
            <a:ext uri="{FF2B5EF4-FFF2-40B4-BE49-F238E27FC236}">
              <a16:creationId xmlns:a16="http://schemas.microsoft.com/office/drawing/2014/main" id="{B0CF809B-FB58-44F3-B405-6C12C5806E61}"/>
            </a:ext>
          </a:extLst>
        </xdr:cNvPr>
        <xdr:cNvSpPr/>
      </xdr:nvSpPr>
      <xdr:spPr>
        <a:xfrm>
          <a:off x="132683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9" name="正方形/長方形 508">
          <a:extLst>
            <a:ext uri="{FF2B5EF4-FFF2-40B4-BE49-F238E27FC236}">
              <a16:creationId xmlns:a16="http://schemas.microsoft.com/office/drawing/2014/main" id="{381EC8DF-E2C8-44BC-9398-24FE49463B5B}"/>
            </a:ext>
          </a:extLst>
        </xdr:cNvPr>
        <xdr:cNvSpPr/>
      </xdr:nvSpPr>
      <xdr:spPr>
        <a:xfrm>
          <a:off x="132683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0" name="正方形/長方形 509">
          <a:extLst>
            <a:ext uri="{FF2B5EF4-FFF2-40B4-BE49-F238E27FC236}">
              <a16:creationId xmlns:a16="http://schemas.microsoft.com/office/drawing/2014/main" id="{5D863761-A8CB-485D-874F-DE6F8FFD005D}"/>
            </a:ext>
          </a:extLst>
        </xdr:cNvPr>
        <xdr:cNvSpPr/>
      </xdr:nvSpPr>
      <xdr:spPr>
        <a:xfrm>
          <a:off x="11210925" y="8648700"/>
          <a:ext cx="42481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6545" cy="225425"/>
    <xdr:sp macro="" textlink="">
      <xdr:nvSpPr>
        <xdr:cNvPr id="511" name="テキスト ボックス 510">
          <a:extLst>
            <a:ext uri="{FF2B5EF4-FFF2-40B4-BE49-F238E27FC236}">
              <a16:creationId xmlns:a16="http://schemas.microsoft.com/office/drawing/2014/main" id="{612D5B13-6A18-4798-85CF-565420211162}"/>
            </a:ext>
          </a:extLst>
        </xdr:cNvPr>
        <xdr:cNvSpPr txBox="1"/>
      </xdr:nvSpPr>
      <xdr:spPr>
        <a:xfrm>
          <a:off x="11172825" y="8467725"/>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2" name="直線コネクタ 511">
          <a:extLst>
            <a:ext uri="{FF2B5EF4-FFF2-40B4-BE49-F238E27FC236}">
              <a16:creationId xmlns:a16="http://schemas.microsoft.com/office/drawing/2014/main" id="{9EB2401E-F85C-44BE-A3E4-DCAEEDD6FD77}"/>
            </a:ext>
          </a:extLst>
        </xdr:cNvPr>
        <xdr:cNvCxnSpPr/>
      </xdr:nvCxnSpPr>
      <xdr:spPr>
        <a:xfrm>
          <a:off x="11210925" y="1081087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5455" cy="257175"/>
    <xdr:sp macro="" textlink="">
      <xdr:nvSpPr>
        <xdr:cNvPr id="513" name="テキスト ボックス 512">
          <a:extLst>
            <a:ext uri="{FF2B5EF4-FFF2-40B4-BE49-F238E27FC236}">
              <a16:creationId xmlns:a16="http://schemas.microsoft.com/office/drawing/2014/main" id="{F722817A-597F-45BD-8E48-7D5E0E431A54}"/>
            </a:ext>
          </a:extLst>
        </xdr:cNvPr>
        <xdr:cNvSpPr txBox="1"/>
      </xdr:nvSpPr>
      <xdr:spPr>
        <a:xfrm>
          <a:off x="10794365" y="1067498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4" name="直線コネクタ 513">
          <a:extLst>
            <a:ext uri="{FF2B5EF4-FFF2-40B4-BE49-F238E27FC236}">
              <a16:creationId xmlns:a16="http://schemas.microsoft.com/office/drawing/2014/main" id="{3B577668-40D6-47FF-A80A-FB30966CDE8F}"/>
            </a:ext>
          </a:extLst>
        </xdr:cNvPr>
        <xdr:cNvCxnSpPr/>
      </xdr:nvCxnSpPr>
      <xdr:spPr>
        <a:xfrm>
          <a:off x="11210925" y="1044892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5455" cy="259080"/>
    <xdr:sp macro="" textlink="">
      <xdr:nvSpPr>
        <xdr:cNvPr id="515" name="テキスト ボックス 514">
          <a:extLst>
            <a:ext uri="{FF2B5EF4-FFF2-40B4-BE49-F238E27FC236}">
              <a16:creationId xmlns:a16="http://schemas.microsoft.com/office/drawing/2014/main" id="{4D31901F-D9E1-4A47-B87E-5B5DD7FA2FB5}"/>
            </a:ext>
          </a:extLst>
        </xdr:cNvPr>
        <xdr:cNvSpPr txBox="1"/>
      </xdr:nvSpPr>
      <xdr:spPr>
        <a:xfrm>
          <a:off x="10794365" y="1031303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6" name="直線コネクタ 515">
          <a:extLst>
            <a:ext uri="{FF2B5EF4-FFF2-40B4-BE49-F238E27FC236}">
              <a16:creationId xmlns:a16="http://schemas.microsoft.com/office/drawing/2014/main" id="{09C402FB-A0F0-4B1A-AF32-902D07F69EDC}"/>
            </a:ext>
          </a:extLst>
        </xdr:cNvPr>
        <xdr:cNvCxnSpPr/>
      </xdr:nvCxnSpPr>
      <xdr:spPr>
        <a:xfrm>
          <a:off x="11210925" y="1008697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517" name="テキスト ボックス 516">
          <a:extLst>
            <a:ext uri="{FF2B5EF4-FFF2-40B4-BE49-F238E27FC236}">
              <a16:creationId xmlns:a16="http://schemas.microsoft.com/office/drawing/2014/main" id="{8ABABDA5-4797-4082-800C-7DEB979CD6D4}"/>
            </a:ext>
          </a:extLst>
        </xdr:cNvPr>
        <xdr:cNvSpPr txBox="1"/>
      </xdr:nvSpPr>
      <xdr:spPr>
        <a:xfrm>
          <a:off x="10845800" y="99510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8" name="直線コネクタ 517">
          <a:extLst>
            <a:ext uri="{FF2B5EF4-FFF2-40B4-BE49-F238E27FC236}">
              <a16:creationId xmlns:a16="http://schemas.microsoft.com/office/drawing/2014/main" id="{37EF1CD9-4DE6-482D-8B38-3A5EA976F668}"/>
            </a:ext>
          </a:extLst>
        </xdr:cNvPr>
        <xdr:cNvCxnSpPr/>
      </xdr:nvCxnSpPr>
      <xdr:spPr>
        <a:xfrm>
          <a:off x="11210925" y="972502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7175"/>
    <xdr:sp macro="" textlink="">
      <xdr:nvSpPr>
        <xdr:cNvPr id="519" name="テキスト ボックス 518">
          <a:extLst>
            <a:ext uri="{FF2B5EF4-FFF2-40B4-BE49-F238E27FC236}">
              <a16:creationId xmlns:a16="http://schemas.microsoft.com/office/drawing/2014/main" id="{43867AB1-3019-481F-B34B-4349312BC02F}"/>
            </a:ext>
          </a:extLst>
        </xdr:cNvPr>
        <xdr:cNvSpPr txBox="1"/>
      </xdr:nvSpPr>
      <xdr:spPr>
        <a:xfrm>
          <a:off x="10845800" y="95891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0" name="直線コネクタ 519">
          <a:extLst>
            <a:ext uri="{FF2B5EF4-FFF2-40B4-BE49-F238E27FC236}">
              <a16:creationId xmlns:a16="http://schemas.microsoft.com/office/drawing/2014/main" id="{F211CDCB-350E-4DE9-9615-A73799574C04}"/>
            </a:ext>
          </a:extLst>
        </xdr:cNvPr>
        <xdr:cNvCxnSpPr/>
      </xdr:nvCxnSpPr>
      <xdr:spPr>
        <a:xfrm>
          <a:off x="11210925" y="937260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521" name="テキスト ボックス 520">
          <a:extLst>
            <a:ext uri="{FF2B5EF4-FFF2-40B4-BE49-F238E27FC236}">
              <a16:creationId xmlns:a16="http://schemas.microsoft.com/office/drawing/2014/main" id="{AC4451F0-8896-44C1-9C53-85AEDC1732B1}"/>
            </a:ext>
          </a:extLst>
        </xdr:cNvPr>
        <xdr:cNvSpPr txBox="1"/>
      </xdr:nvSpPr>
      <xdr:spPr>
        <a:xfrm>
          <a:off x="10845800" y="92367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2" name="直線コネクタ 521">
          <a:extLst>
            <a:ext uri="{FF2B5EF4-FFF2-40B4-BE49-F238E27FC236}">
              <a16:creationId xmlns:a16="http://schemas.microsoft.com/office/drawing/2014/main" id="{2B508495-DA09-4310-8D2D-E20047F866FF}"/>
            </a:ext>
          </a:extLst>
        </xdr:cNvPr>
        <xdr:cNvCxnSpPr/>
      </xdr:nvCxnSpPr>
      <xdr:spPr>
        <a:xfrm>
          <a:off x="11210925" y="90106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523" name="テキスト ボックス 522">
          <a:extLst>
            <a:ext uri="{FF2B5EF4-FFF2-40B4-BE49-F238E27FC236}">
              <a16:creationId xmlns:a16="http://schemas.microsoft.com/office/drawing/2014/main" id="{1AE0A4E0-8521-4F8D-B9F2-9D6D9D789B1D}"/>
            </a:ext>
          </a:extLst>
        </xdr:cNvPr>
        <xdr:cNvSpPr txBox="1"/>
      </xdr:nvSpPr>
      <xdr:spPr>
        <a:xfrm>
          <a:off x="10845800" y="887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4" name="直線コネクタ 523">
          <a:extLst>
            <a:ext uri="{FF2B5EF4-FFF2-40B4-BE49-F238E27FC236}">
              <a16:creationId xmlns:a16="http://schemas.microsoft.com/office/drawing/2014/main" id="{2A0A5903-B71B-47DF-A4C3-363181514B33}"/>
            </a:ext>
          </a:extLst>
        </xdr:cNvPr>
        <xdr:cNvCxnSpPr/>
      </xdr:nvCxnSpPr>
      <xdr:spPr>
        <a:xfrm>
          <a:off x="11210925" y="864870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7185" cy="257175"/>
    <xdr:sp macro="" textlink="">
      <xdr:nvSpPr>
        <xdr:cNvPr id="525" name="テキスト ボックス 524">
          <a:extLst>
            <a:ext uri="{FF2B5EF4-FFF2-40B4-BE49-F238E27FC236}">
              <a16:creationId xmlns:a16="http://schemas.microsoft.com/office/drawing/2014/main" id="{CB149801-BDBA-420D-8443-70FF0AB596EC}"/>
            </a:ext>
          </a:extLst>
        </xdr:cNvPr>
        <xdr:cNvSpPr txBox="1"/>
      </xdr:nvSpPr>
      <xdr:spPr>
        <a:xfrm>
          <a:off x="10903585" y="851281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6" name="【保健センター・保健所】&#10;有形固定資産減価償却率グラフ枠">
          <a:extLst>
            <a:ext uri="{FF2B5EF4-FFF2-40B4-BE49-F238E27FC236}">
              <a16:creationId xmlns:a16="http://schemas.microsoft.com/office/drawing/2014/main" id="{34F15A23-8C17-4A3D-A971-966258BC7BE2}"/>
            </a:ext>
          </a:extLst>
        </xdr:cNvPr>
        <xdr:cNvSpPr/>
      </xdr:nvSpPr>
      <xdr:spPr>
        <a:xfrm>
          <a:off x="11210925" y="8648700"/>
          <a:ext cx="42481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95250</xdr:rowOff>
    </xdr:from>
    <xdr:to>
      <xdr:col>85</xdr:col>
      <xdr:colOff>126365</xdr:colOff>
      <xdr:row>64</xdr:row>
      <xdr:rowOff>76200</xdr:rowOff>
    </xdr:to>
    <xdr:cxnSp macro="">
      <xdr:nvCxnSpPr>
        <xdr:cNvPr id="527" name="直線コネクタ 526">
          <a:extLst>
            <a:ext uri="{FF2B5EF4-FFF2-40B4-BE49-F238E27FC236}">
              <a16:creationId xmlns:a16="http://schemas.microsoft.com/office/drawing/2014/main" id="{02D3A589-B7C8-4FCD-B685-597A832C7B41}"/>
            </a:ext>
          </a:extLst>
        </xdr:cNvPr>
        <xdr:cNvCxnSpPr/>
      </xdr:nvCxnSpPr>
      <xdr:spPr>
        <a:xfrm flipV="1">
          <a:off x="14696440" y="9010650"/>
          <a:ext cx="0" cy="1438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80010</xdr:rowOff>
    </xdr:from>
    <xdr:ext cx="469900" cy="259080"/>
    <xdr:sp macro="" textlink="">
      <xdr:nvSpPr>
        <xdr:cNvPr id="528" name="【保健センター・保健所】&#10;有形固定資産減価償却率最小値テキスト">
          <a:extLst>
            <a:ext uri="{FF2B5EF4-FFF2-40B4-BE49-F238E27FC236}">
              <a16:creationId xmlns:a16="http://schemas.microsoft.com/office/drawing/2014/main" id="{A02F9859-6D58-46CA-AE82-874F19E6D122}"/>
            </a:ext>
          </a:extLst>
        </xdr:cNvPr>
        <xdr:cNvSpPr txBox="1"/>
      </xdr:nvSpPr>
      <xdr:spPr>
        <a:xfrm>
          <a:off x="14735175" y="10455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529" name="直線コネクタ 528">
          <a:extLst>
            <a:ext uri="{FF2B5EF4-FFF2-40B4-BE49-F238E27FC236}">
              <a16:creationId xmlns:a16="http://schemas.microsoft.com/office/drawing/2014/main" id="{30510E24-7CEF-4CB2-B949-AB77147C05BB}"/>
            </a:ext>
          </a:extLst>
        </xdr:cNvPr>
        <xdr:cNvCxnSpPr/>
      </xdr:nvCxnSpPr>
      <xdr:spPr>
        <a:xfrm>
          <a:off x="14611350" y="104489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41910</xdr:rowOff>
    </xdr:from>
    <xdr:ext cx="405130" cy="257175"/>
    <xdr:sp macro="" textlink="">
      <xdr:nvSpPr>
        <xdr:cNvPr id="530" name="【保健センター・保健所】&#10;有形固定資産減価償却率最大値テキスト">
          <a:extLst>
            <a:ext uri="{FF2B5EF4-FFF2-40B4-BE49-F238E27FC236}">
              <a16:creationId xmlns:a16="http://schemas.microsoft.com/office/drawing/2014/main" id="{0B7B19DA-5373-474E-83F8-B0B9A7E42B38}"/>
            </a:ext>
          </a:extLst>
        </xdr:cNvPr>
        <xdr:cNvSpPr txBox="1"/>
      </xdr:nvSpPr>
      <xdr:spPr>
        <a:xfrm>
          <a:off x="14735175" y="879856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20.0</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531" name="直線コネクタ 530">
          <a:extLst>
            <a:ext uri="{FF2B5EF4-FFF2-40B4-BE49-F238E27FC236}">
              <a16:creationId xmlns:a16="http://schemas.microsoft.com/office/drawing/2014/main" id="{D4BB5E36-0682-4B57-A58A-372E8A625873}"/>
            </a:ext>
          </a:extLst>
        </xdr:cNvPr>
        <xdr:cNvCxnSpPr/>
      </xdr:nvCxnSpPr>
      <xdr:spPr>
        <a:xfrm>
          <a:off x="14611350" y="90106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72390</xdr:rowOff>
    </xdr:from>
    <xdr:ext cx="405130" cy="259080"/>
    <xdr:sp macro="" textlink="">
      <xdr:nvSpPr>
        <xdr:cNvPr id="532" name="【保健センター・保健所】&#10;有形固定資産減価償却率平均値テキスト">
          <a:extLst>
            <a:ext uri="{FF2B5EF4-FFF2-40B4-BE49-F238E27FC236}">
              <a16:creationId xmlns:a16="http://schemas.microsoft.com/office/drawing/2014/main" id="{F5D795D3-EE0F-4D53-8BFE-26E67C217D09}"/>
            </a:ext>
          </a:extLst>
        </xdr:cNvPr>
        <xdr:cNvSpPr txBox="1"/>
      </xdr:nvSpPr>
      <xdr:spPr>
        <a:xfrm>
          <a:off x="14735175" y="963231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93980</xdr:rowOff>
    </xdr:from>
    <xdr:to>
      <xdr:col>85</xdr:col>
      <xdr:colOff>177800</xdr:colOff>
      <xdr:row>60</xdr:row>
      <xdr:rowOff>24130</xdr:rowOff>
    </xdr:to>
    <xdr:sp macro="" textlink="">
      <xdr:nvSpPr>
        <xdr:cNvPr id="533" name="フローチャート: 判断 532">
          <a:extLst>
            <a:ext uri="{FF2B5EF4-FFF2-40B4-BE49-F238E27FC236}">
              <a16:creationId xmlns:a16="http://schemas.microsoft.com/office/drawing/2014/main" id="{E32E29C7-4CEE-4316-92E4-3EAD9E3A19A6}"/>
            </a:ext>
          </a:extLst>
        </xdr:cNvPr>
        <xdr:cNvSpPr/>
      </xdr:nvSpPr>
      <xdr:spPr>
        <a:xfrm>
          <a:off x="14649450" y="96570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52070</xdr:rowOff>
    </xdr:from>
    <xdr:to>
      <xdr:col>81</xdr:col>
      <xdr:colOff>101600</xdr:colOff>
      <xdr:row>59</xdr:row>
      <xdr:rowOff>153670</xdr:rowOff>
    </xdr:to>
    <xdr:sp macro="" textlink="">
      <xdr:nvSpPr>
        <xdr:cNvPr id="534" name="フローチャート: 判断 533">
          <a:extLst>
            <a:ext uri="{FF2B5EF4-FFF2-40B4-BE49-F238E27FC236}">
              <a16:creationId xmlns:a16="http://schemas.microsoft.com/office/drawing/2014/main" id="{87672147-5411-4AB3-8A8B-467A554D4FE9}"/>
            </a:ext>
          </a:extLst>
        </xdr:cNvPr>
        <xdr:cNvSpPr/>
      </xdr:nvSpPr>
      <xdr:spPr>
        <a:xfrm>
          <a:off x="13887450" y="96119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17780</xdr:rowOff>
    </xdr:from>
    <xdr:to>
      <xdr:col>76</xdr:col>
      <xdr:colOff>165100</xdr:colOff>
      <xdr:row>59</xdr:row>
      <xdr:rowOff>119380</xdr:rowOff>
    </xdr:to>
    <xdr:sp macro="" textlink="">
      <xdr:nvSpPr>
        <xdr:cNvPr id="535" name="フローチャート: 判断 534">
          <a:extLst>
            <a:ext uri="{FF2B5EF4-FFF2-40B4-BE49-F238E27FC236}">
              <a16:creationId xmlns:a16="http://schemas.microsoft.com/office/drawing/2014/main" id="{87536EA6-298E-44B4-989F-EA2C217E7A41}"/>
            </a:ext>
          </a:extLst>
        </xdr:cNvPr>
        <xdr:cNvSpPr/>
      </xdr:nvSpPr>
      <xdr:spPr>
        <a:xfrm>
          <a:off x="13096875" y="958088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156845</xdr:rowOff>
    </xdr:from>
    <xdr:to>
      <xdr:col>72</xdr:col>
      <xdr:colOff>38100</xdr:colOff>
      <xdr:row>59</xdr:row>
      <xdr:rowOff>86995</xdr:rowOff>
    </xdr:to>
    <xdr:sp macro="" textlink="">
      <xdr:nvSpPr>
        <xdr:cNvPr id="536" name="フローチャート: 判断 535">
          <a:extLst>
            <a:ext uri="{FF2B5EF4-FFF2-40B4-BE49-F238E27FC236}">
              <a16:creationId xmlns:a16="http://schemas.microsoft.com/office/drawing/2014/main" id="{C02C9432-8D59-4060-8712-687228FF97C3}"/>
            </a:ext>
          </a:extLst>
        </xdr:cNvPr>
        <xdr:cNvSpPr/>
      </xdr:nvSpPr>
      <xdr:spPr>
        <a:xfrm>
          <a:off x="12296775" y="956119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130175</xdr:rowOff>
    </xdr:from>
    <xdr:to>
      <xdr:col>67</xdr:col>
      <xdr:colOff>101600</xdr:colOff>
      <xdr:row>59</xdr:row>
      <xdr:rowOff>60325</xdr:rowOff>
    </xdr:to>
    <xdr:sp macro="" textlink="">
      <xdr:nvSpPr>
        <xdr:cNvPr id="537" name="フローチャート: 判断 536">
          <a:extLst>
            <a:ext uri="{FF2B5EF4-FFF2-40B4-BE49-F238E27FC236}">
              <a16:creationId xmlns:a16="http://schemas.microsoft.com/office/drawing/2014/main" id="{E84DAA3D-F236-496B-A026-6F167FD1C42D}"/>
            </a:ext>
          </a:extLst>
        </xdr:cNvPr>
        <xdr:cNvSpPr/>
      </xdr:nvSpPr>
      <xdr:spPr>
        <a:xfrm>
          <a:off x="11487150" y="95313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175"/>
    <xdr:sp macro="" textlink="">
      <xdr:nvSpPr>
        <xdr:cNvPr id="538" name="テキスト ボックス 537">
          <a:extLst>
            <a:ext uri="{FF2B5EF4-FFF2-40B4-BE49-F238E27FC236}">
              <a16:creationId xmlns:a16="http://schemas.microsoft.com/office/drawing/2014/main" id="{3984A8A0-FDE9-491B-9A6E-1F6DB7858A5F}"/>
            </a:ext>
          </a:extLst>
        </xdr:cNvPr>
        <xdr:cNvSpPr txBox="1"/>
      </xdr:nvSpPr>
      <xdr:spPr>
        <a:xfrm>
          <a:off x="14525625" y="108083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175"/>
    <xdr:sp macro="" textlink="">
      <xdr:nvSpPr>
        <xdr:cNvPr id="539" name="テキスト ボックス 538">
          <a:extLst>
            <a:ext uri="{FF2B5EF4-FFF2-40B4-BE49-F238E27FC236}">
              <a16:creationId xmlns:a16="http://schemas.microsoft.com/office/drawing/2014/main" id="{66310583-F519-4C4E-90F7-90D94363C5E1}"/>
            </a:ext>
          </a:extLst>
        </xdr:cNvPr>
        <xdr:cNvSpPr txBox="1"/>
      </xdr:nvSpPr>
      <xdr:spPr>
        <a:xfrm>
          <a:off x="13763625" y="108083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175"/>
    <xdr:sp macro="" textlink="">
      <xdr:nvSpPr>
        <xdr:cNvPr id="540" name="テキスト ボックス 539">
          <a:extLst>
            <a:ext uri="{FF2B5EF4-FFF2-40B4-BE49-F238E27FC236}">
              <a16:creationId xmlns:a16="http://schemas.microsoft.com/office/drawing/2014/main" id="{6D721CBC-53C4-4778-AD15-26C576966801}"/>
            </a:ext>
          </a:extLst>
        </xdr:cNvPr>
        <xdr:cNvSpPr txBox="1"/>
      </xdr:nvSpPr>
      <xdr:spPr>
        <a:xfrm>
          <a:off x="12973050" y="108083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175"/>
    <xdr:sp macro="" textlink="">
      <xdr:nvSpPr>
        <xdr:cNvPr id="541" name="テキスト ボックス 540">
          <a:extLst>
            <a:ext uri="{FF2B5EF4-FFF2-40B4-BE49-F238E27FC236}">
              <a16:creationId xmlns:a16="http://schemas.microsoft.com/office/drawing/2014/main" id="{53B2F767-C952-4276-A9C0-64F210447757}"/>
            </a:ext>
          </a:extLst>
        </xdr:cNvPr>
        <xdr:cNvSpPr txBox="1"/>
      </xdr:nvSpPr>
      <xdr:spPr>
        <a:xfrm>
          <a:off x="12172950" y="108083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175"/>
    <xdr:sp macro="" textlink="">
      <xdr:nvSpPr>
        <xdr:cNvPr id="542" name="テキスト ボックス 541">
          <a:extLst>
            <a:ext uri="{FF2B5EF4-FFF2-40B4-BE49-F238E27FC236}">
              <a16:creationId xmlns:a16="http://schemas.microsoft.com/office/drawing/2014/main" id="{2A2B7CA9-D4B8-4D45-834A-F1AFE1595DEA}"/>
            </a:ext>
          </a:extLst>
        </xdr:cNvPr>
        <xdr:cNvSpPr txBox="1"/>
      </xdr:nvSpPr>
      <xdr:spPr>
        <a:xfrm>
          <a:off x="11363325" y="108083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57</xdr:row>
      <xdr:rowOff>88265</xdr:rowOff>
    </xdr:from>
    <xdr:to>
      <xdr:col>85</xdr:col>
      <xdr:colOff>177800</xdr:colOff>
      <xdr:row>58</xdr:row>
      <xdr:rowOff>18415</xdr:rowOff>
    </xdr:to>
    <xdr:sp macro="" textlink="">
      <xdr:nvSpPr>
        <xdr:cNvPr id="543" name="楕円 542">
          <a:extLst>
            <a:ext uri="{FF2B5EF4-FFF2-40B4-BE49-F238E27FC236}">
              <a16:creationId xmlns:a16="http://schemas.microsoft.com/office/drawing/2014/main" id="{A871A2A4-3BFB-42B8-97B0-BDC08C6F03EF}"/>
            </a:ext>
          </a:extLst>
        </xdr:cNvPr>
        <xdr:cNvSpPr/>
      </xdr:nvSpPr>
      <xdr:spPr>
        <a:xfrm>
          <a:off x="14649450" y="932434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111125</xdr:rowOff>
    </xdr:from>
    <xdr:ext cx="405130" cy="257175"/>
    <xdr:sp macro="" textlink="">
      <xdr:nvSpPr>
        <xdr:cNvPr id="544" name="【保健センター・保健所】&#10;有形固定資産減価償却率該当値テキスト">
          <a:extLst>
            <a:ext uri="{FF2B5EF4-FFF2-40B4-BE49-F238E27FC236}">
              <a16:creationId xmlns:a16="http://schemas.microsoft.com/office/drawing/2014/main" id="{B1F41A49-3ABF-41E8-B9CF-30BDC549F3E1}"/>
            </a:ext>
          </a:extLst>
        </xdr:cNvPr>
        <xdr:cNvSpPr txBox="1"/>
      </xdr:nvSpPr>
      <xdr:spPr>
        <a:xfrm>
          <a:off x="14735175" y="918845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38735</xdr:rowOff>
    </xdr:from>
    <xdr:to>
      <xdr:col>81</xdr:col>
      <xdr:colOff>101600</xdr:colOff>
      <xdr:row>57</xdr:row>
      <xdr:rowOff>140335</xdr:rowOff>
    </xdr:to>
    <xdr:sp macro="" textlink="">
      <xdr:nvSpPr>
        <xdr:cNvPr id="545" name="楕円 544">
          <a:extLst>
            <a:ext uri="{FF2B5EF4-FFF2-40B4-BE49-F238E27FC236}">
              <a16:creationId xmlns:a16="http://schemas.microsoft.com/office/drawing/2014/main" id="{DDF050F3-6FCC-4247-B5FF-8EE5F34B6589}"/>
            </a:ext>
          </a:extLst>
        </xdr:cNvPr>
        <xdr:cNvSpPr/>
      </xdr:nvSpPr>
      <xdr:spPr>
        <a:xfrm>
          <a:off x="13887450" y="927798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89535</xdr:rowOff>
    </xdr:from>
    <xdr:to>
      <xdr:col>85</xdr:col>
      <xdr:colOff>127000</xdr:colOff>
      <xdr:row>57</xdr:row>
      <xdr:rowOff>139065</xdr:rowOff>
    </xdr:to>
    <xdr:cxnSp macro="">
      <xdr:nvCxnSpPr>
        <xdr:cNvPr id="546" name="直線コネクタ 545">
          <a:extLst>
            <a:ext uri="{FF2B5EF4-FFF2-40B4-BE49-F238E27FC236}">
              <a16:creationId xmlns:a16="http://schemas.microsoft.com/office/drawing/2014/main" id="{09146A9A-F0AE-4E52-82DC-3A53B0B479AF}"/>
            </a:ext>
          </a:extLst>
        </xdr:cNvPr>
        <xdr:cNvCxnSpPr/>
      </xdr:nvCxnSpPr>
      <xdr:spPr>
        <a:xfrm>
          <a:off x="13935075" y="9325610"/>
          <a:ext cx="7620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160655</xdr:rowOff>
    </xdr:from>
    <xdr:to>
      <xdr:col>76</xdr:col>
      <xdr:colOff>165100</xdr:colOff>
      <xdr:row>57</xdr:row>
      <xdr:rowOff>90805</xdr:rowOff>
    </xdr:to>
    <xdr:sp macro="" textlink="">
      <xdr:nvSpPr>
        <xdr:cNvPr id="547" name="楕円 546">
          <a:extLst>
            <a:ext uri="{FF2B5EF4-FFF2-40B4-BE49-F238E27FC236}">
              <a16:creationId xmlns:a16="http://schemas.microsoft.com/office/drawing/2014/main" id="{9F75DF41-1072-4F01-9D1D-F76D706B3816}"/>
            </a:ext>
          </a:extLst>
        </xdr:cNvPr>
        <xdr:cNvSpPr/>
      </xdr:nvSpPr>
      <xdr:spPr>
        <a:xfrm>
          <a:off x="13096875" y="924115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40640</xdr:rowOff>
    </xdr:from>
    <xdr:to>
      <xdr:col>81</xdr:col>
      <xdr:colOff>50800</xdr:colOff>
      <xdr:row>57</xdr:row>
      <xdr:rowOff>89535</xdr:rowOff>
    </xdr:to>
    <xdr:cxnSp macro="">
      <xdr:nvCxnSpPr>
        <xdr:cNvPr id="548" name="直線コネクタ 547">
          <a:extLst>
            <a:ext uri="{FF2B5EF4-FFF2-40B4-BE49-F238E27FC236}">
              <a16:creationId xmlns:a16="http://schemas.microsoft.com/office/drawing/2014/main" id="{A3353787-12B3-4417-BFF7-A82D15933795}"/>
            </a:ext>
          </a:extLst>
        </xdr:cNvPr>
        <xdr:cNvCxnSpPr/>
      </xdr:nvCxnSpPr>
      <xdr:spPr>
        <a:xfrm>
          <a:off x="13144500" y="9279890"/>
          <a:ext cx="790575"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111125</xdr:rowOff>
    </xdr:from>
    <xdr:to>
      <xdr:col>72</xdr:col>
      <xdr:colOff>38100</xdr:colOff>
      <xdr:row>57</xdr:row>
      <xdr:rowOff>41275</xdr:rowOff>
    </xdr:to>
    <xdr:sp macro="" textlink="">
      <xdr:nvSpPr>
        <xdr:cNvPr id="549" name="楕円 548">
          <a:extLst>
            <a:ext uri="{FF2B5EF4-FFF2-40B4-BE49-F238E27FC236}">
              <a16:creationId xmlns:a16="http://schemas.microsoft.com/office/drawing/2014/main" id="{E050BCE0-EDB6-4825-A324-AF720D442D94}"/>
            </a:ext>
          </a:extLst>
        </xdr:cNvPr>
        <xdr:cNvSpPr/>
      </xdr:nvSpPr>
      <xdr:spPr>
        <a:xfrm>
          <a:off x="12296775" y="91884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161925</xdr:rowOff>
    </xdr:from>
    <xdr:to>
      <xdr:col>76</xdr:col>
      <xdr:colOff>114300</xdr:colOff>
      <xdr:row>57</xdr:row>
      <xdr:rowOff>40640</xdr:rowOff>
    </xdr:to>
    <xdr:cxnSp macro="">
      <xdr:nvCxnSpPr>
        <xdr:cNvPr id="550" name="直線コネクタ 549">
          <a:extLst>
            <a:ext uri="{FF2B5EF4-FFF2-40B4-BE49-F238E27FC236}">
              <a16:creationId xmlns:a16="http://schemas.microsoft.com/office/drawing/2014/main" id="{3A2F7FE7-8629-44E0-B7CD-3FDCD4B2B710}"/>
            </a:ext>
          </a:extLst>
        </xdr:cNvPr>
        <xdr:cNvCxnSpPr/>
      </xdr:nvCxnSpPr>
      <xdr:spPr>
        <a:xfrm>
          <a:off x="12344400" y="9236075"/>
          <a:ext cx="8001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56</xdr:row>
      <xdr:rowOff>50165</xdr:rowOff>
    </xdr:from>
    <xdr:to>
      <xdr:col>67</xdr:col>
      <xdr:colOff>101600</xdr:colOff>
      <xdr:row>56</xdr:row>
      <xdr:rowOff>151765</xdr:rowOff>
    </xdr:to>
    <xdr:sp macro="" textlink="">
      <xdr:nvSpPr>
        <xdr:cNvPr id="551" name="楕円 550">
          <a:extLst>
            <a:ext uri="{FF2B5EF4-FFF2-40B4-BE49-F238E27FC236}">
              <a16:creationId xmlns:a16="http://schemas.microsoft.com/office/drawing/2014/main" id="{3AAA8789-333E-4264-8D59-91354885848E}"/>
            </a:ext>
          </a:extLst>
        </xdr:cNvPr>
        <xdr:cNvSpPr/>
      </xdr:nvSpPr>
      <xdr:spPr>
        <a:xfrm>
          <a:off x="11487150" y="912431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100965</xdr:rowOff>
    </xdr:from>
    <xdr:to>
      <xdr:col>71</xdr:col>
      <xdr:colOff>177800</xdr:colOff>
      <xdr:row>56</xdr:row>
      <xdr:rowOff>161925</xdr:rowOff>
    </xdr:to>
    <xdr:cxnSp macro="">
      <xdr:nvCxnSpPr>
        <xdr:cNvPr id="552" name="直線コネクタ 551">
          <a:extLst>
            <a:ext uri="{FF2B5EF4-FFF2-40B4-BE49-F238E27FC236}">
              <a16:creationId xmlns:a16="http://schemas.microsoft.com/office/drawing/2014/main" id="{63434653-98CF-41B0-929B-6B98EDB1A3BE}"/>
            </a:ext>
          </a:extLst>
        </xdr:cNvPr>
        <xdr:cNvCxnSpPr/>
      </xdr:nvCxnSpPr>
      <xdr:spPr>
        <a:xfrm>
          <a:off x="11534775" y="9181465"/>
          <a:ext cx="809625"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144780</xdr:rowOff>
    </xdr:from>
    <xdr:ext cx="405130" cy="257175"/>
    <xdr:sp macro="" textlink="">
      <xdr:nvSpPr>
        <xdr:cNvPr id="553" name="n_1aveValue【保健センター・保健所】&#10;有形固定資産減価償却率">
          <a:extLst>
            <a:ext uri="{FF2B5EF4-FFF2-40B4-BE49-F238E27FC236}">
              <a16:creationId xmlns:a16="http://schemas.microsoft.com/office/drawing/2014/main" id="{C168BCE2-3E16-46AF-8866-15665BC14AC8}"/>
            </a:ext>
          </a:extLst>
        </xdr:cNvPr>
        <xdr:cNvSpPr txBox="1"/>
      </xdr:nvSpPr>
      <xdr:spPr>
        <a:xfrm>
          <a:off x="13745210" y="970470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59</xdr:row>
      <xdr:rowOff>110490</xdr:rowOff>
    </xdr:from>
    <xdr:ext cx="403225" cy="257175"/>
    <xdr:sp macro="" textlink="">
      <xdr:nvSpPr>
        <xdr:cNvPr id="554" name="n_2aveValue【保健センター・保健所】&#10;有形固定資産減価償却率">
          <a:extLst>
            <a:ext uri="{FF2B5EF4-FFF2-40B4-BE49-F238E27FC236}">
              <a16:creationId xmlns:a16="http://schemas.microsoft.com/office/drawing/2014/main" id="{D7B49538-033D-4D4C-9FBE-DE9580FED5D1}"/>
            </a:ext>
          </a:extLst>
        </xdr:cNvPr>
        <xdr:cNvSpPr txBox="1"/>
      </xdr:nvSpPr>
      <xdr:spPr>
        <a:xfrm>
          <a:off x="12964160" y="967041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54.6</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59</xdr:row>
      <xdr:rowOff>78105</xdr:rowOff>
    </xdr:from>
    <xdr:ext cx="403225" cy="257175"/>
    <xdr:sp macro="" textlink="">
      <xdr:nvSpPr>
        <xdr:cNvPr id="555" name="n_3aveValue【保健センター・保健所】&#10;有形固定資産減価償却率">
          <a:extLst>
            <a:ext uri="{FF2B5EF4-FFF2-40B4-BE49-F238E27FC236}">
              <a16:creationId xmlns:a16="http://schemas.microsoft.com/office/drawing/2014/main" id="{02E400EF-5AF9-48C2-BA98-C3C45DDAD322}"/>
            </a:ext>
          </a:extLst>
        </xdr:cNvPr>
        <xdr:cNvSpPr txBox="1"/>
      </xdr:nvSpPr>
      <xdr:spPr>
        <a:xfrm>
          <a:off x="12164060" y="964120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59</xdr:row>
      <xdr:rowOff>52070</xdr:rowOff>
    </xdr:from>
    <xdr:ext cx="403225" cy="257175"/>
    <xdr:sp macro="" textlink="">
      <xdr:nvSpPr>
        <xdr:cNvPr id="556" name="n_4aveValue【保健センター・保健所】&#10;有形固定資産減価償却率">
          <a:extLst>
            <a:ext uri="{FF2B5EF4-FFF2-40B4-BE49-F238E27FC236}">
              <a16:creationId xmlns:a16="http://schemas.microsoft.com/office/drawing/2014/main" id="{EF564417-B1B0-4DF1-B1BE-536143521B39}"/>
            </a:ext>
          </a:extLst>
        </xdr:cNvPr>
        <xdr:cNvSpPr txBox="1"/>
      </xdr:nvSpPr>
      <xdr:spPr>
        <a:xfrm>
          <a:off x="11354435" y="96119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55</xdr:row>
      <xdr:rowOff>156845</xdr:rowOff>
    </xdr:from>
    <xdr:ext cx="405130" cy="257175"/>
    <xdr:sp macro="" textlink="">
      <xdr:nvSpPr>
        <xdr:cNvPr id="557" name="n_1mainValue【保健センター・保健所】&#10;有形固定資産減価償却率">
          <a:extLst>
            <a:ext uri="{FF2B5EF4-FFF2-40B4-BE49-F238E27FC236}">
              <a16:creationId xmlns:a16="http://schemas.microsoft.com/office/drawing/2014/main" id="{0A8BAFB0-27C6-42FC-BF3D-BE70A4900CCF}"/>
            </a:ext>
          </a:extLst>
        </xdr:cNvPr>
        <xdr:cNvSpPr txBox="1"/>
      </xdr:nvSpPr>
      <xdr:spPr>
        <a:xfrm>
          <a:off x="13745210" y="907542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55</xdr:row>
      <xdr:rowOff>107315</xdr:rowOff>
    </xdr:from>
    <xdr:ext cx="403225" cy="259080"/>
    <xdr:sp macro="" textlink="">
      <xdr:nvSpPr>
        <xdr:cNvPr id="558" name="n_2mainValue【保健センター・保健所】&#10;有形固定資産減価償却率">
          <a:extLst>
            <a:ext uri="{FF2B5EF4-FFF2-40B4-BE49-F238E27FC236}">
              <a16:creationId xmlns:a16="http://schemas.microsoft.com/office/drawing/2014/main" id="{9E691368-46BC-4A61-9E1B-306DC0804594}"/>
            </a:ext>
          </a:extLst>
        </xdr:cNvPr>
        <xdr:cNvSpPr txBox="1"/>
      </xdr:nvSpPr>
      <xdr:spPr>
        <a:xfrm>
          <a:off x="12964160" y="90195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55</xdr:row>
      <xdr:rowOff>57785</xdr:rowOff>
    </xdr:from>
    <xdr:ext cx="403225" cy="259080"/>
    <xdr:sp macro="" textlink="">
      <xdr:nvSpPr>
        <xdr:cNvPr id="559" name="n_3mainValue【保健センター・保健所】&#10;有形固定資産減価償却率">
          <a:extLst>
            <a:ext uri="{FF2B5EF4-FFF2-40B4-BE49-F238E27FC236}">
              <a16:creationId xmlns:a16="http://schemas.microsoft.com/office/drawing/2014/main" id="{7607DF6E-C877-4EEC-A78E-E2AF6C3D779C}"/>
            </a:ext>
          </a:extLst>
        </xdr:cNvPr>
        <xdr:cNvSpPr txBox="1"/>
      </xdr:nvSpPr>
      <xdr:spPr>
        <a:xfrm>
          <a:off x="12164060" y="89731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54</xdr:row>
      <xdr:rowOff>168275</xdr:rowOff>
    </xdr:from>
    <xdr:ext cx="403225" cy="257175"/>
    <xdr:sp macro="" textlink="">
      <xdr:nvSpPr>
        <xdr:cNvPr id="560" name="n_4mainValue【保健センター・保健所】&#10;有形固定資産減価償却率">
          <a:extLst>
            <a:ext uri="{FF2B5EF4-FFF2-40B4-BE49-F238E27FC236}">
              <a16:creationId xmlns:a16="http://schemas.microsoft.com/office/drawing/2014/main" id="{5890DB8F-17BC-4B72-9497-54435A1C3CDF}"/>
            </a:ext>
          </a:extLst>
        </xdr:cNvPr>
        <xdr:cNvSpPr txBox="1"/>
      </xdr:nvSpPr>
      <xdr:spPr>
        <a:xfrm>
          <a:off x="11354435" y="891222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1" name="正方形/長方形 560">
          <a:extLst>
            <a:ext uri="{FF2B5EF4-FFF2-40B4-BE49-F238E27FC236}">
              <a16:creationId xmlns:a16="http://schemas.microsoft.com/office/drawing/2014/main" id="{E58AD360-330D-403C-AF45-CFF35BF98294}"/>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2" name="正方形/長方形 561">
          <a:extLst>
            <a:ext uri="{FF2B5EF4-FFF2-40B4-BE49-F238E27FC236}">
              <a16:creationId xmlns:a16="http://schemas.microsoft.com/office/drawing/2014/main" id="{939547D6-1C8B-4C7B-B51B-6EB1CFA5B4ED}"/>
            </a:ext>
          </a:extLst>
        </xdr:cNvPr>
        <xdr:cNvSpPr/>
      </xdr:nvSpPr>
      <xdr:spPr>
        <a:xfrm>
          <a:off x="16583025"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3" name="正方形/長方形 562">
          <a:extLst>
            <a:ext uri="{FF2B5EF4-FFF2-40B4-BE49-F238E27FC236}">
              <a16:creationId xmlns:a16="http://schemas.microsoft.com/office/drawing/2014/main" id="{A889326C-440D-474E-B2D5-D8101284CF99}"/>
            </a:ext>
          </a:extLst>
        </xdr:cNvPr>
        <xdr:cNvSpPr/>
      </xdr:nvSpPr>
      <xdr:spPr>
        <a:xfrm>
          <a:off x="16583025"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4" name="正方形/長方形 563">
          <a:extLst>
            <a:ext uri="{FF2B5EF4-FFF2-40B4-BE49-F238E27FC236}">
              <a16:creationId xmlns:a16="http://schemas.microsoft.com/office/drawing/2014/main" id="{8B785DA7-6627-4E7E-9DDD-90324DC36259}"/>
            </a:ext>
          </a:extLst>
        </xdr:cNvPr>
        <xdr:cNvSpPr/>
      </xdr:nvSpPr>
      <xdr:spPr>
        <a:xfrm>
          <a:off x="17487900"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5" name="正方形/長方形 564">
          <a:extLst>
            <a:ext uri="{FF2B5EF4-FFF2-40B4-BE49-F238E27FC236}">
              <a16:creationId xmlns:a16="http://schemas.microsoft.com/office/drawing/2014/main" id="{B38FF63C-1CE8-42CD-BDFE-CEB22FA7CE1E}"/>
            </a:ext>
          </a:extLst>
        </xdr:cNvPr>
        <xdr:cNvSpPr/>
      </xdr:nvSpPr>
      <xdr:spPr>
        <a:xfrm>
          <a:off x="17487900"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6" name="正方形/長方形 565">
          <a:extLst>
            <a:ext uri="{FF2B5EF4-FFF2-40B4-BE49-F238E27FC236}">
              <a16:creationId xmlns:a16="http://schemas.microsoft.com/office/drawing/2014/main" id="{6D4B4193-1D37-4A90-B486-36E771BA99B0}"/>
            </a:ext>
          </a:extLst>
        </xdr:cNvPr>
        <xdr:cNvSpPr/>
      </xdr:nvSpPr>
      <xdr:spPr>
        <a:xfrm>
          <a:off x="18516600" y="819150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7" name="正方形/長方形 566">
          <a:extLst>
            <a:ext uri="{FF2B5EF4-FFF2-40B4-BE49-F238E27FC236}">
              <a16:creationId xmlns:a16="http://schemas.microsoft.com/office/drawing/2014/main" id="{DC26126C-8D8A-40B0-A7E0-4C64296E0B68}"/>
            </a:ext>
          </a:extLst>
        </xdr:cNvPr>
        <xdr:cNvSpPr/>
      </xdr:nvSpPr>
      <xdr:spPr>
        <a:xfrm>
          <a:off x="18516600" y="839152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8" name="正方形/長方形 567">
          <a:extLst>
            <a:ext uri="{FF2B5EF4-FFF2-40B4-BE49-F238E27FC236}">
              <a16:creationId xmlns:a16="http://schemas.microsoft.com/office/drawing/2014/main" id="{3BFDD1EC-46E0-43EE-B19E-4DE2AAF179A3}"/>
            </a:ext>
          </a:extLst>
        </xdr:cNvPr>
        <xdr:cNvSpPr/>
      </xdr:nvSpPr>
      <xdr:spPr>
        <a:xfrm>
          <a:off x="16459200" y="8648700"/>
          <a:ext cx="42672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980" cy="225425"/>
    <xdr:sp macro="" textlink="">
      <xdr:nvSpPr>
        <xdr:cNvPr id="569" name="テキスト ボックス 568">
          <a:extLst>
            <a:ext uri="{FF2B5EF4-FFF2-40B4-BE49-F238E27FC236}">
              <a16:creationId xmlns:a16="http://schemas.microsoft.com/office/drawing/2014/main" id="{2F76655D-DDC2-4758-A1E2-AE3B093740EA}"/>
            </a:ext>
          </a:extLst>
        </xdr:cNvPr>
        <xdr:cNvSpPr txBox="1"/>
      </xdr:nvSpPr>
      <xdr:spPr>
        <a:xfrm>
          <a:off x="16440150" y="8467725"/>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0" name="直線コネクタ 569">
          <a:extLst>
            <a:ext uri="{FF2B5EF4-FFF2-40B4-BE49-F238E27FC236}">
              <a16:creationId xmlns:a16="http://schemas.microsoft.com/office/drawing/2014/main" id="{566BCA77-FC60-4E8D-A200-B66B2AD6A1BA}"/>
            </a:ext>
          </a:extLst>
        </xdr:cNvPr>
        <xdr:cNvCxnSpPr/>
      </xdr:nvCxnSpPr>
      <xdr:spPr>
        <a:xfrm>
          <a:off x="16459200" y="108108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1" name="直線コネクタ 570">
          <a:extLst>
            <a:ext uri="{FF2B5EF4-FFF2-40B4-BE49-F238E27FC236}">
              <a16:creationId xmlns:a16="http://schemas.microsoft.com/office/drawing/2014/main" id="{B1B3BC1D-851C-4EFD-947B-722ECFEBCBE4}"/>
            </a:ext>
          </a:extLst>
        </xdr:cNvPr>
        <xdr:cNvCxnSpPr/>
      </xdr:nvCxnSpPr>
      <xdr:spPr>
        <a:xfrm>
          <a:off x="16459200" y="103727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29210</xdr:rowOff>
    </xdr:from>
    <xdr:ext cx="465455" cy="257175"/>
    <xdr:sp macro="" textlink="">
      <xdr:nvSpPr>
        <xdr:cNvPr id="572" name="テキスト ボックス 571">
          <a:extLst>
            <a:ext uri="{FF2B5EF4-FFF2-40B4-BE49-F238E27FC236}">
              <a16:creationId xmlns:a16="http://schemas.microsoft.com/office/drawing/2014/main" id="{19905F15-49B9-4731-8754-C1F9D068F905}"/>
            </a:ext>
          </a:extLst>
        </xdr:cNvPr>
        <xdr:cNvSpPr txBox="1"/>
      </xdr:nvSpPr>
      <xdr:spPr>
        <a:xfrm>
          <a:off x="16052165" y="1023683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3" name="直線コネクタ 572">
          <a:extLst>
            <a:ext uri="{FF2B5EF4-FFF2-40B4-BE49-F238E27FC236}">
              <a16:creationId xmlns:a16="http://schemas.microsoft.com/office/drawing/2014/main" id="{04F30FCE-9C73-49DF-ABFD-890673D8D77D}"/>
            </a:ext>
          </a:extLst>
        </xdr:cNvPr>
        <xdr:cNvCxnSpPr/>
      </xdr:nvCxnSpPr>
      <xdr:spPr>
        <a:xfrm>
          <a:off x="16459200" y="994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86360</xdr:rowOff>
    </xdr:from>
    <xdr:ext cx="465455" cy="257175"/>
    <xdr:sp macro="" textlink="">
      <xdr:nvSpPr>
        <xdr:cNvPr id="574" name="テキスト ボックス 573">
          <a:extLst>
            <a:ext uri="{FF2B5EF4-FFF2-40B4-BE49-F238E27FC236}">
              <a16:creationId xmlns:a16="http://schemas.microsoft.com/office/drawing/2014/main" id="{F460E870-22EE-42AF-89A9-968EB0BE08DA}"/>
            </a:ext>
          </a:extLst>
        </xdr:cNvPr>
        <xdr:cNvSpPr txBox="1"/>
      </xdr:nvSpPr>
      <xdr:spPr>
        <a:xfrm>
          <a:off x="16052165" y="980821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5" name="直線コネクタ 574">
          <a:extLst>
            <a:ext uri="{FF2B5EF4-FFF2-40B4-BE49-F238E27FC236}">
              <a16:creationId xmlns:a16="http://schemas.microsoft.com/office/drawing/2014/main" id="{360ED6E2-3DC4-481A-9F35-3DE691692462}"/>
            </a:ext>
          </a:extLst>
        </xdr:cNvPr>
        <xdr:cNvCxnSpPr/>
      </xdr:nvCxnSpPr>
      <xdr:spPr>
        <a:xfrm>
          <a:off x="16459200" y="95154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143510</xdr:rowOff>
    </xdr:from>
    <xdr:ext cx="465455" cy="257175"/>
    <xdr:sp macro="" textlink="">
      <xdr:nvSpPr>
        <xdr:cNvPr id="576" name="テキスト ボックス 575">
          <a:extLst>
            <a:ext uri="{FF2B5EF4-FFF2-40B4-BE49-F238E27FC236}">
              <a16:creationId xmlns:a16="http://schemas.microsoft.com/office/drawing/2014/main" id="{32751CCE-47C2-4CD8-A912-C5E213F00DEA}"/>
            </a:ext>
          </a:extLst>
        </xdr:cNvPr>
        <xdr:cNvSpPr txBox="1"/>
      </xdr:nvSpPr>
      <xdr:spPr>
        <a:xfrm>
          <a:off x="16052165" y="937958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77" name="直線コネクタ 576">
          <a:extLst>
            <a:ext uri="{FF2B5EF4-FFF2-40B4-BE49-F238E27FC236}">
              <a16:creationId xmlns:a16="http://schemas.microsoft.com/office/drawing/2014/main" id="{0E721883-04FB-4BF7-819B-27DA11A37EB7}"/>
            </a:ext>
          </a:extLst>
        </xdr:cNvPr>
        <xdr:cNvCxnSpPr/>
      </xdr:nvCxnSpPr>
      <xdr:spPr>
        <a:xfrm>
          <a:off x="16459200" y="90773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29210</xdr:rowOff>
    </xdr:from>
    <xdr:ext cx="465455" cy="257175"/>
    <xdr:sp macro="" textlink="">
      <xdr:nvSpPr>
        <xdr:cNvPr id="578" name="テキスト ボックス 577">
          <a:extLst>
            <a:ext uri="{FF2B5EF4-FFF2-40B4-BE49-F238E27FC236}">
              <a16:creationId xmlns:a16="http://schemas.microsoft.com/office/drawing/2014/main" id="{52E3E6CF-6172-422B-A5FF-BCA6C159654E}"/>
            </a:ext>
          </a:extLst>
        </xdr:cNvPr>
        <xdr:cNvSpPr txBox="1"/>
      </xdr:nvSpPr>
      <xdr:spPr>
        <a:xfrm>
          <a:off x="16052165" y="894143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9" name="直線コネクタ 578">
          <a:extLst>
            <a:ext uri="{FF2B5EF4-FFF2-40B4-BE49-F238E27FC236}">
              <a16:creationId xmlns:a16="http://schemas.microsoft.com/office/drawing/2014/main" id="{EB98FD61-D914-4D43-A439-62297B315403}"/>
            </a:ext>
          </a:extLst>
        </xdr:cNvPr>
        <xdr:cNvCxnSpPr/>
      </xdr:nvCxnSpPr>
      <xdr:spPr>
        <a:xfrm>
          <a:off x="16459200" y="86487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5455" cy="257175"/>
    <xdr:sp macro="" textlink="">
      <xdr:nvSpPr>
        <xdr:cNvPr id="580" name="テキスト ボックス 579">
          <a:extLst>
            <a:ext uri="{FF2B5EF4-FFF2-40B4-BE49-F238E27FC236}">
              <a16:creationId xmlns:a16="http://schemas.microsoft.com/office/drawing/2014/main" id="{5E46590E-B017-4E09-A706-C0413885DA7B}"/>
            </a:ext>
          </a:extLst>
        </xdr:cNvPr>
        <xdr:cNvSpPr txBox="1"/>
      </xdr:nvSpPr>
      <xdr:spPr>
        <a:xfrm>
          <a:off x="16052165" y="851281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1" name="【保健センター・保健所】&#10;一人当たり面積グラフ枠">
          <a:extLst>
            <a:ext uri="{FF2B5EF4-FFF2-40B4-BE49-F238E27FC236}">
              <a16:creationId xmlns:a16="http://schemas.microsoft.com/office/drawing/2014/main" id="{30487FC5-D2F4-4FBB-BAE0-A809D3C2EF9D}"/>
            </a:ext>
          </a:extLst>
        </xdr:cNvPr>
        <xdr:cNvSpPr/>
      </xdr:nvSpPr>
      <xdr:spPr>
        <a:xfrm>
          <a:off x="16459200" y="8648700"/>
          <a:ext cx="42672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57</xdr:row>
      <xdr:rowOff>38735</xdr:rowOff>
    </xdr:from>
    <xdr:to>
      <xdr:col>116</xdr:col>
      <xdr:colOff>62865</xdr:colOff>
      <xdr:row>63</xdr:row>
      <xdr:rowOff>125730</xdr:rowOff>
    </xdr:to>
    <xdr:cxnSp macro="">
      <xdr:nvCxnSpPr>
        <xdr:cNvPr id="582" name="直線コネクタ 581">
          <a:extLst>
            <a:ext uri="{FF2B5EF4-FFF2-40B4-BE49-F238E27FC236}">
              <a16:creationId xmlns:a16="http://schemas.microsoft.com/office/drawing/2014/main" id="{A446CDF7-6609-4626-AF11-F049D7480A64}"/>
            </a:ext>
          </a:extLst>
        </xdr:cNvPr>
        <xdr:cNvCxnSpPr/>
      </xdr:nvCxnSpPr>
      <xdr:spPr>
        <a:xfrm flipV="1">
          <a:off x="19954240" y="9277985"/>
          <a:ext cx="0" cy="1055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129540</xdr:rowOff>
    </xdr:from>
    <xdr:ext cx="469900" cy="259080"/>
    <xdr:sp macro="" textlink="">
      <xdr:nvSpPr>
        <xdr:cNvPr id="583" name="【保健センター・保健所】&#10;一人当たり面積最小値テキスト">
          <a:extLst>
            <a:ext uri="{FF2B5EF4-FFF2-40B4-BE49-F238E27FC236}">
              <a16:creationId xmlns:a16="http://schemas.microsoft.com/office/drawing/2014/main" id="{89174CDC-9FB3-4806-A376-75FBA57911B6}"/>
            </a:ext>
          </a:extLst>
        </xdr:cNvPr>
        <xdr:cNvSpPr txBox="1"/>
      </xdr:nvSpPr>
      <xdr:spPr>
        <a:xfrm>
          <a:off x="19992975" y="103371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0.010</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584" name="直線コネクタ 583">
          <a:extLst>
            <a:ext uri="{FF2B5EF4-FFF2-40B4-BE49-F238E27FC236}">
              <a16:creationId xmlns:a16="http://schemas.microsoft.com/office/drawing/2014/main" id="{D9826727-BA09-4530-A1C4-48CC7A8B9AB8}"/>
            </a:ext>
          </a:extLst>
        </xdr:cNvPr>
        <xdr:cNvCxnSpPr/>
      </xdr:nvCxnSpPr>
      <xdr:spPr>
        <a:xfrm>
          <a:off x="19878675" y="103333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156845</xdr:rowOff>
    </xdr:from>
    <xdr:ext cx="469900" cy="257175"/>
    <xdr:sp macro="" textlink="">
      <xdr:nvSpPr>
        <xdr:cNvPr id="585" name="【保健センター・保健所】&#10;一人当たり面積最大値テキスト">
          <a:extLst>
            <a:ext uri="{FF2B5EF4-FFF2-40B4-BE49-F238E27FC236}">
              <a16:creationId xmlns:a16="http://schemas.microsoft.com/office/drawing/2014/main" id="{FEABAF8F-74BB-4A62-8F6E-E46C0C7E09B7}"/>
            </a:ext>
          </a:extLst>
        </xdr:cNvPr>
        <xdr:cNvSpPr txBox="1"/>
      </xdr:nvSpPr>
      <xdr:spPr>
        <a:xfrm>
          <a:off x="19992975" y="90754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0.254</a:t>
          </a:r>
          <a:endParaRPr kumimoji="1" lang="ja-JP" altLang="en-US" sz="1000" b="1">
            <a:latin typeface="ＭＳ Ｐゴシック"/>
            <a:ea typeface="ＭＳ Ｐゴシック"/>
          </a:endParaRPr>
        </a:p>
      </xdr:txBody>
    </xdr:sp>
    <xdr:clientData/>
  </xdr:oneCellAnchor>
  <xdr:twoCellAnchor>
    <xdr:from>
      <xdr:col>115</xdr:col>
      <xdr:colOff>165100</xdr:colOff>
      <xdr:row>57</xdr:row>
      <xdr:rowOff>38735</xdr:rowOff>
    </xdr:from>
    <xdr:to>
      <xdr:col>116</xdr:col>
      <xdr:colOff>152400</xdr:colOff>
      <xdr:row>57</xdr:row>
      <xdr:rowOff>38735</xdr:rowOff>
    </xdr:to>
    <xdr:cxnSp macro="">
      <xdr:nvCxnSpPr>
        <xdr:cNvPr id="586" name="直線コネクタ 585">
          <a:extLst>
            <a:ext uri="{FF2B5EF4-FFF2-40B4-BE49-F238E27FC236}">
              <a16:creationId xmlns:a16="http://schemas.microsoft.com/office/drawing/2014/main" id="{D8B6ED4A-DC22-4231-B3EF-EE1EE33FAD36}"/>
            </a:ext>
          </a:extLst>
        </xdr:cNvPr>
        <xdr:cNvCxnSpPr/>
      </xdr:nvCxnSpPr>
      <xdr:spPr>
        <a:xfrm>
          <a:off x="19878675" y="927798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72390</xdr:rowOff>
    </xdr:from>
    <xdr:ext cx="469900" cy="259080"/>
    <xdr:sp macro="" textlink="">
      <xdr:nvSpPr>
        <xdr:cNvPr id="587" name="【保健センター・保健所】&#10;一人当たり面積平均値テキスト">
          <a:extLst>
            <a:ext uri="{FF2B5EF4-FFF2-40B4-BE49-F238E27FC236}">
              <a16:creationId xmlns:a16="http://schemas.microsoft.com/office/drawing/2014/main" id="{534DE896-BD0C-4E2B-9161-85DEC86D9BEB}"/>
            </a:ext>
          </a:extLst>
        </xdr:cNvPr>
        <xdr:cNvSpPr txBox="1"/>
      </xdr:nvSpPr>
      <xdr:spPr>
        <a:xfrm>
          <a:off x="19992975" y="995616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49530</xdr:rowOff>
    </xdr:from>
    <xdr:to>
      <xdr:col>116</xdr:col>
      <xdr:colOff>114300</xdr:colOff>
      <xdr:row>62</xdr:row>
      <xdr:rowOff>151130</xdr:rowOff>
    </xdr:to>
    <xdr:sp macro="" textlink="">
      <xdr:nvSpPr>
        <xdr:cNvPr id="588" name="フローチャート: 判断 587">
          <a:extLst>
            <a:ext uri="{FF2B5EF4-FFF2-40B4-BE49-F238E27FC236}">
              <a16:creationId xmlns:a16="http://schemas.microsoft.com/office/drawing/2014/main" id="{C5FA06BA-7D4C-46C0-AE41-F1786C364483}"/>
            </a:ext>
          </a:extLst>
        </xdr:cNvPr>
        <xdr:cNvSpPr/>
      </xdr:nvSpPr>
      <xdr:spPr>
        <a:xfrm>
          <a:off x="19897725" y="1009523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31750</xdr:rowOff>
    </xdr:from>
    <xdr:to>
      <xdr:col>112</xdr:col>
      <xdr:colOff>38100</xdr:colOff>
      <xdr:row>62</xdr:row>
      <xdr:rowOff>133350</xdr:rowOff>
    </xdr:to>
    <xdr:sp macro="" textlink="">
      <xdr:nvSpPr>
        <xdr:cNvPr id="589" name="フローチャート: 判断 588">
          <a:extLst>
            <a:ext uri="{FF2B5EF4-FFF2-40B4-BE49-F238E27FC236}">
              <a16:creationId xmlns:a16="http://schemas.microsoft.com/office/drawing/2014/main" id="{412875B5-7C01-4E20-9EE1-C749BF3B8042}"/>
            </a:ext>
          </a:extLst>
        </xdr:cNvPr>
        <xdr:cNvSpPr/>
      </xdr:nvSpPr>
      <xdr:spPr>
        <a:xfrm>
          <a:off x="19154775" y="100774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36195</xdr:rowOff>
    </xdr:from>
    <xdr:to>
      <xdr:col>107</xdr:col>
      <xdr:colOff>101600</xdr:colOff>
      <xdr:row>62</xdr:row>
      <xdr:rowOff>137795</xdr:rowOff>
    </xdr:to>
    <xdr:sp macro="" textlink="">
      <xdr:nvSpPr>
        <xdr:cNvPr id="590" name="フローチャート: 判断 589">
          <a:extLst>
            <a:ext uri="{FF2B5EF4-FFF2-40B4-BE49-F238E27FC236}">
              <a16:creationId xmlns:a16="http://schemas.microsoft.com/office/drawing/2014/main" id="{421AD4BD-A305-4F1D-929D-5795496292E7}"/>
            </a:ext>
          </a:extLst>
        </xdr:cNvPr>
        <xdr:cNvSpPr/>
      </xdr:nvSpPr>
      <xdr:spPr>
        <a:xfrm>
          <a:off x="18345150" y="1008507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8890</xdr:rowOff>
    </xdr:from>
    <xdr:to>
      <xdr:col>102</xdr:col>
      <xdr:colOff>165100</xdr:colOff>
      <xdr:row>62</xdr:row>
      <xdr:rowOff>110490</xdr:rowOff>
    </xdr:to>
    <xdr:sp macro="" textlink="">
      <xdr:nvSpPr>
        <xdr:cNvPr id="591" name="フローチャート: 判断 590">
          <a:extLst>
            <a:ext uri="{FF2B5EF4-FFF2-40B4-BE49-F238E27FC236}">
              <a16:creationId xmlns:a16="http://schemas.microsoft.com/office/drawing/2014/main" id="{1444FEAB-F8B8-4B6A-AF29-43ABAC2C5322}"/>
            </a:ext>
          </a:extLst>
        </xdr:cNvPr>
        <xdr:cNvSpPr/>
      </xdr:nvSpPr>
      <xdr:spPr>
        <a:xfrm>
          <a:off x="17554575" y="1006094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129540</xdr:rowOff>
    </xdr:from>
    <xdr:to>
      <xdr:col>98</xdr:col>
      <xdr:colOff>38100</xdr:colOff>
      <xdr:row>62</xdr:row>
      <xdr:rowOff>59690</xdr:rowOff>
    </xdr:to>
    <xdr:sp macro="" textlink="">
      <xdr:nvSpPr>
        <xdr:cNvPr id="592" name="フローチャート: 判断 591">
          <a:extLst>
            <a:ext uri="{FF2B5EF4-FFF2-40B4-BE49-F238E27FC236}">
              <a16:creationId xmlns:a16="http://schemas.microsoft.com/office/drawing/2014/main" id="{AB8BDA5C-37A9-474C-BE45-26443D29DB5B}"/>
            </a:ext>
          </a:extLst>
        </xdr:cNvPr>
        <xdr:cNvSpPr/>
      </xdr:nvSpPr>
      <xdr:spPr>
        <a:xfrm>
          <a:off x="16754475" y="100133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175"/>
    <xdr:sp macro="" textlink="">
      <xdr:nvSpPr>
        <xdr:cNvPr id="593" name="テキスト ボックス 592">
          <a:extLst>
            <a:ext uri="{FF2B5EF4-FFF2-40B4-BE49-F238E27FC236}">
              <a16:creationId xmlns:a16="http://schemas.microsoft.com/office/drawing/2014/main" id="{8FC69001-A551-41B3-A73B-A8636006ECA0}"/>
            </a:ext>
          </a:extLst>
        </xdr:cNvPr>
        <xdr:cNvSpPr txBox="1"/>
      </xdr:nvSpPr>
      <xdr:spPr>
        <a:xfrm>
          <a:off x="19783425" y="108083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175"/>
    <xdr:sp macro="" textlink="">
      <xdr:nvSpPr>
        <xdr:cNvPr id="594" name="テキスト ボックス 593">
          <a:extLst>
            <a:ext uri="{FF2B5EF4-FFF2-40B4-BE49-F238E27FC236}">
              <a16:creationId xmlns:a16="http://schemas.microsoft.com/office/drawing/2014/main" id="{DBD4AF41-3772-41EA-AB33-0375010F935D}"/>
            </a:ext>
          </a:extLst>
        </xdr:cNvPr>
        <xdr:cNvSpPr txBox="1"/>
      </xdr:nvSpPr>
      <xdr:spPr>
        <a:xfrm>
          <a:off x="19030950" y="108083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175"/>
    <xdr:sp macro="" textlink="">
      <xdr:nvSpPr>
        <xdr:cNvPr id="595" name="テキスト ボックス 594">
          <a:extLst>
            <a:ext uri="{FF2B5EF4-FFF2-40B4-BE49-F238E27FC236}">
              <a16:creationId xmlns:a16="http://schemas.microsoft.com/office/drawing/2014/main" id="{60A51CDF-4EE9-4B14-ADB5-273A9D92E3B4}"/>
            </a:ext>
          </a:extLst>
        </xdr:cNvPr>
        <xdr:cNvSpPr txBox="1"/>
      </xdr:nvSpPr>
      <xdr:spPr>
        <a:xfrm>
          <a:off x="18221325" y="108083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175"/>
    <xdr:sp macro="" textlink="">
      <xdr:nvSpPr>
        <xdr:cNvPr id="596" name="テキスト ボックス 595">
          <a:extLst>
            <a:ext uri="{FF2B5EF4-FFF2-40B4-BE49-F238E27FC236}">
              <a16:creationId xmlns:a16="http://schemas.microsoft.com/office/drawing/2014/main" id="{BC8BD0CC-6E75-4776-8B0B-25DEF90D00C2}"/>
            </a:ext>
          </a:extLst>
        </xdr:cNvPr>
        <xdr:cNvSpPr txBox="1"/>
      </xdr:nvSpPr>
      <xdr:spPr>
        <a:xfrm>
          <a:off x="17430750" y="108083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175"/>
    <xdr:sp macro="" textlink="">
      <xdr:nvSpPr>
        <xdr:cNvPr id="597" name="テキスト ボックス 596">
          <a:extLst>
            <a:ext uri="{FF2B5EF4-FFF2-40B4-BE49-F238E27FC236}">
              <a16:creationId xmlns:a16="http://schemas.microsoft.com/office/drawing/2014/main" id="{993F7F43-A303-410B-A00C-C8D55DE48B79}"/>
            </a:ext>
          </a:extLst>
        </xdr:cNvPr>
        <xdr:cNvSpPr txBox="1"/>
      </xdr:nvSpPr>
      <xdr:spPr>
        <a:xfrm>
          <a:off x="16630650" y="108083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63500</xdr:rowOff>
    </xdr:from>
    <xdr:to>
      <xdr:col>116</xdr:col>
      <xdr:colOff>114300</xdr:colOff>
      <xdr:row>62</xdr:row>
      <xdr:rowOff>165100</xdr:rowOff>
    </xdr:to>
    <xdr:sp macro="" textlink="">
      <xdr:nvSpPr>
        <xdr:cNvPr id="598" name="楕円 597">
          <a:extLst>
            <a:ext uri="{FF2B5EF4-FFF2-40B4-BE49-F238E27FC236}">
              <a16:creationId xmlns:a16="http://schemas.microsoft.com/office/drawing/2014/main" id="{A7140CD7-1D88-4BCB-BA3A-D226EBF45999}"/>
            </a:ext>
          </a:extLst>
        </xdr:cNvPr>
        <xdr:cNvSpPr/>
      </xdr:nvSpPr>
      <xdr:spPr>
        <a:xfrm>
          <a:off x="19897725" y="101155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41910</xdr:rowOff>
    </xdr:from>
    <xdr:ext cx="469900" cy="257175"/>
    <xdr:sp macro="" textlink="">
      <xdr:nvSpPr>
        <xdr:cNvPr id="599" name="【保健センター・保健所】&#10;一人当たり面積該当値テキスト">
          <a:extLst>
            <a:ext uri="{FF2B5EF4-FFF2-40B4-BE49-F238E27FC236}">
              <a16:creationId xmlns:a16="http://schemas.microsoft.com/office/drawing/2014/main" id="{AC45F407-F911-432B-938D-DE095AA08A5E}"/>
            </a:ext>
          </a:extLst>
        </xdr:cNvPr>
        <xdr:cNvSpPr txBox="1"/>
      </xdr:nvSpPr>
      <xdr:spPr>
        <a:xfrm>
          <a:off x="19992975" y="1009396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63500</xdr:rowOff>
    </xdr:from>
    <xdr:to>
      <xdr:col>112</xdr:col>
      <xdr:colOff>38100</xdr:colOff>
      <xdr:row>62</xdr:row>
      <xdr:rowOff>165100</xdr:rowOff>
    </xdr:to>
    <xdr:sp macro="" textlink="">
      <xdr:nvSpPr>
        <xdr:cNvPr id="600" name="楕円 599">
          <a:extLst>
            <a:ext uri="{FF2B5EF4-FFF2-40B4-BE49-F238E27FC236}">
              <a16:creationId xmlns:a16="http://schemas.microsoft.com/office/drawing/2014/main" id="{EB649B61-D91A-432B-8D16-D110D3500F24}"/>
            </a:ext>
          </a:extLst>
        </xdr:cNvPr>
        <xdr:cNvSpPr/>
      </xdr:nvSpPr>
      <xdr:spPr>
        <a:xfrm>
          <a:off x="19154775" y="101155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114300</xdr:rowOff>
    </xdr:from>
    <xdr:to>
      <xdr:col>116</xdr:col>
      <xdr:colOff>63500</xdr:colOff>
      <xdr:row>62</xdr:row>
      <xdr:rowOff>114300</xdr:rowOff>
    </xdr:to>
    <xdr:cxnSp macro="">
      <xdr:nvCxnSpPr>
        <xdr:cNvPr id="601" name="直線コネクタ 600">
          <a:extLst>
            <a:ext uri="{FF2B5EF4-FFF2-40B4-BE49-F238E27FC236}">
              <a16:creationId xmlns:a16="http://schemas.microsoft.com/office/drawing/2014/main" id="{153821FB-EF55-48AE-BC6B-CCB063DCEAE4}"/>
            </a:ext>
          </a:extLst>
        </xdr:cNvPr>
        <xdr:cNvCxnSpPr/>
      </xdr:nvCxnSpPr>
      <xdr:spPr>
        <a:xfrm>
          <a:off x="19202400" y="10163175"/>
          <a:ext cx="7524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63500</xdr:rowOff>
    </xdr:from>
    <xdr:to>
      <xdr:col>107</xdr:col>
      <xdr:colOff>101600</xdr:colOff>
      <xdr:row>62</xdr:row>
      <xdr:rowOff>165100</xdr:rowOff>
    </xdr:to>
    <xdr:sp macro="" textlink="">
      <xdr:nvSpPr>
        <xdr:cNvPr id="602" name="楕円 601">
          <a:extLst>
            <a:ext uri="{FF2B5EF4-FFF2-40B4-BE49-F238E27FC236}">
              <a16:creationId xmlns:a16="http://schemas.microsoft.com/office/drawing/2014/main" id="{A43F0239-DDEB-4DA5-8F82-787F80151A11}"/>
            </a:ext>
          </a:extLst>
        </xdr:cNvPr>
        <xdr:cNvSpPr/>
      </xdr:nvSpPr>
      <xdr:spPr>
        <a:xfrm>
          <a:off x="18345150" y="101155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114300</xdr:rowOff>
    </xdr:from>
    <xdr:to>
      <xdr:col>111</xdr:col>
      <xdr:colOff>177800</xdr:colOff>
      <xdr:row>62</xdr:row>
      <xdr:rowOff>114300</xdr:rowOff>
    </xdr:to>
    <xdr:cxnSp macro="">
      <xdr:nvCxnSpPr>
        <xdr:cNvPr id="603" name="直線コネクタ 602">
          <a:extLst>
            <a:ext uri="{FF2B5EF4-FFF2-40B4-BE49-F238E27FC236}">
              <a16:creationId xmlns:a16="http://schemas.microsoft.com/office/drawing/2014/main" id="{A5EFD3A7-80C5-4E30-B117-112F6E3DBFF7}"/>
            </a:ext>
          </a:extLst>
        </xdr:cNvPr>
        <xdr:cNvCxnSpPr/>
      </xdr:nvCxnSpPr>
      <xdr:spPr>
        <a:xfrm>
          <a:off x="18392775" y="1016317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63500</xdr:rowOff>
    </xdr:from>
    <xdr:to>
      <xdr:col>102</xdr:col>
      <xdr:colOff>165100</xdr:colOff>
      <xdr:row>62</xdr:row>
      <xdr:rowOff>165100</xdr:rowOff>
    </xdr:to>
    <xdr:sp macro="" textlink="">
      <xdr:nvSpPr>
        <xdr:cNvPr id="604" name="楕円 603">
          <a:extLst>
            <a:ext uri="{FF2B5EF4-FFF2-40B4-BE49-F238E27FC236}">
              <a16:creationId xmlns:a16="http://schemas.microsoft.com/office/drawing/2014/main" id="{F370F6F3-4938-4ABC-9B00-08888F674F23}"/>
            </a:ext>
          </a:extLst>
        </xdr:cNvPr>
        <xdr:cNvSpPr/>
      </xdr:nvSpPr>
      <xdr:spPr>
        <a:xfrm>
          <a:off x="17554575" y="1011555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114300</xdr:rowOff>
    </xdr:from>
    <xdr:to>
      <xdr:col>107</xdr:col>
      <xdr:colOff>50800</xdr:colOff>
      <xdr:row>62</xdr:row>
      <xdr:rowOff>114300</xdr:rowOff>
    </xdr:to>
    <xdr:cxnSp macro="">
      <xdr:nvCxnSpPr>
        <xdr:cNvPr id="605" name="直線コネクタ 604">
          <a:extLst>
            <a:ext uri="{FF2B5EF4-FFF2-40B4-BE49-F238E27FC236}">
              <a16:creationId xmlns:a16="http://schemas.microsoft.com/office/drawing/2014/main" id="{7A7569F4-03C7-44BE-8740-85CE85033B73}"/>
            </a:ext>
          </a:extLst>
        </xdr:cNvPr>
        <xdr:cNvCxnSpPr/>
      </xdr:nvCxnSpPr>
      <xdr:spPr>
        <a:xfrm>
          <a:off x="17602200" y="10163175"/>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63500</xdr:rowOff>
    </xdr:from>
    <xdr:to>
      <xdr:col>98</xdr:col>
      <xdr:colOff>38100</xdr:colOff>
      <xdr:row>62</xdr:row>
      <xdr:rowOff>165100</xdr:rowOff>
    </xdr:to>
    <xdr:sp macro="" textlink="">
      <xdr:nvSpPr>
        <xdr:cNvPr id="606" name="楕円 605">
          <a:extLst>
            <a:ext uri="{FF2B5EF4-FFF2-40B4-BE49-F238E27FC236}">
              <a16:creationId xmlns:a16="http://schemas.microsoft.com/office/drawing/2014/main" id="{40B0D4E0-9C71-433B-98C6-10D8F972FD5D}"/>
            </a:ext>
          </a:extLst>
        </xdr:cNvPr>
        <xdr:cNvSpPr/>
      </xdr:nvSpPr>
      <xdr:spPr>
        <a:xfrm>
          <a:off x="16754475" y="1011555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114300</xdr:rowOff>
    </xdr:from>
    <xdr:to>
      <xdr:col>102</xdr:col>
      <xdr:colOff>114300</xdr:colOff>
      <xdr:row>62</xdr:row>
      <xdr:rowOff>114300</xdr:rowOff>
    </xdr:to>
    <xdr:cxnSp macro="">
      <xdr:nvCxnSpPr>
        <xdr:cNvPr id="607" name="直線コネクタ 606">
          <a:extLst>
            <a:ext uri="{FF2B5EF4-FFF2-40B4-BE49-F238E27FC236}">
              <a16:creationId xmlns:a16="http://schemas.microsoft.com/office/drawing/2014/main" id="{F48B462F-271B-4EC2-A6E9-BADA4326D927}"/>
            </a:ext>
          </a:extLst>
        </xdr:cNvPr>
        <xdr:cNvCxnSpPr/>
      </xdr:nvCxnSpPr>
      <xdr:spPr>
        <a:xfrm>
          <a:off x="16802100" y="1016317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149860</xdr:rowOff>
    </xdr:from>
    <xdr:ext cx="469900" cy="259080"/>
    <xdr:sp macro="" textlink="">
      <xdr:nvSpPr>
        <xdr:cNvPr id="608" name="n_1aveValue【保健センター・保健所】&#10;一人当たり面積">
          <a:extLst>
            <a:ext uri="{FF2B5EF4-FFF2-40B4-BE49-F238E27FC236}">
              <a16:creationId xmlns:a16="http://schemas.microsoft.com/office/drawing/2014/main" id="{9EA9AE7A-1E12-452B-8C79-7EEC22157C64}"/>
            </a:ext>
          </a:extLst>
        </xdr:cNvPr>
        <xdr:cNvSpPr txBox="1"/>
      </xdr:nvSpPr>
      <xdr:spPr>
        <a:xfrm>
          <a:off x="18983325" y="98748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154940</xdr:rowOff>
    </xdr:from>
    <xdr:ext cx="467995" cy="257175"/>
    <xdr:sp macro="" textlink="">
      <xdr:nvSpPr>
        <xdr:cNvPr id="609" name="n_2aveValue【保健センター・保健所】&#10;一人当たり面積">
          <a:extLst>
            <a:ext uri="{FF2B5EF4-FFF2-40B4-BE49-F238E27FC236}">
              <a16:creationId xmlns:a16="http://schemas.microsoft.com/office/drawing/2014/main" id="{E12A1EFF-76F1-4BCE-A9EE-0433B82D1566}"/>
            </a:ext>
          </a:extLst>
        </xdr:cNvPr>
        <xdr:cNvSpPr txBox="1"/>
      </xdr:nvSpPr>
      <xdr:spPr>
        <a:xfrm>
          <a:off x="18183225" y="987996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127000</xdr:rowOff>
    </xdr:from>
    <xdr:ext cx="467995" cy="259080"/>
    <xdr:sp macro="" textlink="">
      <xdr:nvSpPr>
        <xdr:cNvPr id="610" name="n_3aveValue【保健センター・保健所】&#10;一人当たり面積">
          <a:extLst>
            <a:ext uri="{FF2B5EF4-FFF2-40B4-BE49-F238E27FC236}">
              <a16:creationId xmlns:a16="http://schemas.microsoft.com/office/drawing/2014/main" id="{6EA7B857-B245-49BE-BE54-0EB234E847CA}"/>
            </a:ext>
          </a:extLst>
        </xdr:cNvPr>
        <xdr:cNvSpPr txBox="1"/>
      </xdr:nvSpPr>
      <xdr:spPr>
        <a:xfrm>
          <a:off x="17383125" y="98488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76200</xdr:rowOff>
    </xdr:from>
    <xdr:ext cx="467995" cy="257175"/>
    <xdr:sp macro="" textlink="">
      <xdr:nvSpPr>
        <xdr:cNvPr id="611" name="n_4aveValue【保健センター・保健所】&#10;一人当たり面積">
          <a:extLst>
            <a:ext uri="{FF2B5EF4-FFF2-40B4-BE49-F238E27FC236}">
              <a16:creationId xmlns:a16="http://schemas.microsoft.com/office/drawing/2014/main" id="{9FEB3CE9-7FA0-4FD9-A884-48738B9D2E31}"/>
            </a:ext>
          </a:extLst>
        </xdr:cNvPr>
        <xdr:cNvSpPr txBox="1"/>
      </xdr:nvSpPr>
      <xdr:spPr>
        <a:xfrm>
          <a:off x="16592550" y="980122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0.073</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62</xdr:row>
      <xdr:rowOff>156210</xdr:rowOff>
    </xdr:from>
    <xdr:ext cx="469900" cy="257175"/>
    <xdr:sp macro="" textlink="">
      <xdr:nvSpPr>
        <xdr:cNvPr id="612" name="n_1mainValue【保健センター・保健所】&#10;一人当たり面積">
          <a:extLst>
            <a:ext uri="{FF2B5EF4-FFF2-40B4-BE49-F238E27FC236}">
              <a16:creationId xmlns:a16="http://schemas.microsoft.com/office/drawing/2014/main" id="{A15066EB-7048-4004-A5AD-01DC4DF52D8E}"/>
            </a:ext>
          </a:extLst>
        </xdr:cNvPr>
        <xdr:cNvSpPr txBox="1"/>
      </xdr:nvSpPr>
      <xdr:spPr>
        <a:xfrm>
          <a:off x="18983325" y="1020826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62</xdr:row>
      <xdr:rowOff>156210</xdr:rowOff>
    </xdr:from>
    <xdr:ext cx="467995" cy="257175"/>
    <xdr:sp macro="" textlink="">
      <xdr:nvSpPr>
        <xdr:cNvPr id="613" name="n_2mainValue【保健センター・保健所】&#10;一人当たり面積">
          <a:extLst>
            <a:ext uri="{FF2B5EF4-FFF2-40B4-BE49-F238E27FC236}">
              <a16:creationId xmlns:a16="http://schemas.microsoft.com/office/drawing/2014/main" id="{D137438F-4882-47C2-ADF2-B50EE17DA8F7}"/>
            </a:ext>
          </a:extLst>
        </xdr:cNvPr>
        <xdr:cNvSpPr txBox="1"/>
      </xdr:nvSpPr>
      <xdr:spPr>
        <a:xfrm>
          <a:off x="18183225" y="102082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62</xdr:row>
      <xdr:rowOff>156210</xdr:rowOff>
    </xdr:from>
    <xdr:ext cx="467995" cy="257175"/>
    <xdr:sp macro="" textlink="">
      <xdr:nvSpPr>
        <xdr:cNvPr id="614" name="n_3mainValue【保健センター・保健所】&#10;一人当たり面積">
          <a:extLst>
            <a:ext uri="{FF2B5EF4-FFF2-40B4-BE49-F238E27FC236}">
              <a16:creationId xmlns:a16="http://schemas.microsoft.com/office/drawing/2014/main" id="{6125C05C-CC73-4F21-A118-705D760A9652}"/>
            </a:ext>
          </a:extLst>
        </xdr:cNvPr>
        <xdr:cNvSpPr txBox="1"/>
      </xdr:nvSpPr>
      <xdr:spPr>
        <a:xfrm>
          <a:off x="17383125" y="102082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62</xdr:row>
      <xdr:rowOff>156210</xdr:rowOff>
    </xdr:from>
    <xdr:ext cx="467995" cy="257175"/>
    <xdr:sp macro="" textlink="">
      <xdr:nvSpPr>
        <xdr:cNvPr id="615" name="n_4mainValue【保健センター・保健所】&#10;一人当たり面積">
          <a:extLst>
            <a:ext uri="{FF2B5EF4-FFF2-40B4-BE49-F238E27FC236}">
              <a16:creationId xmlns:a16="http://schemas.microsoft.com/office/drawing/2014/main" id="{CCDD08DE-C093-4425-B2C2-C607AC3482AE}"/>
            </a:ext>
          </a:extLst>
        </xdr:cNvPr>
        <xdr:cNvSpPr txBox="1"/>
      </xdr:nvSpPr>
      <xdr:spPr>
        <a:xfrm>
          <a:off x="16592550" y="1020826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6" name="正方形/長方形 615">
          <a:extLst>
            <a:ext uri="{FF2B5EF4-FFF2-40B4-BE49-F238E27FC236}">
              <a16:creationId xmlns:a16="http://schemas.microsoft.com/office/drawing/2014/main" id="{F959F5CA-5DCE-46D6-ADE7-45F1AA6F5F5D}"/>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7" name="正方形/長方形 616">
          <a:extLst>
            <a:ext uri="{FF2B5EF4-FFF2-40B4-BE49-F238E27FC236}">
              <a16:creationId xmlns:a16="http://schemas.microsoft.com/office/drawing/2014/main" id="{D7CBF7C9-9815-49D7-A322-6EA83736B931}"/>
            </a:ext>
          </a:extLst>
        </xdr:cNvPr>
        <xdr:cNvSpPr/>
      </xdr:nvSpPr>
      <xdr:spPr>
        <a:xfrm>
          <a:off x="11315700"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8" name="正方形/長方形 617">
          <a:extLst>
            <a:ext uri="{FF2B5EF4-FFF2-40B4-BE49-F238E27FC236}">
              <a16:creationId xmlns:a16="http://schemas.microsoft.com/office/drawing/2014/main" id="{AFA92706-D940-47ED-A70E-29D2BF82EB74}"/>
            </a:ext>
          </a:extLst>
        </xdr:cNvPr>
        <xdr:cNvSpPr/>
      </xdr:nvSpPr>
      <xdr:spPr>
        <a:xfrm>
          <a:off x="11315700"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20/34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19" name="正方形/長方形 618">
          <a:extLst>
            <a:ext uri="{FF2B5EF4-FFF2-40B4-BE49-F238E27FC236}">
              <a16:creationId xmlns:a16="http://schemas.microsoft.com/office/drawing/2014/main" id="{9ADD6B1F-E347-4450-A56D-96F0FD38FB00}"/>
            </a:ext>
          </a:extLst>
        </xdr:cNvPr>
        <xdr:cNvSpPr/>
      </xdr:nvSpPr>
      <xdr:spPr>
        <a:xfrm>
          <a:off x="122396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0" name="正方形/長方形 619">
          <a:extLst>
            <a:ext uri="{FF2B5EF4-FFF2-40B4-BE49-F238E27FC236}">
              <a16:creationId xmlns:a16="http://schemas.microsoft.com/office/drawing/2014/main" id="{70853267-1DBA-47AF-BFFA-E9194FEA1CBB}"/>
            </a:ext>
          </a:extLst>
        </xdr:cNvPr>
        <xdr:cNvSpPr/>
      </xdr:nvSpPr>
      <xdr:spPr>
        <a:xfrm>
          <a:off x="122396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1" name="正方形/長方形 620">
          <a:extLst>
            <a:ext uri="{FF2B5EF4-FFF2-40B4-BE49-F238E27FC236}">
              <a16:creationId xmlns:a16="http://schemas.microsoft.com/office/drawing/2014/main" id="{CDEB1CF3-B191-4D10-A35A-F245906BE5DA}"/>
            </a:ext>
          </a:extLst>
        </xdr:cNvPr>
        <xdr:cNvSpPr/>
      </xdr:nvSpPr>
      <xdr:spPr>
        <a:xfrm>
          <a:off x="132683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2" name="正方形/長方形 621">
          <a:extLst>
            <a:ext uri="{FF2B5EF4-FFF2-40B4-BE49-F238E27FC236}">
              <a16:creationId xmlns:a16="http://schemas.microsoft.com/office/drawing/2014/main" id="{B2A17A8F-1C4A-4552-9D08-4C32201CCC36}"/>
            </a:ext>
          </a:extLst>
        </xdr:cNvPr>
        <xdr:cNvSpPr/>
      </xdr:nvSpPr>
      <xdr:spPr>
        <a:xfrm>
          <a:off x="132683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3" name="正方形/長方形 622">
          <a:extLst>
            <a:ext uri="{FF2B5EF4-FFF2-40B4-BE49-F238E27FC236}">
              <a16:creationId xmlns:a16="http://schemas.microsoft.com/office/drawing/2014/main" id="{5614C8DC-44B4-45A9-A1D6-98879E0BBC04}"/>
            </a:ext>
          </a:extLst>
        </xdr:cNvPr>
        <xdr:cNvSpPr/>
      </xdr:nvSpPr>
      <xdr:spPr>
        <a:xfrm>
          <a:off x="11210925" y="12249150"/>
          <a:ext cx="424815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6545" cy="223520"/>
    <xdr:sp macro="" textlink="">
      <xdr:nvSpPr>
        <xdr:cNvPr id="624" name="テキスト ボックス 623">
          <a:extLst>
            <a:ext uri="{FF2B5EF4-FFF2-40B4-BE49-F238E27FC236}">
              <a16:creationId xmlns:a16="http://schemas.microsoft.com/office/drawing/2014/main" id="{72B51692-75BF-4CFE-AB54-76294CE3485F}"/>
            </a:ext>
          </a:extLst>
        </xdr:cNvPr>
        <xdr:cNvSpPr txBox="1"/>
      </xdr:nvSpPr>
      <xdr:spPr>
        <a:xfrm>
          <a:off x="11172825" y="12068175"/>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5" name="直線コネクタ 624">
          <a:extLst>
            <a:ext uri="{FF2B5EF4-FFF2-40B4-BE49-F238E27FC236}">
              <a16:creationId xmlns:a16="http://schemas.microsoft.com/office/drawing/2014/main" id="{0E20940B-6889-47CB-A9C1-39140EBD43E4}"/>
            </a:ext>
          </a:extLst>
        </xdr:cNvPr>
        <xdr:cNvCxnSpPr/>
      </xdr:nvCxnSpPr>
      <xdr:spPr>
        <a:xfrm>
          <a:off x="11210925" y="1441132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5455" cy="259080"/>
    <xdr:sp macro="" textlink="">
      <xdr:nvSpPr>
        <xdr:cNvPr id="626" name="テキスト ボックス 625">
          <a:extLst>
            <a:ext uri="{FF2B5EF4-FFF2-40B4-BE49-F238E27FC236}">
              <a16:creationId xmlns:a16="http://schemas.microsoft.com/office/drawing/2014/main" id="{DB40E9AA-F041-468B-B95B-05007F306E41}"/>
            </a:ext>
          </a:extLst>
        </xdr:cNvPr>
        <xdr:cNvSpPr txBox="1"/>
      </xdr:nvSpPr>
      <xdr:spPr>
        <a:xfrm>
          <a:off x="10794365" y="142659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7" name="直線コネクタ 626">
          <a:extLst>
            <a:ext uri="{FF2B5EF4-FFF2-40B4-BE49-F238E27FC236}">
              <a16:creationId xmlns:a16="http://schemas.microsoft.com/office/drawing/2014/main" id="{EEAD1CEA-194C-43AF-BFC3-7E9B8C4807AC}"/>
            </a:ext>
          </a:extLst>
        </xdr:cNvPr>
        <xdr:cNvCxnSpPr/>
      </xdr:nvCxnSpPr>
      <xdr:spPr>
        <a:xfrm>
          <a:off x="11210925" y="1404937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5455" cy="257175"/>
    <xdr:sp macro="" textlink="">
      <xdr:nvSpPr>
        <xdr:cNvPr id="628" name="テキスト ボックス 627">
          <a:extLst>
            <a:ext uri="{FF2B5EF4-FFF2-40B4-BE49-F238E27FC236}">
              <a16:creationId xmlns:a16="http://schemas.microsoft.com/office/drawing/2014/main" id="{10B341A9-5BC6-4CB3-A0B6-B6FFC9BF4F72}"/>
            </a:ext>
          </a:extLst>
        </xdr:cNvPr>
        <xdr:cNvSpPr txBox="1"/>
      </xdr:nvSpPr>
      <xdr:spPr>
        <a:xfrm>
          <a:off x="10794365" y="1391348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29" name="直線コネクタ 628">
          <a:extLst>
            <a:ext uri="{FF2B5EF4-FFF2-40B4-BE49-F238E27FC236}">
              <a16:creationId xmlns:a16="http://schemas.microsoft.com/office/drawing/2014/main" id="{F2A31402-BAC0-415D-A035-36197A0CF600}"/>
            </a:ext>
          </a:extLst>
        </xdr:cNvPr>
        <xdr:cNvCxnSpPr/>
      </xdr:nvCxnSpPr>
      <xdr:spPr>
        <a:xfrm>
          <a:off x="11210925" y="1368742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630" name="テキスト ボックス 629">
          <a:extLst>
            <a:ext uri="{FF2B5EF4-FFF2-40B4-BE49-F238E27FC236}">
              <a16:creationId xmlns:a16="http://schemas.microsoft.com/office/drawing/2014/main" id="{1F6B00C9-DD7E-48B7-85A8-531D31F0A9E4}"/>
            </a:ext>
          </a:extLst>
        </xdr:cNvPr>
        <xdr:cNvSpPr txBox="1"/>
      </xdr:nvSpPr>
      <xdr:spPr>
        <a:xfrm>
          <a:off x="10845800" y="135515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1" name="直線コネクタ 630">
          <a:extLst>
            <a:ext uri="{FF2B5EF4-FFF2-40B4-BE49-F238E27FC236}">
              <a16:creationId xmlns:a16="http://schemas.microsoft.com/office/drawing/2014/main" id="{8CDFE1C5-4BF8-4744-9EC0-8F5ED4063818}"/>
            </a:ext>
          </a:extLst>
        </xdr:cNvPr>
        <xdr:cNvCxnSpPr/>
      </xdr:nvCxnSpPr>
      <xdr:spPr>
        <a:xfrm>
          <a:off x="11210925" y="1332547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632" name="テキスト ボックス 631">
          <a:extLst>
            <a:ext uri="{FF2B5EF4-FFF2-40B4-BE49-F238E27FC236}">
              <a16:creationId xmlns:a16="http://schemas.microsoft.com/office/drawing/2014/main" id="{10903177-76CF-48A4-9C01-D236BDA9C1F2}"/>
            </a:ext>
          </a:extLst>
        </xdr:cNvPr>
        <xdr:cNvSpPr txBox="1"/>
      </xdr:nvSpPr>
      <xdr:spPr>
        <a:xfrm>
          <a:off x="10845800" y="131895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3" name="直線コネクタ 632">
          <a:extLst>
            <a:ext uri="{FF2B5EF4-FFF2-40B4-BE49-F238E27FC236}">
              <a16:creationId xmlns:a16="http://schemas.microsoft.com/office/drawing/2014/main" id="{DF1A9487-C8A0-40A4-8FFF-1026C7013F91}"/>
            </a:ext>
          </a:extLst>
        </xdr:cNvPr>
        <xdr:cNvCxnSpPr/>
      </xdr:nvCxnSpPr>
      <xdr:spPr>
        <a:xfrm>
          <a:off x="11210925" y="1296352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7175"/>
    <xdr:sp macro="" textlink="">
      <xdr:nvSpPr>
        <xdr:cNvPr id="634" name="テキスト ボックス 633">
          <a:extLst>
            <a:ext uri="{FF2B5EF4-FFF2-40B4-BE49-F238E27FC236}">
              <a16:creationId xmlns:a16="http://schemas.microsoft.com/office/drawing/2014/main" id="{824ED02A-9AAE-439E-9D1F-1BD6B07BD8DF}"/>
            </a:ext>
          </a:extLst>
        </xdr:cNvPr>
        <xdr:cNvSpPr txBox="1"/>
      </xdr:nvSpPr>
      <xdr:spPr>
        <a:xfrm>
          <a:off x="10845800" y="1282763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5" name="直線コネクタ 634">
          <a:extLst>
            <a:ext uri="{FF2B5EF4-FFF2-40B4-BE49-F238E27FC236}">
              <a16:creationId xmlns:a16="http://schemas.microsoft.com/office/drawing/2014/main" id="{2D71DDB1-5AF2-4A37-968C-CC4E1C975464}"/>
            </a:ext>
          </a:extLst>
        </xdr:cNvPr>
        <xdr:cNvCxnSpPr/>
      </xdr:nvCxnSpPr>
      <xdr:spPr>
        <a:xfrm>
          <a:off x="11210925" y="1261110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636" name="テキスト ボックス 635">
          <a:extLst>
            <a:ext uri="{FF2B5EF4-FFF2-40B4-BE49-F238E27FC236}">
              <a16:creationId xmlns:a16="http://schemas.microsoft.com/office/drawing/2014/main" id="{9CC6D506-198F-475E-B119-CE3DECAB6C1D}"/>
            </a:ext>
          </a:extLst>
        </xdr:cNvPr>
        <xdr:cNvSpPr txBox="1"/>
      </xdr:nvSpPr>
      <xdr:spPr>
        <a:xfrm>
          <a:off x="10845800" y="124752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7" name="直線コネクタ 636">
          <a:extLst>
            <a:ext uri="{FF2B5EF4-FFF2-40B4-BE49-F238E27FC236}">
              <a16:creationId xmlns:a16="http://schemas.microsoft.com/office/drawing/2014/main" id="{2B7ECF91-9483-49FC-B108-AEB9B9FBE35A}"/>
            </a:ext>
          </a:extLst>
        </xdr:cNvPr>
        <xdr:cNvCxnSpPr/>
      </xdr:nvCxnSpPr>
      <xdr:spPr>
        <a:xfrm>
          <a:off x="11210925" y="122491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37185" cy="259080"/>
    <xdr:sp macro="" textlink="">
      <xdr:nvSpPr>
        <xdr:cNvPr id="638" name="テキスト ボックス 637">
          <a:extLst>
            <a:ext uri="{FF2B5EF4-FFF2-40B4-BE49-F238E27FC236}">
              <a16:creationId xmlns:a16="http://schemas.microsoft.com/office/drawing/2014/main" id="{EA28A54F-3E5E-4F3F-AA73-0283604BF28F}"/>
            </a:ext>
          </a:extLst>
        </xdr:cNvPr>
        <xdr:cNvSpPr txBox="1"/>
      </xdr:nvSpPr>
      <xdr:spPr>
        <a:xfrm>
          <a:off x="10903585" y="121132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39" name="【消防施設】&#10;有形固定資産減価償却率グラフ枠">
          <a:extLst>
            <a:ext uri="{FF2B5EF4-FFF2-40B4-BE49-F238E27FC236}">
              <a16:creationId xmlns:a16="http://schemas.microsoft.com/office/drawing/2014/main" id="{DA48D832-F5F1-4311-9C0D-F8C5EB53D651}"/>
            </a:ext>
          </a:extLst>
        </xdr:cNvPr>
        <xdr:cNvSpPr/>
      </xdr:nvSpPr>
      <xdr:spPr>
        <a:xfrm>
          <a:off x="11210925" y="12249150"/>
          <a:ext cx="424815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133350</xdr:rowOff>
    </xdr:from>
    <xdr:to>
      <xdr:col>85</xdr:col>
      <xdr:colOff>126365</xdr:colOff>
      <xdr:row>86</xdr:row>
      <xdr:rowOff>47625</xdr:rowOff>
    </xdr:to>
    <xdr:cxnSp macro="">
      <xdr:nvCxnSpPr>
        <xdr:cNvPr id="640" name="直線コネクタ 639">
          <a:extLst>
            <a:ext uri="{FF2B5EF4-FFF2-40B4-BE49-F238E27FC236}">
              <a16:creationId xmlns:a16="http://schemas.microsoft.com/office/drawing/2014/main" id="{FFBCF8D7-9D25-487D-8832-88F263B6538D}"/>
            </a:ext>
          </a:extLst>
        </xdr:cNvPr>
        <xdr:cNvCxnSpPr/>
      </xdr:nvCxnSpPr>
      <xdr:spPr>
        <a:xfrm flipV="1">
          <a:off x="14696440" y="12773025"/>
          <a:ext cx="0" cy="1206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52070</xdr:rowOff>
    </xdr:from>
    <xdr:ext cx="405130" cy="257175"/>
    <xdr:sp macro="" textlink="">
      <xdr:nvSpPr>
        <xdr:cNvPr id="641" name="【消防施設】&#10;有形固定資産減価償却率最小値テキスト">
          <a:extLst>
            <a:ext uri="{FF2B5EF4-FFF2-40B4-BE49-F238E27FC236}">
              <a16:creationId xmlns:a16="http://schemas.microsoft.com/office/drawing/2014/main" id="{EB93DA48-C135-4642-A4A5-5074283D6F02}"/>
            </a:ext>
          </a:extLst>
        </xdr:cNvPr>
        <xdr:cNvSpPr txBox="1"/>
      </xdr:nvSpPr>
      <xdr:spPr>
        <a:xfrm>
          <a:off x="14735175" y="1398397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96.5</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47625</xdr:rowOff>
    </xdr:from>
    <xdr:to>
      <xdr:col>86</xdr:col>
      <xdr:colOff>25400</xdr:colOff>
      <xdr:row>86</xdr:row>
      <xdr:rowOff>47625</xdr:rowOff>
    </xdr:to>
    <xdr:cxnSp macro="">
      <xdr:nvCxnSpPr>
        <xdr:cNvPr id="642" name="直線コネクタ 641">
          <a:extLst>
            <a:ext uri="{FF2B5EF4-FFF2-40B4-BE49-F238E27FC236}">
              <a16:creationId xmlns:a16="http://schemas.microsoft.com/office/drawing/2014/main" id="{555B7C5A-0AC2-43C0-B04A-53A058BEEC24}"/>
            </a:ext>
          </a:extLst>
        </xdr:cNvPr>
        <xdr:cNvCxnSpPr/>
      </xdr:nvCxnSpPr>
      <xdr:spPr>
        <a:xfrm>
          <a:off x="14611350" y="139795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80010</xdr:rowOff>
    </xdr:from>
    <xdr:ext cx="405130" cy="259080"/>
    <xdr:sp macro="" textlink="">
      <xdr:nvSpPr>
        <xdr:cNvPr id="643" name="【消防施設】&#10;有形固定資産減価償却率最大値テキスト">
          <a:extLst>
            <a:ext uri="{FF2B5EF4-FFF2-40B4-BE49-F238E27FC236}">
              <a16:creationId xmlns:a16="http://schemas.microsoft.com/office/drawing/2014/main" id="{F0DC032A-1884-4223-ACC4-F61C6D1CD73A}"/>
            </a:ext>
          </a:extLst>
        </xdr:cNvPr>
        <xdr:cNvSpPr txBox="1"/>
      </xdr:nvSpPr>
      <xdr:spPr>
        <a:xfrm>
          <a:off x="14735175" y="125609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133350</xdr:rowOff>
    </xdr:from>
    <xdr:to>
      <xdr:col>86</xdr:col>
      <xdr:colOff>25400</xdr:colOff>
      <xdr:row>78</xdr:row>
      <xdr:rowOff>133350</xdr:rowOff>
    </xdr:to>
    <xdr:cxnSp macro="">
      <xdr:nvCxnSpPr>
        <xdr:cNvPr id="644" name="直線コネクタ 643">
          <a:extLst>
            <a:ext uri="{FF2B5EF4-FFF2-40B4-BE49-F238E27FC236}">
              <a16:creationId xmlns:a16="http://schemas.microsoft.com/office/drawing/2014/main" id="{6CD1C659-AE39-4DD5-BED0-39B228109F9F}"/>
            </a:ext>
          </a:extLst>
        </xdr:cNvPr>
        <xdr:cNvCxnSpPr/>
      </xdr:nvCxnSpPr>
      <xdr:spPr>
        <a:xfrm>
          <a:off x="14611350" y="1277302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105410</xdr:rowOff>
    </xdr:from>
    <xdr:ext cx="405130" cy="259080"/>
    <xdr:sp macro="" textlink="">
      <xdr:nvSpPr>
        <xdr:cNvPr id="645" name="【消防施設】&#10;有形固定資産減価償却率平均値テキスト">
          <a:extLst>
            <a:ext uri="{FF2B5EF4-FFF2-40B4-BE49-F238E27FC236}">
              <a16:creationId xmlns:a16="http://schemas.microsoft.com/office/drawing/2014/main" id="{FF4A758D-E81B-466A-9470-B2978CC51039}"/>
            </a:ext>
          </a:extLst>
        </xdr:cNvPr>
        <xdr:cNvSpPr txBox="1"/>
      </xdr:nvSpPr>
      <xdr:spPr>
        <a:xfrm>
          <a:off x="14735175" y="1306576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81</xdr:row>
      <xdr:rowOff>82550</xdr:rowOff>
    </xdr:from>
    <xdr:to>
      <xdr:col>85</xdr:col>
      <xdr:colOff>177800</xdr:colOff>
      <xdr:row>82</xdr:row>
      <xdr:rowOff>12700</xdr:rowOff>
    </xdr:to>
    <xdr:sp macro="" textlink="">
      <xdr:nvSpPr>
        <xdr:cNvPr id="646" name="フローチャート: 判断 645">
          <a:extLst>
            <a:ext uri="{FF2B5EF4-FFF2-40B4-BE49-F238E27FC236}">
              <a16:creationId xmlns:a16="http://schemas.microsoft.com/office/drawing/2014/main" id="{E9C8990E-895C-47F6-B5B0-1C2770BAFE3F}"/>
            </a:ext>
          </a:extLst>
        </xdr:cNvPr>
        <xdr:cNvSpPr/>
      </xdr:nvSpPr>
      <xdr:spPr>
        <a:xfrm>
          <a:off x="14649450" y="1321117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52070</xdr:rowOff>
    </xdr:from>
    <xdr:to>
      <xdr:col>81</xdr:col>
      <xdr:colOff>101600</xdr:colOff>
      <xdr:row>81</xdr:row>
      <xdr:rowOff>153670</xdr:rowOff>
    </xdr:to>
    <xdr:sp macro="" textlink="">
      <xdr:nvSpPr>
        <xdr:cNvPr id="647" name="フローチャート: 判断 646">
          <a:extLst>
            <a:ext uri="{FF2B5EF4-FFF2-40B4-BE49-F238E27FC236}">
              <a16:creationId xmlns:a16="http://schemas.microsoft.com/office/drawing/2014/main" id="{481F88E8-6FAC-4DD7-9105-79CD7A4D6FE8}"/>
            </a:ext>
          </a:extLst>
        </xdr:cNvPr>
        <xdr:cNvSpPr/>
      </xdr:nvSpPr>
      <xdr:spPr>
        <a:xfrm>
          <a:off x="13887450" y="131743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10160</xdr:rowOff>
    </xdr:from>
    <xdr:to>
      <xdr:col>76</xdr:col>
      <xdr:colOff>165100</xdr:colOff>
      <xdr:row>81</xdr:row>
      <xdr:rowOff>111760</xdr:rowOff>
    </xdr:to>
    <xdr:sp macro="" textlink="">
      <xdr:nvSpPr>
        <xdr:cNvPr id="648" name="フローチャート: 判断 647">
          <a:extLst>
            <a:ext uri="{FF2B5EF4-FFF2-40B4-BE49-F238E27FC236}">
              <a16:creationId xmlns:a16="http://schemas.microsoft.com/office/drawing/2014/main" id="{26B6ED0C-A40F-4C9C-90CC-D6D3C29E806A}"/>
            </a:ext>
          </a:extLst>
        </xdr:cNvPr>
        <xdr:cNvSpPr/>
      </xdr:nvSpPr>
      <xdr:spPr>
        <a:xfrm>
          <a:off x="13096875" y="1313243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19685</xdr:rowOff>
    </xdr:from>
    <xdr:to>
      <xdr:col>72</xdr:col>
      <xdr:colOff>38100</xdr:colOff>
      <xdr:row>81</xdr:row>
      <xdr:rowOff>121285</xdr:rowOff>
    </xdr:to>
    <xdr:sp macro="" textlink="">
      <xdr:nvSpPr>
        <xdr:cNvPr id="649" name="フローチャート: 判断 648">
          <a:extLst>
            <a:ext uri="{FF2B5EF4-FFF2-40B4-BE49-F238E27FC236}">
              <a16:creationId xmlns:a16="http://schemas.microsoft.com/office/drawing/2014/main" id="{35353C61-CC64-45A7-9333-3674F8EAEC07}"/>
            </a:ext>
          </a:extLst>
        </xdr:cNvPr>
        <xdr:cNvSpPr/>
      </xdr:nvSpPr>
      <xdr:spPr>
        <a:xfrm>
          <a:off x="12296775" y="1314513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151130</xdr:rowOff>
    </xdr:from>
    <xdr:to>
      <xdr:col>67</xdr:col>
      <xdr:colOff>101600</xdr:colOff>
      <xdr:row>81</xdr:row>
      <xdr:rowOff>81280</xdr:rowOff>
    </xdr:to>
    <xdr:sp macro="" textlink="">
      <xdr:nvSpPr>
        <xdr:cNvPr id="650" name="フローチャート: 判断 649">
          <a:extLst>
            <a:ext uri="{FF2B5EF4-FFF2-40B4-BE49-F238E27FC236}">
              <a16:creationId xmlns:a16="http://schemas.microsoft.com/office/drawing/2014/main" id="{1F573FEE-4DBE-4D4D-B531-60ADC2A80F9B}"/>
            </a:ext>
          </a:extLst>
        </xdr:cNvPr>
        <xdr:cNvSpPr/>
      </xdr:nvSpPr>
      <xdr:spPr>
        <a:xfrm>
          <a:off x="11487150" y="131146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51" name="テキスト ボックス 650">
          <a:extLst>
            <a:ext uri="{FF2B5EF4-FFF2-40B4-BE49-F238E27FC236}">
              <a16:creationId xmlns:a16="http://schemas.microsoft.com/office/drawing/2014/main" id="{61ACB845-0DF8-4156-ABA7-264B4913587A}"/>
            </a:ext>
          </a:extLst>
        </xdr:cNvPr>
        <xdr:cNvSpPr txBox="1"/>
      </xdr:nvSpPr>
      <xdr:spPr>
        <a:xfrm>
          <a:off x="14525625"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52" name="テキスト ボックス 651">
          <a:extLst>
            <a:ext uri="{FF2B5EF4-FFF2-40B4-BE49-F238E27FC236}">
              <a16:creationId xmlns:a16="http://schemas.microsoft.com/office/drawing/2014/main" id="{5D2CF538-5822-418A-82C1-B76FC654F37F}"/>
            </a:ext>
          </a:extLst>
        </xdr:cNvPr>
        <xdr:cNvSpPr txBox="1"/>
      </xdr:nvSpPr>
      <xdr:spPr>
        <a:xfrm>
          <a:off x="13763625"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53" name="テキスト ボックス 652">
          <a:extLst>
            <a:ext uri="{FF2B5EF4-FFF2-40B4-BE49-F238E27FC236}">
              <a16:creationId xmlns:a16="http://schemas.microsoft.com/office/drawing/2014/main" id="{10DFDB76-2E56-40D6-9B5F-902F906BCA42}"/>
            </a:ext>
          </a:extLst>
        </xdr:cNvPr>
        <xdr:cNvSpPr txBox="1"/>
      </xdr:nvSpPr>
      <xdr:spPr>
        <a:xfrm>
          <a:off x="129730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54" name="テキスト ボックス 653">
          <a:extLst>
            <a:ext uri="{FF2B5EF4-FFF2-40B4-BE49-F238E27FC236}">
              <a16:creationId xmlns:a16="http://schemas.microsoft.com/office/drawing/2014/main" id="{68E039CA-EF5D-4BE4-9F31-92503BB21457}"/>
            </a:ext>
          </a:extLst>
        </xdr:cNvPr>
        <xdr:cNvSpPr txBox="1"/>
      </xdr:nvSpPr>
      <xdr:spPr>
        <a:xfrm>
          <a:off x="121729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55" name="テキスト ボックス 654">
          <a:extLst>
            <a:ext uri="{FF2B5EF4-FFF2-40B4-BE49-F238E27FC236}">
              <a16:creationId xmlns:a16="http://schemas.microsoft.com/office/drawing/2014/main" id="{02F20DD8-BAA5-44D3-8282-AE79968A5999}"/>
            </a:ext>
          </a:extLst>
        </xdr:cNvPr>
        <xdr:cNvSpPr txBox="1"/>
      </xdr:nvSpPr>
      <xdr:spPr>
        <a:xfrm>
          <a:off x="11363325"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81</xdr:row>
      <xdr:rowOff>160655</xdr:rowOff>
    </xdr:from>
    <xdr:to>
      <xdr:col>85</xdr:col>
      <xdr:colOff>177800</xdr:colOff>
      <xdr:row>82</xdr:row>
      <xdr:rowOff>90805</xdr:rowOff>
    </xdr:to>
    <xdr:sp macro="" textlink="">
      <xdr:nvSpPr>
        <xdr:cNvPr id="656" name="楕円 655">
          <a:extLst>
            <a:ext uri="{FF2B5EF4-FFF2-40B4-BE49-F238E27FC236}">
              <a16:creationId xmlns:a16="http://schemas.microsoft.com/office/drawing/2014/main" id="{4900A8A3-9F8E-4479-A248-E20EBDF3EA87}"/>
            </a:ext>
          </a:extLst>
        </xdr:cNvPr>
        <xdr:cNvSpPr/>
      </xdr:nvSpPr>
      <xdr:spPr>
        <a:xfrm>
          <a:off x="14649450" y="1328928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139065</xdr:rowOff>
    </xdr:from>
    <xdr:ext cx="405130" cy="259080"/>
    <xdr:sp macro="" textlink="">
      <xdr:nvSpPr>
        <xdr:cNvPr id="657" name="【消防施設】&#10;有形固定資産減価償却率該当値テキスト">
          <a:extLst>
            <a:ext uri="{FF2B5EF4-FFF2-40B4-BE49-F238E27FC236}">
              <a16:creationId xmlns:a16="http://schemas.microsoft.com/office/drawing/2014/main" id="{97A6212B-0228-434C-BF98-C33377D4A158}"/>
            </a:ext>
          </a:extLst>
        </xdr:cNvPr>
        <xdr:cNvSpPr txBox="1"/>
      </xdr:nvSpPr>
      <xdr:spPr>
        <a:xfrm>
          <a:off x="14735175" y="132676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81</xdr:row>
      <xdr:rowOff>95885</xdr:rowOff>
    </xdr:from>
    <xdr:to>
      <xdr:col>81</xdr:col>
      <xdr:colOff>101600</xdr:colOff>
      <xdr:row>82</xdr:row>
      <xdr:rowOff>26035</xdr:rowOff>
    </xdr:to>
    <xdr:sp macro="" textlink="">
      <xdr:nvSpPr>
        <xdr:cNvPr id="658" name="楕円 657">
          <a:extLst>
            <a:ext uri="{FF2B5EF4-FFF2-40B4-BE49-F238E27FC236}">
              <a16:creationId xmlns:a16="http://schemas.microsoft.com/office/drawing/2014/main" id="{CD47B70C-A5CE-4514-9C95-293BE1B1BED8}"/>
            </a:ext>
          </a:extLst>
        </xdr:cNvPr>
        <xdr:cNvSpPr/>
      </xdr:nvSpPr>
      <xdr:spPr>
        <a:xfrm>
          <a:off x="13887450" y="132213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146685</xdr:rowOff>
    </xdr:from>
    <xdr:to>
      <xdr:col>85</xdr:col>
      <xdr:colOff>127000</xdr:colOff>
      <xdr:row>82</xdr:row>
      <xdr:rowOff>40640</xdr:rowOff>
    </xdr:to>
    <xdr:cxnSp macro="">
      <xdr:nvCxnSpPr>
        <xdr:cNvPr id="659" name="直線コネクタ 658">
          <a:extLst>
            <a:ext uri="{FF2B5EF4-FFF2-40B4-BE49-F238E27FC236}">
              <a16:creationId xmlns:a16="http://schemas.microsoft.com/office/drawing/2014/main" id="{3BACD73D-C7F3-49C3-9D8C-DCFBA61504DC}"/>
            </a:ext>
          </a:extLst>
        </xdr:cNvPr>
        <xdr:cNvCxnSpPr/>
      </xdr:nvCxnSpPr>
      <xdr:spPr>
        <a:xfrm>
          <a:off x="13935075" y="13268960"/>
          <a:ext cx="762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29210</xdr:rowOff>
    </xdr:from>
    <xdr:to>
      <xdr:col>76</xdr:col>
      <xdr:colOff>165100</xdr:colOff>
      <xdr:row>81</xdr:row>
      <xdr:rowOff>130810</xdr:rowOff>
    </xdr:to>
    <xdr:sp macro="" textlink="">
      <xdr:nvSpPr>
        <xdr:cNvPr id="660" name="楕円 659">
          <a:extLst>
            <a:ext uri="{FF2B5EF4-FFF2-40B4-BE49-F238E27FC236}">
              <a16:creationId xmlns:a16="http://schemas.microsoft.com/office/drawing/2014/main" id="{22B87044-1A9D-4C2F-90D3-1231FC6B4FA8}"/>
            </a:ext>
          </a:extLst>
        </xdr:cNvPr>
        <xdr:cNvSpPr/>
      </xdr:nvSpPr>
      <xdr:spPr>
        <a:xfrm>
          <a:off x="13096875" y="1315148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80010</xdr:rowOff>
    </xdr:from>
    <xdr:to>
      <xdr:col>81</xdr:col>
      <xdr:colOff>50800</xdr:colOff>
      <xdr:row>81</xdr:row>
      <xdr:rowOff>146685</xdr:rowOff>
    </xdr:to>
    <xdr:cxnSp macro="">
      <xdr:nvCxnSpPr>
        <xdr:cNvPr id="661" name="直線コネクタ 660">
          <a:extLst>
            <a:ext uri="{FF2B5EF4-FFF2-40B4-BE49-F238E27FC236}">
              <a16:creationId xmlns:a16="http://schemas.microsoft.com/office/drawing/2014/main" id="{31CA5732-4CB1-48C4-A62C-86ED8EF0755D}"/>
            </a:ext>
          </a:extLst>
        </xdr:cNvPr>
        <xdr:cNvCxnSpPr/>
      </xdr:nvCxnSpPr>
      <xdr:spPr>
        <a:xfrm>
          <a:off x="13144500" y="13208635"/>
          <a:ext cx="790575" cy="603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133985</xdr:rowOff>
    </xdr:from>
    <xdr:to>
      <xdr:col>72</xdr:col>
      <xdr:colOff>38100</xdr:colOff>
      <xdr:row>81</xdr:row>
      <xdr:rowOff>64135</xdr:rowOff>
    </xdr:to>
    <xdr:sp macro="" textlink="">
      <xdr:nvSpPr>
        <xdr:cNvPr id="662" name="楕円 661">
          <a:extLst>
            <a:ext uri="{FF2B5EF4-FFF2-40B4-BE49-F238E27FC236}">
              <a16:creationId xmlns:a16="http://schemas.microsoft.com/office/drawing/2014/main" id="{585407BF-916A-42DF-93DB-B32EBE2A688E}"/>
            </a:ext>
          </a:extLst>
        </xdr:cNvPr>
        <xdr:cNvSpPr/>
      </xdr:nvSpPr>
      <xdr:spPr>
        <a:xfrm>
          <a:off x="12296775" y="130975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13335</xdr:rowOff>
    </xdr:from>
    <xdr:to>
      <xdr:col>76</xdr:col>
      <xdr:colOff>114300</xdr:colOff>
      <xdr:row>81</xdr:row>
      <xdr:rowOff>80010</xdr:rowOff>
    </xdr:to>
    <xdr:cxnSp macro="">
      <xdr:nvCxnSpPr>
        <xdr:cNvPr id="663" name="直線コネクタ 662">
          <a:extLst>
            <a:ext uri="{FF2B5EF4-FFF2-40B4-BE49-F238E27FC236}">
              <a16:creationId xmlns:a16="http://schemas.microsoft.com/office/drawing/2014/main" id="{CF3F1B46-F39C-4FB0-8BF7-8246CC21930D}"/>
            </a:ext>
          </a:extLst>
        </xdr:cNvPr>
        <xdr:cNvCxnSpPr/>
      </xdr:nvCxnSpPr>
      <xdr:spPr>
        <a:xfrm>
          <a:off x="12344400" y="13135610"/>
          <a:ext cx="8001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65405</xdr:rowOff>
    </xdr:from>
    <xdr:to>
      <xdr:col>67</xdr:col>
      <xdr:colOff>101600</xdr:colOff>
      <xdr:row>80</xdr:row>
      <xdr:rowOff>167005</xdr:rowOff>
    </xdr:to>
    <xdr:sp macro="" textlink="">
      <xdr:nvSpPr>
        <xdr:cNvPr id="664" name="楕円 663">
          <a:extLst>
            <a:ext uri="{FF2B5EF4-FFF2-40B4-BE49-F238E27FC236}">
              <a16:creationId xmlns:a16="http://schemas.microsoft.com/office/drawing/2014/main" id="{5C3E9390-A626-4801-BE2A-6A6BDF9A217C}"/>
            </a:ext>
          </a:extLst>
        </xdr:cNvPr>
        <xdr:cNvSpPr/>
      </xdr:nvSpPr>
      <xdr:spPr>
        <a:xfrm>
          <a:off x="11487150" y="1303210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116205</xdr:rowOff>
    </xdr:from>
    <xdr:to>
      <xdr:col>71</xdr:col>
      <xdr:colOff>177800</xdr:colOff>
      <xdr:row>81</xdr:row>
      <xdr:rowOff>13335</xdr:rowOff>
    </xdr:to>
    <xdr:cxnSp macro="">
      <xdr:nvCxnSpPr>
        <xdr:cNvPr id="665" name="直線コネクタ 664">
          <a:extLst>
            <a:ext uri="{FF2B5EF4-FFF2-40B4-BE49-F238E27FC236}">
              <a16:creationId xmlns:a16="http://schemas.microsoft.com/office/drawing/2014/main" id="{A9878788-7B85-4222-9820-BE63BA11510F}"/>
            </a:ext>
          </a:extLst>
        </xdr:cNvPr>
        <xdr:cNvCxnSpPr/>
      </xdr:nvCxnSpPr>
      <xdr:spPr>
        <a:xfrm>
          <a:off x="11534775" y="13079730"/>
          <a:ext cx="809625"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79</xdr:row>
      <xdr:rowOff>170180</xdr:rowOff>
    </xdr:from>
    <xdr:ext cx="405130" cy="259080"/>
    <xdr:sp macro="" textlink="">
      <xdr:nvSpPr>
        <xdr:cNvPr id="666" name="n_1aveValue【消防施設】&#10;有形固定資産減価償却率">
          <a:extLst>
            <a:ext uri="{FF2B5EF4-FFF2-40B4-BE49-F238E27FC236}">
              <a16:creationId xmlns:a16="http://schemas.microsoft.com/office/drawing/2014/main" id="{AAECA019-E078-43C4-93CC-1B862F555A16}"/>
            </a:ext>
          </a:extLst>
        </xdr:cNvPr>
        <xdr:cNvSpPr txBox="1"/>
      </xdr:nvSpPr>
      <xdr:spPr>
        <a:xfrm>
          <a:off x="13745210" y="129622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79</xdr:row>
      <xdr:rowOff>128270</xdr:rowOff>
    </xdr:from>
    <xdr:ext cx="403225" cy="259080"/>
    <xdr:sp macro="" textlink="">
      <xdr:nvSpPr>
        <xdr:cNvPr id="667" name="n_2aveValue【消防施設】&#10;有形固定資産減価償却率">
          <a:extLst>
            <a:ext uri="{FF2B5EF4-FFF2-40B4-BE49-F238E27FC236}">
              <a16:creationId xmlns:a16="http://schemas.microsoft.com/office/drawing/2014/main" id="{7D7803A6-E2DA-4FAF-876A-D2E197AF8967}"/>
            </a:ext>
          </a:extLst>
        </xdr:cNvPr>
        <xdr:cNvSpPr txBox="1"/>
      </xdr:nvSpPr>
      <xdr:spPr>
        <a:xfrm>
          <a:off x="12964160" y="129266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112395</xdr:rowOff>
    </xdr:from>
    <xdr:ext cx="403225" cy="257175"/>
    <xdr:sp macro="" textlink="">
      <xdr:nvSpPr>
        <xdr:cNvPr id="668" name="n_3aveValue【消防施設】&#10;有形固定資産減価償却率">
          <a:extLst>
            <a:ext uri="{FF2B5EF4-FFF2-40B4-BE49-F238E27FC236}">
              <a16:creationId xmlns:a16="http://schemas.microsoft.com/office/drawing/2014/main" id="{08E6CC24-C417-4966-AF85-791141E13AC3}"/>
            </a:ext>
          </a:extLst>
        </xdr:cNvPr>
        <xdr:cNvSpPr txBox="1"/>
      </xdr:nvSpPr>
      <xdr:spPr>
        <a:xfrm>
          <a:off x="12164060" y="132378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81</xdr:row>
      <xdr:rowOff>72390</xdr:rowOff>
    </xdr:from>
    <xdr:ext cx="403225" cy="259080"/>
    <xdr:sp macro="" textlink="">
      <xdr:nvSpPr>
        <xdr:cNvPr id="669" name="n_4aveValue【消防施設】&#10;有形固定資産減価償却率">
          <a:extLst>
            <a:ext uri="{FF2B5EF4-FFF2-40B4-BE49-F238E27FC236}">
              <a16:creationId xmlns:a16="http://schemas.microsoft.com/office/drawing/2014/main" id="{6C4EE56D-6B21-478D-A325-9347AA9CF0CD}"/>
            </a:ext>
          </a:extLst>
        </xdr:cNvPr>
        <xdr:cNvSpPr txBox="1"/>
      </xdr:nvSpPr>
      <xdr:spPr>
        <a:xfrm>
          <a:off x="11354435" y="131946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82</xdr:row>
      <xdr:rowOff>17780</xdr:rowOff>
    </xdr:from>
    <xdr:ext cx="405130" cy="257175"/>
    <xdr:sp macro="" textlink="">
      <xdr:nvSpPr>
        <xdr:cNvPr id="670" name="n_1mainValue【消防施設】&#10;有形固定資産減価償却率">
          <a:extLst>
            <a:ext uri="{FF2B5EF4-FFF2-40B4-BE49-F238E27FC236}">
              <a16:creationId xmlns:a16="http://schemas.microsoft.com/office/drawing/2014/main" id="{7C592492-05BB-4A03-87D4-3EFCA4FAA480}"/>
            </a:ext>
          </a:extLst>
        </xdr:cNvPr>
        <xdr:cNvSpPr txBox="1"/>
      </xdr:nvSpPr>
      <xdr:spPr>
        <a:xfrm>
          <a:off x="13745210" y="1330515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81</xdr:row>
      <xdr:rowOff>121920</xdr:rowOff>
    </xdr:from>
    <xdr:ext cx="403225" cy="257175"/>
    <xdr:sp macro="" textlink="">
      <xdr:nvSpPr>
        <xdr:cNvPr id="671" name="n_2mainValue【消防施設】&#10;有形固定資産減価償却率">
          <a:extLst>
            <a:ext uri="{FF2B5EF4-FFF2-40B4-BE49-F238E27FC236}">
              <a16:creationId xmlns:a16="http://schemas.microsoft.com/office/drawing/2014/main" id="{F5A9ABC4-91DD-4D5C-9229-4C5EDA7F4E76}"/>
            </a:ext>
          </a:extLst>
        </xdr:cNvPr>
        <xdr:cNvSpPr txBox="1"/>
      </xdr:nvSpPr>
      <xdr:spPr>
        <a:xfrm>
          <a:off x="12964160" y="132505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79</xdr:row>
      <xdr:rowOff>80645</xdr:rowOff>
    </xdr:from>
    <xdr:ext cx="403225" cy="259080"/>
    <xdr:sp macro="" textlink="">
      <xdr:nvSpPr>
        <xdr:cNvPr id="672" name="n_3mainValue【消防施設】&#10;有形固定資産減価償却率">
          <a:extLst>
            <a:ext uri="{FF2B5EF4-FFF2-40B4-BE49-F238E27FC236}">
              <a16:creationId xmlns:a16="http://schemas.microsoft.com/office/drawing/2014/main" id="{9A2A75EE-88A5-4971-AABF-0F1EF8DF4B21}"/>
            </a:ext>
          </a:extLst>
        </xdr:cNvPr>
        <xdr:cNvSpPr txBox="1"/>
      </xdr:nvSpPr>
      <xdr:spPr>
        <a:xfrm>
          <a:off x="12164060" y="128854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79</xdr:row>
      <xdr:rowOff>12065</xdr:rowOff>
    </xdr:from>
    <xdr:ext cx="403225" cy="259080"/>
    <xdr:sp macro="" textlink="">
      <xdr:nvSpPr>
        <xdr:cNvPr id="673" name="n_4mainValue【消防施設】&#10;有形固定資産減価償却率">
          <a:extLst>
            <a:ext uri="{FF2B5EF4-FFF2-40B4-BE49-F238E27FC236}">
              <a16:creationId xmlns:a16="http://schemas.microsoft.com/office/drawing/2014/main" id="{0CB03955-B05C-4D3A-B059-E8D1CC839EA6}"/>
            </a:ext>
          </a:extLst>
        </xdr:cNvPr>
        <xdr:cNvSpPr txBox="1"/>
      </xdr:nvSpPr>
      <xdr:spPr>
        <a:xfrm>
          <a:off x="11354435" y="128104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4" name="正方形/長方形 673">
          <a:extLst>
            <a:ext uri="{FF2B5EF4-FFF2-40B4-BE49-F238E27FC236}">
              <a16:creationId xmlns:a16="http://schemas.microsoft.com/office/drawing/2014/main" id="{0EB313C1-9267-4ADA-B666-3674A7641261}"/>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5" name="正方形/長方形 674">
          <a:extLst>
            <a:ext uri="{FF2B5EF4-FFF2-40B4-BE49-F238E27FC236}">
              <a16:creationId xmlns:a16="http://schemas.microsoft.com/office/drawing/2014/main" id="{6BFC6A87-B10D-4D6E-8B13-DF252AB4E0DB}"/>
            </a:ext>
          </a:extLst>
        </xdr:cNvPr>
        <xdr:cNvSpPr/>
      </xdr:nvSpPr>
      <xdr:spPr>
        <a:xfrm>
          <a:off x="16583025"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6" name="正方形/長方形 675">
          <a:extLst>
            <a:ext uri="{FF2B5EF4-FFF2-40B4-BE49-F238E27FC236}">
              <a16:creationId xmlns:a16="http://schemas.microsoft.com/office/drawing/2014/main" id="{598F856F-D159-4273-9488-57B22FB096C5}"/>
            </a:ext>
          </a:extLst>
        </xdr:cNvPr>
        <xdr:cNvSpPr/>
      </xdr:nvSpPr>
      <xdr:spPr>
        <a:xfrm>
          <a:off x="16583025"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25/34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7" name="正方形/長方形 676">
          <a:extLst>
            <a:ext uri="{FF2B5EF4-FFF2-40B4-BE49-F238E27FC236}">
              <a16:creationId xmlns:a16="http://schemas.microsoft.com/office/drawing/2014/main" id="{B78D3FE4-B0FD-49B1-A88D-184D604285A6}"/>
            </a:ext>
          </a:extLst>
        </xdr:cNvPr>
        <xdr:cNvSpPr/>
      </xdr:nvSpPr>
      <xdr:spPr>
        <a:xfrm>
          <a:off x="17487900"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8" name="正方形/長方形 677">
          <a:extLst>
            <a:ext uri="{FF2B5EF4-FFF2-40B4-BE49-F238E27FC236}">
              <a16:creationId xmlns:a16="http://schemas.microsoft.com/office/drawing/2014/main" id="{2C746040-CC5D-4981-BD8C-B2507F62B790}"/>
            </a:ext>
          </a:extLst>
        </xdr:cNvPr>
        <xdr:cNvSpPr/>
      </xdr:nvSpPr>
      <xdr:spPr>
        <a:xfrm>
          <a:off x="17487900"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79" name="正方形/長方形 678">
          <a:extLst>
            <a:ext uri="{FF2B5EF4-FFF2-40B4-BE49-F238E27FC236}">
              <a16:creationId xmlns:a16="http://schemas.microsoft.com/office/drawing/2014/main" id="{1EB70EEA-8F5D-411D-85F9-F9CDAEDFA1F1}"/>
            </a:ext>
          </a:extLst>
        </xdr:cNvPr>
        <xdr:cNvSpPr/>
      </xdr:nvSpPr>
      <xdr:spPr>
        <a:xfrm>
          <a:off x="18516600" y="11791950"/>
          <a:ext cx="1371600" cy="2381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0" name="正方形/長方形 679">
          <a:extLst>
            <a:ext uri="{FF2B5EF4-FFF2-40B4-BE49-F238E27FC236}">
              <a16:creationId xmlns:a16="http://schemas.microsoft.com/office/drawing/2014/main" id="{84C92FD4-43BC-4FBE-9C7C-8D81578FDF09}"/>
            </a:ext>
          </a:extLst>
        </xdr:cNvPr>
        <xdr:cNvSpPr/>
      </xdr:nvSpPr>
      <xdr:spPr>
        <a:xfrm>
          <a:off x="18516600" y="11991975"/>
          <a:ext cx="1371600" cy="2286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0.063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1" name="正方形/長方形 680">
          <a:extLst>
            <a:ext uri="{FF2B5EF4-FFF2-40B4-BE49-F238E27FC236}">
              <a16:creationId xmlns:a16="http://schemas.microsoft.com/office/drawing/2014/main" id="{EA09D78D-2328-486F-8258-53EA646B61DF}"/>
            </a:ext>
          </a:extLst>
        </xdr:cNvPr>
        <xdr:cNvSpPr/>
      </xdr:nvSpPr>
      <xdr:spPr>
        <a:xfrm>
          <a:off x="16459200" y="12249150"/>
          <a:ext cx="4267200" cy="21621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7980" cy="223520"/>
    <xdr:sp macro="" textlink="">
      <xdr:nvSpPr>
        <xdr:cNvPr id="682" name="テキスト ボックス 681">
          <a:extLst>
            <a:ext uri="{FF2B5EF4-FFF2-40B4-BE49-F238E27FC236}">
              <a16:creationId xmlns:a16="http://schemas.microsoft.com/office/drawing/2014/main" id="{CDC6C8A3-60E2-4B06-B6FC-394B2BAE026E}"/>
            </a:ext>
          </a:extLst>
        </xdr:cNvPr>
        <xdr:cNvSpPr txBox="1"/>
      </xdr:nvSpPr>
      <xdr:spPr>
        <a:xfrm>
          <a:off x="16440150" y="12068175"/>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3" name="直線コネクタ 682">
          <a:extLst>
            <a:ext uri="{FF2B5EF4-FFF2-40B4-BE49-F238E27FC236}">
              <a16:creationId xmlns:a16="http://schemas.microsoft.com/office/drawing/2014/main" id="{1243E38A-C137-4E87-B0E1-C8716F593016}"/>
            </a:ext>
          </a:extLst>
        </xdr:cNvPr>
        <xdr:cNvCxnSpPr/>
      </xdr:nvCxnSpPr>
      <xdr:spPr>
        <a:xfrm>
          <a:off x="16459200" y="144113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4" name="直線コネクタ 683">
          <a:extLst>
            <a:ext uri="{FF2B5EF4-FFF2-40B4-BE49-F238E27FC236}">
              <a16:creationId xmlns:a16="http://schemas.microsoft.com/office/drawing/2014/main" id="{4B3982B0-6329-43AE-9841-2B3599E3AFFE}"/>
            </a:ext>
          </a:extLst>
        </xdr:cNvPr>
        <xdr:cNvCxnSpPr/>
      </xdr:nvCxnSpPr>
      <xdr:spPr>
        <a:xfrm>
          <a:off x="16459200" y="139731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67310</xdr:rowOff>
    </xdr:from>
    <xdr:ext cx="465455" cy="259080"/>
    <xdr:sp macro="" textlink="">
      <xdr:nvSpPr>
        <xdr:cNvPr id="685" name="テキスト ボックス 684">
          <a:extLst>
            <a:ext uri="{FF2B5EF4-FFF2-40B4-BE49-F238E27FC236}">
              <a16:creationId xmlns:a16="http://schemas.microsoft.com/office/drawing/2014/main" id="{8DDEC168-AFB0-4C22-9F30-35711EC8EB27}"/>
            </a:ext>
          </a:extLst>
        </xdr:cNvPr>
        <xdr:cNvSpPr txBox="1"/>
      </xdr:nvSpPr>
      <xdr:spPr>
        <a:xfrm>
          <a:off x="16052165" y="1383728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86" name="直線コネクタ 685">
          <a:extLst>
            <a:ext uri="{FF2B5EF4-FFF2-40B4-BE49-F238E27FC236}">
              <a16:creationId xmlns:a16="http://schemas.microsoft.com/office/drawing/2014/main" id="{71F6550D-19E9-4C97-AE35-E25441207802}"/>
            </a:ext>
          </a:extLst>
        </xdr:cNvPr>
        <xdr:cNvCxnSpPr/>
      </xdr:nvCxnSpPr>
      <xdr:spPr>
        <a:xfrm>
          <a:off x="16459200" y="13544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124460</xdr:rowOff>
    </xdr:from>
    <xdr:ext cx="465455" cy="259080"/>
    <xdr:sp macro="" textlink="">
      <xdr:nvSpPr>
        <xdr:cNvPr id="687" name="テキスト ボックス 686">
          <a:extLst>
            <a:ext uri="{FF2B5EF4-FFF2-40B4-BE49-F238E27FC236}">
              <a16:creationId xmlns:a16="http://schemas.microsoft.com/office/drawing/2014/main" id="{885F31CE-75B1-4281-9709-702CDD233FC7}"/>
            </a:ext>
          </a:extLst>
        </xdr:cNvPr>
        <xdr:cNvSpPr txBox="1"/>
      </xdr:nvSpPr>
      <xdr:spPr>
        <a:xfrm>
          <a:off x="16052165" y="134086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88" name="直線コネクタ 687">
          <a:extLst>
            <a:ext uri="{FF2B5EF4-FFF2-40B4-BE49-F238E27FC236}">
              <a16:creationId xmlns:a16="http://schemas.microsoft.com/office/drawing/2014/main" id="{93326D58-6EC6-431B-BCBD-38C4F2BA1DDB}"/>
            </a:ext>
          </a:extLst>
        </xdr:cNvPr>
        <xdr:cNvCxnSpPr/>
      </xdr:nvCxnSpPr>
      <xdr:spPr>
        <a:xfrm>
          <a:off x="16459200" y="131159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10160</xdr:rowOff>
    </xdr:from>
    <xdr:ext cx="465455" cy="259080"/>
    <xdr:sp macro="" textlink="">
      <xdr:nvSpPr>
        <xdr:cNvPr id="689" name="テキスト ボックス 688">
          <a:extLst>
            <a:ext uri="{FF2B5EF4-FFF2-40B4-BE49-F238E27FC236}">
              <a16:creationId xmlns:a16="http://schemas.microsoft.com/office/drawing/2014/main" id="{4C81D8FE-A594-428D-819F-ADFD5BDAE715}"/>
            </a:ext>
          </a:extLst>
        </xdr:cNvPr>
        <xdr:cNvSpPr txBox="1"/>
      </xdr:nvSpPr>
      <xdr:spPr>
        <a:xfrm>
          <a:off x="16052165" y="129705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0" name="直線コネクタ 689">
          <a:extLst>
            <a:ext uri="{FF2B5EF4-FFF2-40B4-BE49-F238E27FC236}">
              <a16:creationId xmlns:a16="http://schemas.microsoft.com/office/drawing/2014/main" id="{C24FAE96-D748-433B-B8F4-D666334BC558}"/>
            </a:ext>
          </a:extLst>
        </xdr:cNvPr>
        <xdr:cNvCxnSpPr/>
      </xdr:nvCxnSpPr>
      <xdr:spPr>
        <a:xfrm>
          <a:off x="16459200" y="126777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67310</xdr:rowOff>
    </xdr:from>
    <xdr:ext cx="465455" cy="259080"/>
    <xdr:sp macro="" textlink="">
      <xdr:nvSpPr>
        <xdr:cNvPr id="691" name="テキスト ボックス 690">
          <a:extLst>
            <a:ext uri="{FF2B5EF4-FFF2-40B4-BE49-F238E27FC236}">
              <a16:creationId xmlns:a16="http://schemas.microsoft.com/office/drawing/2014/main" id="{52632F51-D705-4718-9822-8290D254798C}"/>
            </a:ext>
          </a:extLst>
        </xdr:cNvPr>
        <xdr:cNvSpPr txBox="1"/>
      </xdr:nvSpPr>
      <xdr:spPr>
        <a:xfrm>
          <a:off x="16052165" y="1254188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2" name="直線コネクタ 691">
          <a:extLst>
            <a:ext uri="{FF2B5EF4-FFF2-40B4-BE49-F238E27FC236}">
              <a16:creationId xmlns:a16="http://schemas.microsoft.com/office/drawing/2014/main" id="{8ABD1947-42AE-4193-B6AA-3A4F29BB0DB3}"/>
            </a:ext>
          </a:extLst>
        </xdr:cNvPr>
        <xdr:cNvCxnSpPr/>
      </xdr:nvCxnSpPr>
      <xdr:spPr>
        <a:xfrm>
          <a:off x="16459200" y="122491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5455" cy="259080"/>
    <xdr:sp macro="" textlink="">
      <xdr:nvSpPr>
        <xdr:cNvPr id="693" name="テキスト ボックス 692">
          <a:extLst>
            <a:ext uri="{FF2B5EF4-FFF2-40B4-BE49-F238E27FC236}">
              <a16:creationId xmlns:a16="http://schemas.microsoft.com/office/drawing/2014/main" id="{8F974239-E5AE-46A6-BA39-F13C3354B721}"/>
            </a:ext>
          </a:extLst>
        </xdr:cNvPr>
        <xdr:cNvSpPr txBox="1"/>
      </xdr:nvSpPr>
      <xdr:spPr>
        <a:xfrm>
          <a:off x="16052165" y="121132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4" name="【消防施設】&#10;一人当たり面積グラフ枠">
          <a:extLst>
            <a:ext uri="{FF2B5EF4-FFF2-40B4-BE49-F238E27FC236}">
              <a16:creationId xmlns:a16="http://schemas.microsoft.com/office/drawing/2014/main" id="{FC0F5913-5F03-4504-8091-6EA505BBBB8A}"/>
            </a:ext>
          </a:extLst>
        </xdr:cNvPr>
        <xdr:cNvSpPr/>
      </xdr:nvSpPr>
      <xdr:spPr>
        <a:xfrm>
          <a:off x="16459200" y="12249150"/>
          <a:ext cx="4267200" cy="21621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156845</xdr:rowOff>
    </xdr:from>
    <xdr:to>
      <xdr:col>116</xdr:col>
      <xdr:colOff>62865</xdr:colOff>
      <xdr:row>85</xdr:row>
      <xdr:rowOff>136525</xdr:rowOff>
    </xdr:to>
    <xdr:cxnSp macro="">
      <xdr:nvCxnSpPr>
        <xdr:cNvPr id="695" name="直線コネクタ 694">
          <a:extLst>
            <a:ext uri="{FF2B5EF4-FFF2-40B4-BE49-F238E27FC236}">
              <a16:creationId xmlns:a16="http://schemas.microsoft.com/office/drawing/2014/main" id="{9B89351B-9818-47A8-8304-F06B3330C9E3}"/>
            </a:ext>
          </a:extLst>
        </xdr:cNvPr>
        <xdr:cNvCxnSpPr/>
      </xdr:nvCxnSpPr>
      <xdr:spPr>
        <a:xfrm flipV="1">
          <a:off x="19954240" y="12799695"/>
          <a:ext cx="0" cy="1113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140335</xdr:rowOff>
    </xdr:from>
    <xdr:ext cx="469900" cy="259080"/>
    <xdr:sp macro="" textlink="">
      <xdr:nvSpPr>
        <xdr:cNvPr id="696" name="【消防施設】&#10;一人当たり面積最小値テキスト">
          <a:extLst>
            <a:ext uri="{FF2B5EF4-FFF2-40B4-BE49-F238E27FC236}">
              <a16:creationId xmlns:a16="http://schemas.microsoft.com/office/drawing/2014/main" id="{EDB99CD0-A9C9-4CBA-8A3E-F6437217A0E0}"/>
            </a:ext>
          </a:extLst>
        </xdr:cNvPr>
        <xdr:cNvSpPr txBox="1"/>
      </xdr:nvSpPr>
      <xdr:spPr>
        <a:xfrm>
          <a:off x="19992975" y="139166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dr:col>115</xdr:col>
      <xdr:colOff>165100</xdr:colOff>
      <xdr:row>85</xdr:row>
      <xdr:rowOff>136525</xdr:rowOff>
    </xdr:from>
    <xdr:to>
      <xdr:col>116</xdr:col>
      <xdr:colOff>152400</xdr:colOff>
      <xdr:row>85</xdr:row>
      <xdr:rowOff>136525</xdr:rowOff>
    </xdr:to>
    <xdr:cxnSp macro="">
      <xdr:nvCxnSpPr>
        <xdr:cNvPr id="697" name="直線コネクタ 696">
          <a:extLst>
            <a:ext uri="{FF2B5EF4-FFF2-40B4-BE49-F238E27FC236}">
              <a16:creationId xmlns:a16="http://schemas.microsoft.com/office/drawing/2014/main" id="{3688162E-9EB9-497E-9C2F-B1B77F82F813}"/>
            </a:ext>
          </a:extLst>
        </xdr:cNvPr>
        <xdr:cNvCxnSpPr/>
      </xdr:nvCxnSpPr>
      <xdr:spPr>
        <a:xfrm>
          <a:off x="19878675" y="1391285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103505</xdr:rowOff>
    </xdr:from>
    <xdr:ext cx="469900" cy="259080"/>
    <xdr:sp macro="" textlink="">
      <xdr:nvSpPr>
        <xdr:cNvPr id="698" name="【消防施設】&#10;一人当たり面積最大値テキスト">
          <a:extLst>
            <a:ext uri="{FF2B5EF4-FFF2-40B4-BE49-F238E27FC236}">
              <a16:creationId xmlns:a16="http://schemas.microsoft.com/office/drawing/2014/main" id="{4726C05A-4FCE-434E-A0EA-7776531762B8}"/>
            </a:ext>
          </a:extLst>
        </xdr:cNvPr>
        <xdr:cNvSpPr txBox="1"/>
      </xdr:nvSpPr>
      <xdr:spPr>
        <a:xfrm>
          <a:off x="19992975" y="125844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0.274</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156845</xdr:rowOff>
    </xdr:from>
    <xdr:to>
      <xdr:col>116</xdr:col>
      <xdr:colOff>152400</xdr:colOff>
      <xdr:row>78</xdr:row>
      <xdr:rowOff>156845</xdr:rowOff>
    </xdr:to>
    <xdr:cxnSp macro="">
      <xdr:nvCxnSpPr>
        <xdr:cNvPr id="699" name="直線コネクタ 698">
          <a:extLst>
            <a:ext uri="{FF2B5EF4-FFF2-40B4-BE49-F238E27FC236}">
              <a16:creationId xmlns:a16="http://schemas.microsoft.com/office/drawing/2014/main" id="{329DF9C3-886E-4971-8C70-EF30B3E4AA61}"/>
            </a:ext>
          </a:extLst>
        </xdr:cNvPr>
        <xdr:cNvCxnSpPr/>
      </xdr:nvCxnSpPr>
      <xdr:spPr>
        <a:xfrm>
          <a:off x="19878675" y="1279969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158750</xdr:rowOff>
    </xdr:from>
    <xdr:ext cx="469900" cy="259080"/>
    <xdr:sp macro="" textlink="">
      <xdr:nvSpPr>
        <xdr:cNvPr id="700" name="【消防施設】&#10;一人当たり面積平均値テキスト">
          <a:extLst>
            <a:ext uri="{FF2B5EF4-FFF2-40B4-BE49-F238E27FC236}">
              <a16:creationId xmlns:a16="http://schemas.microsoft.com/office/drawing/2014/main" id="{D149B33A-B665-48B3-AB72-169222865FB6}"/>
            </a:ext>
          </a:extLst>
        </xdr:cNvPr>
        <xdr:cNvSpPr txBox="1"/>
      </xdr:nvSpPr>
      <xdr:spPr>
        <a:xfrm>
          <a:off x="19992975" y="134493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83</xdr:row>
      <xdr:rowOff>135890</xdr:rowOff>
    </xdr:from>
    <xdr:to>
      <xdr:col>116</xdr:col>
      <xdr:colOff>114300</xdr:colOff>
      <xdr:row>84</xdr:row>
      <xdr:rowOff>66040</xdr:rowOff>
    </xdr:to>
    <xdr:sp macro="" textlink="">
      <xdr:nvSpPr>
        <xdr:cNvPr id="701" name="フローチャート: 判断 700">
          <a:extLst>
            <a:ext uri="{FF2B5EF4-FFF2-40B4-BE49-F238E27FC236}">
              <a16:creationId xmlns:a16="http://schemas.microsoft.com/office/drawing/2014/main" id="{9FFE428C-D613-4460-B385-2D4AC8BFC322}"/>
            </a:ext>
          </a:extLst>
        </xdr:cNvPr>
        <xdr:cNvSpPr/>
      </xdr:nvSpPr>
      <xdr:spPr>
        <a:xfrm>
          <a:off x="19897725" y="1358519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144780</xdr:rowOff>
    </xdr:from>
    <xdr:to>
      <xdr:col>112</xdr:col>
      <xdr:colOff>38100</xdr:colOff>
      <xdr:row>84</xdr:row>
      <xdr:rowOff>74930</xdr:rowOff>
    </xdr:to>
    <xdr:sp macro="" textlink="">
      <xdr:nvSpPr>
        <xdr:cNvPr id="702" name="フローチャート: 判断 701">
          <a:extLst>
            <a:ext uri="{FF2B5EF4-FFF2-40B4-BE49-F238E27FC236}">
              <a16:creationId xmlns:a16="http://schemas.microsoft.com/office/drawing/2014/main" id="{FFEBCDC0-E897-4218-B5B3-D7DCA892E529}"/>
            </a:ext>
          </a:extLst>
        </xdr:cNvPr>
        <xdr:cNvSpPr/>
      </xdr:nvSpPr>
      <xdr:spPr>
        <a:xfrm>
          <a:off x="19154775" y="1359090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149860</xdr:rowOff>
    </xdr:from>
    <xdr:to>
      <xdr:col>107</xdr:col>
      <xdr:colOff>101600</xdr:colOff>
      <xdr:row>84</xdr:row>
      <xdr:rowOff>80010</xdr:rowOff>
    </xdr:to>
    <xdr:sp macro="" textlink="">
      <xdr:nvSpPr>
        <xdr:cNvPr id="703" name="フローチャート: 判断 702">
          <a:extLst>
            <a:ext uri="{FF2B5EF4-FFF2-40B4-BE49-F238E27FC236}">
              <a16:creationId xmlns:a16="http://schemas.microsoft.com/office/drawing/2014/main" id="{47327EDC-CF7B-4F9F-A712-F7CE1EB429D6}"/>
            </a:ext>
          </a:extLst>
        </xdr:cNvPr>
        <xdr:cNvSpPr/>
      </xdr:nvSpPr>
      <xdr:spPr>
        <a:xfrm>
          <a:off x="18345150" y="1359916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144780</xdr:rowOff>
    </xdr:from>
    <xdr:to>
      <xdr:col>102</xdr:col>
      <xdr:colOff>165100</xdr:colOff>
      <xdr:row>84</xdr:row>
      <xdr:rowOff>74930</xdr:rowOff>
    </xdr:to>
    <xdr:sp macro="" textlink="">
      <xdr:nvSpPr>
        <xdr:cNvPr id="704" name="フローチャート: 判断 703">
          <a:extLst>
            <a:ext uri="{FF2B5EF4-FFF2-40B4-BE49-F238E27FC236}">
              <a16:creationId xmlns:a16="http://schemas.microsoft.com/office/drawing/2014/main" id="{5C51EAA0-EB3A-41DE-ACC5-7110264F3033}"/>
            </a:ext>
          </a:extLst>
        </xdr:cNvPr>
        <xdr:cNvSpPr/>
      </xdr:nvSpPr>
      <xdr:spPr>
        <a:xfrm>
          <a:off x="17554575" y="135909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71755</xdr:rowOff>
    </xdr:from>
    <xdr:to>
      <xdr:col>98</xdr:col>
      <xdr:colOff>38100</xdr:colOff>
      <xdr:row>84</xdr:row>
      <xdr:rowOff>1905</xdr:rowOff>
    </xdr:to>
    <xdr:sp macro="" textlink="">
      <xdr:nvSpPr>
        <xdr:cNvPr id="705" name="フローチャート: 判断 704">
          <a:extLst>
            <a:ext uri="{FF2B5EF4-FFF2-40B4-BE49-F238E27FC236}">
              <a16:creationId xmlns:a16="http://schemas.microsoft.com/office/drawing/2014/main" id="{DD99440C-981F-4FA8-94AE-4F9476DE0341}"/>
            </a:ext>
          </a:extLst>
        </xdr:cNvPr>
        <xdr:cNvSpPr/>
      </xdr:nvSpPr>
      <xdr:spPr>
        <a:xfrm>
          <a:off x="16754475" y="1351788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06" name="テキスト ボックス 705">
          <a:extLst>
            <a:ext uri="{FF2B5EF4-FFF2-40B4-BE49-F238E27FC236}">
              <a16:creationId xmlns:a16="http://schemas.microsoft.com/office/drawing/2014/main" id="{A8B096F2-6344-4775-A346-FC1956ECDF62}"/>
            </a:ext>
          </a:extLst>
        </xdr:cNvPr>
        <xdr:cNvSpPr txBox="1"/>
      </xdr:nvSpPr>
      <xdr:spPr>
        <a:xfrm>
          <a:off x="19783425"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07" name="テキスト ボックス 706">
          <a:extLst>
            <a:ext uri="{FF2B5EF4-FFF2-40B4-BE49-F238E27FC236}">
              <a16:creationId xmlns:a16="http://schemas.microsoft.com/office/drawing/2014/main" id="{A7043D9A-4669-4651-ABBF-A3DC3E8D6B9D}"/>
            </a:ext>
          </a:extLst>
        </xdr:cNvPr>
        <xdr:cNvSpPr txBox="1"/>
      </xdr:nvSpPr>
      <xdr:spPr>
        <a:xfrm>
          <a:off x="190309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08" name="テキスト ボックス 707">
          <a:extLst>
            <a:ext uri="{FF2B5EF4-FFF2-40B4-BE49-F238E27FC236}">
              <a16:creationId xmlns:a16="http://schemas.microsoft.com/office/drawing/2014/main" id="{DEB5D904-05FD-49FC-BFFA-43DA870E13D6}"/>
            </a:ext>
          </a:extLst>
        </xdr:cNvPr>
        <xdr:cNvSpPr txBox="1"/>
      </xdr:nvSpPr>
      <xdr:spPr>
        <a:xfrm>
          <a:off x="18221325"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09" name="テキスト ボックス 708">
          <a:extLst>
            <a:ext uri="{FF2B5EF4-FFF2-40B4-BE49-F238E27FC236}">
              <a16:creationId xmlns:a16="http://schemas.microsoft.com/office/drawing/2014/main" id="{794FBCDD-3695-4171-80E5-E17D8693ECF2}"/>
            </a:ext>
          </a:extLst>
        </xdr:cNvPr>
        <xdr:cNvSpPr txBox="1"/>
      </xdr:nvSpPr>
      <xdr:spPr>
        <a:xfrm>
          <a:off x="174307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10" name="テキスト ボックス 709">
          <a:extLst>
            <a:ext uri="{FF2B5EF4-FFF2-40B4-BE49-F238E27FC236}">
              <a16:creationId xmlns:a16="http://schemas.microsoft.com/office/drawing/2014/main" id="{46AE15D6-FAC5-4FC2-A94C-7444A6EEAB1B}"/>
            </a:ext>
          </a:extLst>
        </xdr:cNvPr>
        <xdr:cNvSpPr txBox="1"/>
      </xdr:nvSpPr>
      <xdr:spPr>
        <a:xfrm>
          <a:off x="16630650" y="14408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84</xdr:row>
      <xdr:rowOff>74930</xdr:rowOff>
    </xdr:from>
    <xdr:to>
      <xdr:col>116</xdr:col>
      <xdr:colOff>114300</xdr:colOff>
      <xdr:row>85</xdr:row>
      <xdr:rowOff>4445</xdr:rowOff>
    </xdr:to>
    <xdr:sp macro="" textlink="">
      <xdr:nvSpPr>
        <xdr:cNvPr id="711" name="楕円 710">
          <a:extLst>
            <a:ext uri="{FF2B5EF4-FFF2-40B4-BE49-F238E27FC236}">
              <a16:creationId xmlns:a16="http://schemas.microsoft.com/office/drawing/2014/main" id="{2EE65115-E1CB-4649-ADC5-63C5F503421B}"/>
            </a:ext>
          </a:extLst>
        </xdr:cNvPr>
        <xdr:cNvSpPr/>
      </xdr:nvSpPr>
      <xdr:spPr>
        <a:xfrm>
          <a:off x="19897725" y="13686155"/>
          <a:ext cx="104775"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52705</xdr:rowOff>
    </xdr:from>
    <xdr:ext cx="469900" cy="257175"/>
    <xdr:sp macro="" textlink="">
      <xdr:nvSpPr>
        <xdr:cNvPr id="712" name="【消防施設】&#10;一人当たり面積該当値テキスト">
          <a:extLst>
            <a:ext uri="{FF2B5EF4-FFF2-40B4-BE49-F238E27FC236}">
              <a16:creationId xmlns:a16="http://schemas.microsoft.com/office/drawing/2014/main" id="{41201170-5868-491A-9373-60B2DFD3560D}"/>
            </a:ext>
          </a:extLst>
        </xdr:cNvPr>
        <xdr:cNvSpPr txBox="1"/>
      </xdr:nvSpPr>
      <xdr:spPr>
        <a:xfrm>
          <a:off x="19992975" y="1366075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84</xdr:row>
      <xdr:rowOff>74930</xdr:rowOff>
    </xdr:from>
    <xdr:to>
      <xdr:col>112</xdr:col>
      <xdr:colOff>38100</xdr:colOff>
      <xdr:row>85</xdr:row>
      <xdr:rowOff>4445</xdr:rowOff>
    </xdr:to>
    <xdr:sp macro="" textlink="">
      <xdr:nvSpPr>
        <xdr:cNvPr id="713" name="楕円 712">
          <a:extLst>
            <a:ext uri="{FF2B5EF4-FFF2-40B4-BE49-F238E27FC236}">
              <a16:creationId xmlns:a16="http://schemas.microsoft.com/office/drawing/2014/main" id="{DB7D7715-CC60-425C-A98E-E33B00778229}"/>
            </a:ext>
          </a:extLst>
        </xdr:cNvPr>
        <xdr:cNvSpPr/>
      </xdr:nvSpPr>
      <xdr:spPr>
        <a:xfrm>
          <a:off x="19154775" y="13686155"/>
          <a:ext cx="85725"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125095</xdr:rowOff>
    </xdr:from>
    <xdr:to>
      <xdr:col>116</xdr:col>
      <xdr:colOff>63500</xdr:colOff>
      <xdr:row>84</xdr:row>
      <xdr:rowOff>125095</xdr:rowOff>
    </xdr:to>
    <xdr:cxnSp macro="">
      <xdr:nvCxnSpPr>
        <xdr:cNvPr id="714" name="直線コネクタ 713">
          <a:extLst>
            <a:ext uri="{FF2B5EF4-FFF2-40B4-BE49-F238E27FC236}">
              <a16:creationId xmlns:a16="http://schemas.microsoft.com/office/drawing/2014/main" id="{AF1DFD17-FA65-46EF-9707-36E72D2262A8}"/>
            </a:ext>
          </a:extLst>
        </xdr:cNvPr>
        <xdr:cNvCxnSpPr/>
      </xdr:nvCxnSpPr>
      <xdr:spPr>
        <a:xfrm>
          <a:off x="19202400" y="13733145"/>
          <a:ext cx="7524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74930</xdr:rowOff>
    </xdr:from>
    <xdr:to>
      <xdr:col>107</xdr:col>
      <xdr:colOff>101600</xdr:colOff>
      <xdr:row>85</xdr:row>
      <xdr:rowOff>4445</xdr:rowOff>
    </xdr:to>
    <xdr:sp macro="" textlink="">
      <xdr:nvSpPr>
        <xdr:cNvPr id="715" name="楕円 714">
          <a:extLst>
            <a:ext uri="{FF2B5EF4-FFF2-40B4-BE49-F238E27FC236}">
              <a16:creationId xmlns:a16="http://schemas.microsoft.com/office/drawing/2014/main" id="{EC88FA27-D7EC-466E-AEE7-8FD6550F3C5B}"/>
            </a:ext>
          </a:extLst>
        </xdr:cNvPr>
        <xdr:cNvSpPr/>
      </xdr:nvSpPr>
      <xdr:spPr>
        <a:xfrm>
          <a:off x="18345150" y="13686155"/>
          <a:ext cx="104775"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125095</xdr:rowOff>
    </xdr:from>
    <xdr:to>
      <xdr:col>111</xdr:col>
      <xdr:colOff>177800</xdr:colOff>
      <xdr:row>84</xdr:row>
      <xdr:rowOff>125095</xdr:rowOff>
    </xdr:to>
    <xdr:cxnSp macro="">
      <xdr:nvCxnSpPr>
        <xdr:cNvPr id="716" name="直線コネクタ 715">
          <a:extLst>
            <a:ext uri="{FF2B5EF4-FFF2-40B4-BE49-F238E27FC236}">
              <a16:creationId xmlns:a16="http://schemas.microsoft.com/office/drawing/2014/main" id="{0124347A-9F61-4EA7-AE73-ABEC2CEBDBF0}"/>
            </a:ext>
          </a:extLst>
        </xdr:cNvPr>
        <xdr:cNvCxnSpPr/>
      </xdr:nvCxnSpPr>
      <xdr:spPr>
        <a:xfrm>
          <a:off x="18392775" y="13733145"/>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74930</xdr:rowOff>
    </xdr:from>
    <xdr:to>
      <xdr:col>102</xdr:col>
      <xdr:colOff>165100</xdr:colOff>
      <xdr:row>85</xdr:row>
      <xdr:rowOff>4445</xdr:rowOff>
    </xdr:to>
    <xdr:sp macro="" textlink="">
      <xdr:nvSpPr>
        <xdr:cNvPr id="717" name="楕円 716">
          <a:extLst>
            <a:ext uri="{FF2B5EF4-FFF2-40B4-BE49-F238E27FC236}">
              <a16:creationId xmlns:a16="http://schemas.microsoft.com/office/drawing/2014/main" id="{8744159D-88F6-4850-95C2-7214B5514927}"/>
            </a:ext>
          </a:extLst>
        </xdr:cNvPr>
        <xdr:cNvSpPr/>
      </xdr:nvSpPr>
      <xdr:spPr>
        <a:xfrm>
          <a:off x="17554575" y="13686155"/>
          <a:ext cx="95250" cy="946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125095</xdr:rowOff>
    </xdr:from>
    <xdr:to>
      <xdr:col>107</xdr:col>
      <xdr:colOff>50800</xdr:colOff>
      <xdr:row>84</xdr:row>
      <xdr:rowOff>125095</xdr:rowOff>
    </xdr:to>
    <xdr:cxnSp macro="">
      <xdr:nvCxnSpPr>
        <xdr:cNvPr id="718" name="直線コネクタ 717">
          <a:extLst>
            <a:ext uri="{FF2B5EF4-FFF2-40B4-BE49-F238E27FC236}">
              <a16:creationId xmlns:a16="http://schemas.microsoft.com/office/drawing/2014/main" id="{708B8ABE-2E57-49B5-A0E9-264138FBE76B}"/>
            </a:ext>
          </a:extLst>
        </xdr:cNvPr>
        <xdr:cNvCxnSpPr/>
      </xdr:nvCxnSpPr>
      <xdr:spPr>
        <a:xfrm>
          <a:off x="17602200" y="13733145"/>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78740</xdr:rowOff>
    </xdr:from>
    <xdr:to>
      <xdr:col>98</xdr:col>
      <xdr:colOff>38100</xdr:colOff>
      <xdr:row>85</xdr:row>
      <xdr:rowOff>8890</xdr:rowOff>
    </xdr:to>
    <xdr:sp macro="" textlink="">
      <xdr:nvSpPr>
        <xdr:cNvPr id="719" name="楕円 718">
          <a:extLst>
            <a:ext uri="{FF2B5EF4-FFF2-40B4-BE49-F238E27FC236}">
              <a16:creationId xmlns:a16="http://schemas.microsoft.com/office/drawing/2014/main" id="{E04D002A-13E2-4B8B-A7BD-13411EE7479B}"/>
            </a:ext>
          </a:extLst>
        </xdr:cNvPr>
        <xdr:cNvSpPr/>
      </xdr:nvSpPr>
      <xdr:spPr>
        <a:xfrm>
          <a:off x="16754475" y="1368996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125095</xdr:rowOff>
    </xdr:from>
    <xdr:to>
      <xdr:col>102</xdr:col>
      <xdr:colOff>114300</xdr:colOff>
      <xdr:row>84</xdr:row>
      <xdr:rowOff>129540</xdr:rowOff>
    </xdr:to>
    <xdr:cxnSp macro="">
      <xdr:nvCxnSpPr>
        <xdr:cNvPr id="720" name="直線コネクタ 719">
          <a:extLst>
            <a:ext uri="{FF2B5EF4-FFF2-40B4-BE49-F238E27FC236}">
              <a16:creationId xmlns:a16="http://schemas.microsoft.com/office/drawing/2014/main" id="{702923C5-A626-452A-99A7-E8ED41F6B652}"/>
            </a:ext>
          </a:extLst>
        </xdr:cNvPr>
        <xdr:cNvCxnSpPr/>
      </xdr:nvCxnSpPr>
      <xdr:spPr>
        <a:xfrm flipV="1">
          <a:off x="16802100" y="13733145"/>
          <a:ext cx="8001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82</xdr:row>
      <xdr:rowOff>91440</xdr:rowOff>
    </xdr:from>
    <xdr:ext cx="469900" cy="259080"/>
    <xdr:sp macro="" textlink="">
      <xdr:nvSpPr>
        <xdr:cNvPr id="721" name="n_1aveValue【消防施設】&#10;一人当たり面積">
          <a:extLst>
            <a:ext uri="{FF2B5EF4-FFF2-40B4-BE49-F238E27FC236}">
              <a16:creationId xmlns:a16="http://schemas.microsoft.com/office/drawing/2014/main" id="{EE95795F-51E5-4A64-9520-BE6561BEB69C}"/>
            </a:ext>
          </a:extLst>
        </xdr:cNvPr>
        <xdr:cNvSpPr txBox="1"/>
      </xdr:nvSpPr>
      <xdr:spPr>
        <a:xfrm>
          <a:off x="18983325" y="133756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82</xdr:row>
      <xdr:rowOff>96520</xdr:rowOff>
    </xdr:from>
    <xdr:ext cx="467995" cy="259080"/>
    <xdr:sp macro="" textlink="">
      <xdr:nvSpPr>
        <xdr:cNvPr id="722" name="n_2aveValue【消防施設】&#10;一人当たり面積">
          <a:extLst>
            <a:ext uri="{FF2B5EF4-FFF2-40B4-BE49-F238E27FC236}">
              <a16:creationId xmlns:a16="http://schemas.microsoft.com/office/drawing/2014/main" id="{2DA45B23-0D00-4C7E-AB57-E126E637B569}"/>
            </a:ext>
          </a:extLst>
        </xdr:cNvPr>
        <xdr:cNvSpPr txBox="1"/>
      </xdr:nvSpPr>
      <xdr:spPr>
        <a:xfrm>
          <a:off x="18183225" y="133838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82</xdr:row>
      <xdr:rowOff>91440</xdr:rowOff>
    </xdr:from>
    <xdr:ext cx="467995" cy="259080"/>
    <xdr:sp macro="" textlink="">
      <xdr:nvSpPr>
        <xdr:cNvPr id="723" name="n_3aveValue【消防施設】&#10;一人当たり面積">
          <a:extLst>
            <a:ext uri="{FF2B5EF4-FFF2-40B4-BE49-F238E27FC236}">
              <a16:creationId xmlns:a16="http://schemas.microsoft.com/office/drawing/2014/main" id="{9A93DD07-A879-4744-9236-A41B0BC30E27}"/>
            </a:ext>
          </a:extLst>
        </xdr:cNvPr>
        <xdr:cNvSpPr txBox="1"/>
      </xdr:nvSpPr>
      <xdr:spPr>
        <a:xfrm>
          <a:off x="17383125" y="133756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82</xdr:row>
      <xdr:rowOff>18415</xdr:rowOff>
    </xdr:from>
    <xdr:ext cx="467995" cy="257175"/>
    <xdr:sp macro="" textlink="">
      <xdr:nvSpPr>
        <xdr:cNvPr id="724" name="n_4aveValue【消防施設】&#10;一人当たり面積">
          <a:extLst>
            <a:ext uri="{FF2B5EF4-FFF2-40B4-BE49-F238E27FC236}">
              <a16:creationId xmlns:a16="http://schemas.microsoft.com/office/drawing/2014/main" id="{CD751DD9-CDEC-4A1A-B96E-0B91D5E11716}"/>
            </a:ext>
          </a:extLst>
        </xdr:cNvPr>
        <xdr:cNvSpPr txBox="1"/>
      </xdr:nvSpPr>
      <xdr:spPr>
        <a:xfrm>
          <a:off x="16592550" y="1330579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84</xdr:row>
      <xdr:rowOff>167005</xdr:rowOff>
    </xdr:from>
    <xdr:ext cx="469900" cy="257175"/>
    <xdr:sp macro="" textlink="">
      <xdr:nvSpPr>
        <xdr:cNvPr id="725" name="n_1mainValue【消防施設】&#10;一人当たり面積">
          <a:extLst>
            <a:ext uri="{FF2B5EF4-FFF2-40B4-BE49-F238E27FC236}">
              <a16:creationId xmlns:a16="http://schemas.microsoft.com/office/drawing/2014/main" id="{BD669CD4-DE3C-4774-9828-BA97F4EE4A34}"/>
            </a:ext>
          </a:extLst>
        </xdr:cNvPr>
        <xdr:cNvSpPr txBox="1"/>
      </xdr:nvSpPr>
      <xdr:spPr>
        <a:xfrm>
          <a:off x="18983325" y="1377505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84</xdr:row>
      <xdr:rowOff>167005</xdr:rowOff>
    </xdr:from>
    <xdr:ext cx="467995" cy="257175"/>
    <xdr:sp macro="" textlink="">
      <xdr:nvSpPr>
        <xdr:cNvPr id="726" name="n_2mainValue【消防施設】&#10;一人当たり面積">
          <a:extLst>
            <a:ext uri="{FF2B5EF4-FFF2-40B4-BE49-F238E27FC236}">
              <a16:creationId xmlns:a16="http://schemas.microsoft.com/office/drawing/2014/main" id="{62864DC9-B060-46FC-9093-507A9B9C5501}"/>
            </a:ext>
          </a:extLst>
        </xdr:cNvPr>
        <xdr:cNvSpPr txBox="1"/>
      </xdr:nvSpPr>
      <xdr:spPr>
        <a:xfrm>
          <a:off x="18183225" y="1377505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84</xdr:row>
      <xdr:rowOff>167005</xdr:rowOff>
    </xdr:from>
    <xdr:ext cx="467995" cy="257175"/>
    <xdr:sp macro="" textlink="">
      <xdr:nvSpPr>
        <xdr:cNvPr id="727" name="n_3mainValue【消防施設】&#10;一人当たり面積">
          <a:extLst>
            <a:ext uri="{FF2B5EF4-FFF2-40B4-BE49-F238E27FC236}">
              <a16:creationId xmlns:a16="http://schemas.microsoft.com/office/drawing/2014/main" id="{CE302357-AC59-427A-BB46-F1A9DB729CAF}"/>
            </a:ext>
          </a:extLst>
        </xdr:cNvPr>
        <xdr:cNvSpPr txBox="1"/>
      </xdr:nvSpPr>
      <xdr:spPr>
        <a:xfrm>
          <a:off x="17383125" y="1377505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85</xdr:row>
      <xdr:rowOff>0</xdr:rowOff>
    </xdr:from>
    <xdr:ext cx="467995" cy="259080"/>
    <xdr:sp macro="" textlink="">
      <xdr:nvSpPr>
        <xdr:cNvPr id="728" name="n_4mainValue【消防施設】&#10;一人当たり面積">
          <a:extLst>
            <a:ext uri="{FF2B5EF4-FFF2-40B4-BE49-F238E27FC236}">
              <a16:creationId xmlns:a16="http://schemas.microsoft.com/office/drawing/2014/main" id="{09046C29-11E7-4B71-A0B4-488A26C3F3A6}"/>
            </a:ext>
          </a:extLst>
        </xdr:cNvPr>
        <xdr:cNvSpPr txBox="1"/>
      </xdr:nvSpPr>
      <xdr:spPr>
        <a:xfrm>
          <a:off x="16592550" y="137731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29" name="正方形/長方形 728">
          <a:extLst>
            <a:ext uri="{FF2B5EF4-FFF2-40B4-BE49-F238E27FC236}">
              <a16:creationId xmlns:a16="http://schemas.microsoft.com/office/drawing/2014/main" id="{96024563-C726-4507-AD05-5CCE044C2B18}"/>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0" name="正方形/長方形 729">
          <a:extLst>
            <a:ext uri="{FF2B5EF4-FFF2-40B4-BE49-F238E27FC236}">
              <a16:creationId xmlns:a16="http://schemas.microsoft.com/office/drawing/2014/main" id="{C3DBC481-7023-4466-A93E-741F12D6DEAF}"/>
            </a:ext>
          </a:extLst>
        </xdr:cNvPr>
        <xdr:cNvSpPr/>
      </xdr:nvSpPr>
      <xdr:spPr>
        <a:xfrm>
          <a:off x="11315700"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1" name="正方形/長方形 730">
          <a:extLst>
            <a:ext uri="{FF2B5EF4-FFF2-40B4-BE49-F238E27FC236}">
              <a16:creationId xmlns:a16="http://schemas.microsoft.com/office/drawing/2014/main" id="{1DA1F60C-817D-4E67-89AA-576F6B8D34C8}"/>
            </a:ext>
          </a:extLst>
        </xdr:cNvPr>
        <xdr:cNvSpPr/>
      </xdr:nvSpPr>
      <xdr:spPr>
        <a:xfrm>
          <a:off x="11315700"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2" name="正方形/長方形 731">
          <a:extLst>
            <a:ext uri="{FF2B5EF4-FFF2-40B4-BE49-F238E27FC236}">
              <a16:creationId xmlns:a16="http://schemas.microsoft.com/office/drawing/2014/main" id="{132F7D93-CFB2-4A97-ABF6-36D8A8C6BD39}"/>
            </a:ext>
          </a:extLst>
        </xdr:cNvPr>
        <xdr:cNvSpPr/>
      </xdr:nvSpPr>
      <xdr:spPr>
        <a:xfrm>
          <a:off x="122396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3" name="正方形/長方形 732">
          <a:extLst>
            <a:ext uri="{FF2B5EF4-FFF2-40B4-BE49-F238E27FC236}">
              <a16:creationId xmlns:a16="http://schemas.microsoft.com/office/drawing/2014/main" id="{E701C3DC-9F7E-42DC-A9A8-1B2F10C40707}"/>
            </a:ext>
          </a:extLst>
        </xdr:cNvPr>
        <xdr:cNvSpPr/>
      </xdr:nvSpPr>
      <xdr:spPr>
        <a:xfrm>
          <a:off x="122396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4" name="正方形/長方形 733">
          <a:extLst>
            <a:ext uri="{FF2B5EF4-FFF2-40B4-BE49-F238E27FC236}">
              <a16:creationId xmlns:a16="http://schemas.microsoft.com/office/drawing/2014/main" id="{2E72D274-7171-45A6-878B-F8BAFDE6C598}"/>
            </a:ext>
          </a:extLst>
        </xdr:cNvPr>
        <xdr:cNvSpPr/>
      </xdr:nvSpPr>
      <xdr:spPr>
        <a:xfrm>
          <a:off x="132683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5" name="正方形/長方形 734">
          <a:extLst>
            <a:ext uri="{FF2B5EF4-FFF2-40B4-BE49-F238E27FC236}">
              <a16:creationId xmlns:a16="http://schemas.microsoft.com/office/drawing/2014/main" id="{3E7CDE7C-6F0C-40F6-98F4-2D31464863B1}"/>
            </a:ext>
          </a:extLst>
        </xdr:cNvPr>
        <xdr:cNvSpPr/>
      </xdr:nvSpPr>
      <xdr:spPr>
        <a:xfrm>
          <a:off x="132683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6" name="正方形/長方形 735">
          <a:extLst>
            <a:ext uri="{FF2B5EF4-FFF2-40B4-BE49-F238E27FC236}">
              <a16:creationId xmlns:a16="http://schemas.microsoft.com/office/drawing/2014/main" id="{A2451A8F-2B6C-4457-A7A6-CFD383DA8768}"/>
            </a:ext>
          </a:extLst>
        </xdr:cNvPr>
        <xdr:cNvSpPr/>
      </xdr:nvSpPr>
      <xdr:spPr>
        <a:xfrm>
          <a:off x="11210925" y="1590675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6545" cy="225425"/>
    <xdr:sp macro="" textlink="">
      <xdr:nvSpPr>
        <xdr:cNvPr id="737" name="テキスト ボックス 736">
          <a:extLst>
            <a:ext uri="{FF2B5EF4-FFF2-40B4-BE49-F238E27FC236}">
              <a16:creationId xmlns:a16="http://schemas.microsoft.com/office/drawing/2014/main" id="{CBEC04D7-BC20-453A-859B-AA1D8D87BE66}"/>
            </a:ext>
          </a:extLst>
        </xdr:cNvPr>
        <xdr:cNvSpPr txBox="1"/>
      </xdr:nvSpPr>
      <xdr:spPr>
        <a:xfrm>
          <a:off x="11172825" y="1571625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38" name="直線コネクタ 737">
          <a:extLst>
            <a:ext uri="{FF2B5EF4-FFF2-40B4-BE49-F238E27FC236}">
              <a16:creationId xmlns:a16="http://schemas.microsoft.com/office/drawing/2014/main" id="{349280C6-7A6F-4760-B2D5-3500CC1446F0}"/>
            </a:ext>
          </a:extLst>
        </xdr:cNvPr>
        <xdr:cNvCxnSpPr/>
      </xdr:nvCxnSpPr>
      <xdr:spPr>
        <a:xfrm>
          <a:off x="11210925" y="181927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5455" cy="259080"/>
    <xdr:sp macro="" textlink="">
      <xdr:nvSpPr>
        <xdr:cNvPr id="739" name="テキスト ボックス 738">
          <a:extLst>
            <a:ext uri="{FF2B5EF4-FFF2-40B4-BE49-F238E27FC236}">
              <a16:creationId xmlns:a16="http://schemas.microsoft.com/office/drawing/2014/main" id="{399829EB-8052-4891-AE61-D6F8B60AEE93}"/>
            </a:ext>
          </a:extLst>
        </xdr:cNvPr>
        <xdr:cNvSpPr txBox="1"/>
      </xdr:nvSpPr>
      <xdr:spPr>
        <a:xfrm>
          <a:off x="10794365" y="1804733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740" name="直線コネクタ 739">
          <a:extLst>
            <a:ext uri="{FF2B5EF4-FFF2-40B4-BE49-F238E27FC236}">
              <a16:creationId xmlns:a16="http://schemas.microsoft.com/office/drawing/2014/main" id="{97993613-9BE7-443F-B14F-7B1355495C5A}"/>
            </a:ext>
          </a:extLst>
        </xdr:cNvPr>
        <xdr:cNvCxnSpPr/>
      </xdr:nvCxnSpPr>
      <xdr:spPr>
        <a:xfrm>
          <a:off x="11210925" y="1786636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5455" cy="257175"/>
    <xdr:sp macro="" textlink="">
      <xdr:nvSpPr>
        <xdr:cNvPr id="741" name="テキスト ボックス 740">
          <a:extLst>
            <a:ext uri="{FF2B5EF4-FFF2-40B4-BE49-F238E27FC236}">
              <a16:creationId xmlns:a16="http://schemas.microsoft.com/office/drawing/2014/main" id="{BD6A777A-37E9-43E2-9812-83A4239DD0EF}"/>
            </a:ext>
          </a:extLst>
        </xdr:cNvPr>
        <xdr:cNvSpPr txBox="1"/>
      </xdr:nvSpPr>
      <xdr:spPr>
        <a:xfrm>
          <a:off x="10794365" y="1772729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742" name="直線コネクタ 741">
          <a:extLst>
            <a:ext uri="{FF2B5EF4-FFF2-40B4-BE49-F238E27FC236}">
              <a16:creationId xmlns:a16="http://schemas.microsoft.com/office/drawing/2014/main" id="{8AF4E253-0192-4D56-81C4-8D91A29FDDEA}"/>
            </a:ext>
          </a:extLst>
        </xdr:cNvPr>
        <xdr:cNvCxnSpPr/>
      </xdr:nvCxnSpPr>
      <xdr:spPr>
        <a:xfrm>
          <a:off x="11210925" y="17536795"/>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743" name="テキスト ボックス 742">
          <a:extLst>
            <a:ext uri="{FF2B5EF4-FFF2-40B4-BE49-F238E27FC236}">
              <a16:creationId xmlns:a16="http://schemas.microsoft.com/office/drawing/2014/main" id="{0D55AFE0-7672-4E4F-A1FF-87AA9977385F}"/>
            </a:ext>
          </a:extLst>
        </xdr:cNvPr>
        <xdr:cNvSpPr txBox="1"/>
      </xdr:nvSpPr>
      <xdr:spPr>
        <a:xfrm>
          <a:off x="10845800" y="174002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744" name="直線コネクタ 743">
          <a:extLst>
            <a:ext uri="{FF2B5EF4-FFF2-40B4-BE49-F238E27FC236}">
              <a16:creationId xmlns:a16="http://schemas.microsoft.com/office/drawing/2014/main" id="{BA1CF43E-6D37-4D1D-9650-26E93681CFB6}"/>
            </a:ext>
          </a:extLst>
        </xdr:cNvPr>
        <xdr:cNvCxnSpPr/>
      </xdr:nvCxnSpPr>
      <xdr:spPr>
        <a:xfrm>
          <a:off x="11210925" y="1720977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7175"/>
    <xdr:sp macro="" textlink="">
      <xdr:nvSpPr>
        <xdr:cNvPr id="745" name="テキスト ボックス 744">
          <a:extLst>
            <a:ext uri="{FF2B5EF4-FFF2-40B4-BE49-F238E27FC236}">
              <a16:creationId xmlns:a16="http://schemas.microsoft.com/office/drawing/2014/main" id="{682A612D-A2C8-42E6-BD4E-D637A0FE1A30}"/>
            </a:ext>
          </a:extLst>
        </xdr:cNvPr>
        <xdr:cNvSpPr txBox="1"/>
      </xdr:nvSpPr>
      <xdr:spPr>
        <a:xfrm>
          <a:off x="10845800" y="170713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746" name="直線コネクタ 745">
          <a:extLst>
            <a:ext uri="{FF2B5EF4-FFF2-40B4-BE49-F238E27FC236}">
              <a16:creationId xmlns:a16="http://schemas.microsoft.com/office/drawing/2014/main" id="{09F19156-4E45-427D-A0AD-308DE0298637}"/>
            </a:ext>
          </a:extLst>
        </xdr:cNvPr>
        <xdr:cNvCxnSpPr/>
      </xdr:nvCxnSpPr>
      <xdr:spPr>
        <a:xfrm>
          <a:off x="11210925" y="1688973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747" name="テキスト ボックス 746">
          <a:extLst>
            <a:ext uri="{FF2B5EF4-FFF2-40B4-BE49-F238E27FC236}">
              <a16:creationId xmlns:a16="http://schemas.microsoft.com/office/drawing/2014/main" id="{449E5733-AAA1-47C0-9C75-77A9DA6C6235}"/>
            </a:ext>
          </a:extLst>
        </xdr:cNvPr>
        <xdr:cNvSpPr txBox="1"/>
      </xdr:nvSpPr>
      <xdr:spPr>
        <a:xfrm>
          <a:off x="10845800" y="1674431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748" name="直線コネクタ 747">
          <a:extLst>
            <a:ext uri="{FF2B5EF4-FFF2-40B4-BE49-F238E27FC236}">
              <a16:creationId xmlns:a16="http://schemas.microsoft.com/office/drawing/2014/main" id="{5D4E292C-E5BF-4160-96F4-6A7B421A6FFE}"/>
            </a:ext>
          </a:extLst>
        </xdr:cNvPr>
        <xdr:cNvCxnSpPr/>
      </xdr:nvCxnSpPr>
      <xdr:spPr>
        <a:xfrm>
          <a:off x="11210925" y="1656334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749" name="テキスト ボックス 748">
          <a:extLst>
            <a:ext uri="{FF2B5EF4-FFF2-40B4-BE49-F238E27FC236}">
              <a16:creationId xmlns:a16="http://schemas.microsoft.com/office/drawing/2014/main" id="{AF26FCA2-40B6-445C-89C6-1924D3F93E5A}"/>
            </a:ext>
          </a:extLst>
        </xdr:cNvPr>
        <xdr:cNvSpPr txBox="1"/>
      </xdr:nvSpPr>
      <xdr:spPr>
        <a:xfrm>
          <a:off x="10845800" y="164179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750" name="直線コネクタ 749">
          <a:extLst>
            <a:ext uri="{FF2B5EF4-FFF2-40B4-BE49-F238E27FC236}">
              <a16:creationId xmlns:a16="http://schemas.microsoft.com/office/drawing/2014/main" id="{B31D6896-7A1C-423C-99F1-04B0ADC028DD}"/>
            </a:ext>
          </a:extLst>
        </xdr:cNvPr>
        <xdr:cNvCxnSpPr/>
      </xdr:nvCxnSpPr>
      <xdr:spPr>
        <a:xfrm>
          <a:off x="11210925" y="1623314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7185" cy="257175"/>
    <xdr:sp macro="" textlink="">
      <xdr:nvSpPr>
        <xdr:cNvPr id="751" name="テキスト ボックス 750">
          <a:extLst>
            <a:ext uri="{FF2B5EF4-FFF2-40B4-BE49-F238E27FC236}">
              <a16:creationId xmlns:a16="http://schemas.microsoft.com/office/drawing/2014/main" id="{D210D019-48AB-45C1-8086-9CDF3DA7532D}"/>
            </a:ext>
          </a:extLst>
        </xdr:cNvPr>
        <xdr:cNvSpPr txBox="1"/>
      </xdr:nvSpPr>
      <xdr:spPr>
        <a:xfrm>
          <a:off x="10903585" y="16087725"/>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2" name="直線コネクタ 751">
          <a:extLst>
            <a:ext uri="{FF2B5EF4-FFF2-40B4-BE49-F238E27FC236}">
              <a16:creationId xmlns:a16="http://schemas.microsoft.com/office/drawing/2014/main" id="{C9D1BD9A-5C7D-425A-85F8-E184DD219F56}"/>
            </a:ext>
          </a:extLst>
        </xdr:cNvPr>
        <xdr:cNvCxnSpPr/>
      </xdr:nvCxnSpPr>
      <xdr:spPr>
        <a:xfrm>
          <a:off x="11210925" y="15906750"/>
          <a:ext cx="421957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3" name="【庁舎】&#10;有形固定資産減価償却率グラフ枠">
          <a:extLst>
            <a:ext uri="{FF2B5EF4-FFF2-40B4-BE49-F238E27FC236}">
              <a16:creationId xmlns:a16="http://schemas.microsoft.com/office/drawing/2014/main" id="{287D6D9F-2192-429B-91F4-0F08738B89EE}"/>
            </a:ext>
          </a:extLst>
        </xdr:cNvPr>
        <xdr:cNvSpPr/>
      </xdr:nvSpPr>
      <xdr:spPr>
        <a:xfrm>
          <a:off x="11210925" y="1590675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20955</xdr:rowOff>
    </xdr:from>
    <xdr:to>
      <xdr:col>85</xdr:col>
      <xdr:colOff>126365</xdr:colOff>
      <xdr:row>109</xdr:row>
      <xdr:rowOff>1270</xdr:rowOff>
    </xdr:to>
    <xdr:cxnSp macro="">
      <xdr:nvCxnSpPr>
        <xdr:cNvPr id="754" name="直線コネクタ 753">
          <a:extLst>
            <a:ext uri="{FF2B5EF4-FFF2-40B4-BE49-F238E27FC236}">
              <a16:creationId xmlns:a16="http://schemas.microsoft.com/office/drawing/2014/main" id="{163B5C01-2275-45FA-8D36-ADB708F1B05E}"/>
            </a:ext>
          </a:extLst>
        </xdr:cNvPr>
        <xdr:cNvCxnSpPr/>
      </xdr:nvCxnSpPr>
      <xdr:spPr>
        <a:xfrm flipV="1">
          <a:off x="14696440" y="16308705"/>
          <a:ext cx="0" cy="1523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5080</xdr:rowOff>
    </xdr:from>
    <xdr:ext cx="405130" cy="259080"/>
    <xdr:sp macro="" textlink="">
      <xdr:nvSpPr>
        <xdr:cNvPr id="755" name="【庁舎】&#10;有形固定資産減価償却率最小値テキスト">
          <a:extLst>
            <a:ext uri="{FF2B5EF4-FFF2-40B4-BE49-F238E27FC236}">
              <a16:creationId xmlns:a16="http://schemas.microsoft.com/office/drawing/2014/main" id="{9811F3DA-BE46-4652-9C8C-AFC67BCDF74E}"/>
            </a:ext>
          </a:extLst>
        </xdr:cNvPr>
        <xdr:cNvSpPr txBox="1"/>
      </xdr:nvSpPr>
      <xdr:spPr>
        <a:xfrm>
          <a:off x="14735175" y="178390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97.9</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1270</xdr:rowOff>
    </xdr:from>
    <xdr:to>
      <xdr:col>86</xdr:col>
      <xdr:colOff>25400</xdr:colOff>
      <xdr:row>109</xdr:row>
      <xdr:rowOff>1270</xdr:rowOff>
    </xdr:to>
    <xdr:cxnSp macro="">
      <xdr:nvCxnSpPr>
        <xdr:cNvPr id="756" name="直線コネクタ 755">
          <a:extLst>
            <a:ext uri="{FF2B5EF4-FFF2-40B4-BE49-F238E27FC236}">
              <a16:creationId xmlns:a16="http://schemas.microsoft.com/office/drawing/2014/main" id="{83EA3E59-3CC9-4FE0-938F-A1056D18A293}"/>
            </a:ext>
          </a:extLst>
        </xdr:cNvPr>
        <xdr:cNvCxnSpPr/>
      </xdr:nvCxnSpPr>
      <xdr:spPr>
        <a:xfrm>
          <a:off x="14611350" y="17832070"/>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139065</xdr:rowOff>
    </xdr:from>
    <xdr:ext cx="340360" cy="259080"/>
    <xdr:sp macro="" textlink="">
      <xdr:nvSpPr>
        <xdr:cNvPr id="757" name="【庁舎】&#10;有形固定資産減価償却率最大値テキスト">
          <a:extLst>
            <a:ext uri="{FF2B5EF4-FFF2-40B4-BE49-F238E27FC236}">
              <a16:creationId xmlns:a16="http://schemas.microsoft.com/office/drawing/2014/main" id="{019870E8-F1EB-4CBE-8781-077E31DD871F}"/>
            </a:ext>
          </a:extLst>
        </xdr:cNvPr>
        <xdr:cNvSpPr txBox="1"/>
      </xdr:nvSpPr>
      <xdr:spPr>
        <a:xfrm>
          <a:off x="14735175" y="1608709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20955</xdr:rowOff>
    </xdr:from>
    <xdr:to>
      <xdr:col>86</xdr:col>
      <xdr:colOff>25400</xdr:colOff>
      <xdr:row>100</xdr:row>
      <xdr:rowOff>20955</xdr:rowOff>
    </xdr:to>
    <xdr:cxnSp macro="">
      <xdr:nvCxnSpPr>
        <xdr:cNvPr id="758" name="直線コネクタ 757">
          <a:extLst>
            <a:ext uri="{FF2B5EF4-FFF2-40B4-BE49-F238E27FC236}">
              <a16:creationId xmlns:a16="http://schemas.microsoft.com/office/drawing/2014/main" id="{E60BCF0C-CCF5-4B9D-A92A-511241248076}"/>
            </a:ext>
          </a:extLst>
        </xdr:cNvPr>
        <xdr:cNvCxnSpPr/>
      </xdr:nvCxnSpPr>
      <xdr:spPr>
        <a:xfrm>
          <a:off x="14611350" y="1630870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56515</xdr:rowOff>
    </xdr:from>
    <xdr:ext cx="405130" cy="258445"/>
    <xdr:sp macro="" textlink="">
      <xdr:nvSpPr>
        <xdr:cNvPr id="759" name="【庁舎】&#10;有形固定資産減価償却率平均値テキスト">
          <a:extLst>
            <a:ext uri="{FF2B5EF4-FFF2-40B4-BE49-F238E27FC236}">
              <a16:creationId xmlns:a16="http://schemas.microsoft.com/office/drawing/2014/main" id="{A95B04D1-E778-4127-8FF6-6F799FD20AE0}"/>
            </a:ext>
          </a:extLst>
        </xdr:cNvPr>
        <xdr:cNvSpPr txBox="1"/>
      </xdr:nvSpPr>
      <xdr:spPr>
        <a:xfrm>
          <a:off x="14735175" y="1703006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105</xdr:row>
      <xdr:rowOff>33655</xdr:rowOff>
    </xdr:from>
    <xdr:to>
      <xdr:col>85</xdr:col>
      <xdr:colOff>177800</xdr:colOff>
      <xdr:row>105</xdr:row>
      <xdr:rowOff>135255</xdr:rowOff>
    </xdr:to>
    <xdr:sp macro="" textlink="">
      <xdr:nvSpPr>
        <xdr:cNvPr id="760" name="フローチャート: 判断 759">
          <a:extLst>
            <a:ext uri="{FF2B5EF4-FFF2-40B4-BE49-F238E27FC236}">
              <a16:creationId xmlns:a16="http://schemas.microsoft.com/office/drawing/2014/main" id="{892057F5-FB8F-47EB-9225-B81037C36FE0}"/>
            </a:ext>
          </a:extLst>
        </xdr:cNvPr>
        <xdr:cNvSpPr/>
      </xdr:nvSpPr>
      <xdr:spPr>
        <a:xfrm>
          <a:off x="14649450" y="1717548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123190</xdr:rowOff>
    </xdr:from>
    <xdr:to>
      <xdr:col>81</xdr:col>
      <xdr:colOff>101600</xdr:colOff>
      <xdr:row>105</xdr:row>
      <xdr:rowOff>53340</xdr:rowOff>
    </xdr:to>
    <xdr:sp macro="" textlink="">
      <xdr:nvSpPr>
        <xdr:cNvPr id="761" name="フローチャート: 判断 760">
          <a:extLst>
            <a:ext uri="{FF2B5EF4-FFF2-40B4-BE49-F238E27FC236}">
              <a16:creationId xmlns:a16="http://schemas.microsoft.com/office/drawing/2014/main" id="{2075A666-C595-4651-B429-E87A946C6D29}"/>
            </a:ext>
          </a:extLst>
        </xdr:cNvPr>
        <xdr:cNvSpPr/>
      </xdr:nvSpPr>
      <xdr:spPr>
        <a:xfrm>
          <a:off x="13887450" y="1709991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88900</xdr:rowOff>
    </xdr:from>
    <xdr:to>
      <xdr:col>76</xdr:col>
      <xdr:colOff>165100</xdr:colOff>
      <xdr:row>105</xdr:row>
      <xdr:rowOff>19050</xdr:rowOff>
    </xdr:to>
    <xdr:sp macro="" textlink="">
      <xdr:nvSpPr>
        <xdr:cNvPr id="762" name="フローチャート: 判断 761">
          <a:extLst>
            <a:ext uri="{FF2B5EF4-FFF2-40B4-BE49-F238E27FC236}">
              <a16:creationId xmlns:a16="http://schemas.microsoft.com/office/drawing/2014/main" id="{2A411B4B-7207-4DBD-801B-1D5291674E3D}"/>
            </a:ext>
          </a:extLst>
        </xdr:cNvPr>
        <xdr:cNvSpPr/>
      </xdr:nvSpPr>
      <xdr:spPr>
        <a:xfrm>
          <a:off x="13096875" y="1705927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136525</xdr:rowOff>
    </xdr:from>
    <xdr:to>
      <xdr:col>72</xdr:col>
      <xdr:colOff>38100</xdr:colOff>
      <xdr:row>105</xdr:row>
      <xdr:rowOff>66675</xdr:rowOff>
    </xdr:to>
    <xdr:sp macro="" textlink="">
      <xdr:nvSpPr>
        <xdr:cNvPr id="763" name="フローチャート: 判断 762">
          <a:extLst>
            <a:ext uri="{FF2B5EF4-FFF2-40B4-BE49-F238E27FC236}">
              <a16:creationId xmlns:a16="http://schemas.microsoft.com/office/drawing/2014/main" id="{B0F22124-B855-4F40-A110-1B08A29FFC8D}"/>
            </a:ext>
          </a:extLst>
        </xdr:cNvPr>
        <xdr:cNvSpPr/>
      </xdr:nvSpPr>
      <xdr:spPr>
        <a:xfrm>
          <a:off x="12296775" y="171132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90805</xdr:rowOff>
    </xdr:from>
    <xdr:to>
      <xdr:col>67</xdr:col>
      <xdr:colOff>101600</xdr:colOff>
      <xdr:row>105</xdr:row>
      <xdr:rowOff>20955</xdr:rowOff>
    </xdr:to>
    <xdr:sp macro="" textlink="">
      <xdr:nvSpPr>
        <xdr:cNvPr id="764" name="フローチャート: 判断 763">
          <a:extLst>
            <a:ext uri="{FF2B5EF4-FFF2-40B4-BE49-F238E27FC236}">
              <a16:creationId xmlns:a16="http://schemas.microsoft.com/office/drawing/2014/main" id="{6669264E-76FE-464B-9733-5ECA4B6D769E}"/>
            </a:ext>
          </a:extLst>
        </xdr:cNvPr>
        <xdr:cNvSpPr/>
      </xdr:nvSpPr>
      <xdr:spPr>
        <a:xfrm>
          <a:off x="11487150" y="1706118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65" name="テキスト ボックス 764">
          <a:extLst>
            <a:ext uri="{FF2B5EF4-FFF2-40B4-BE49-F238E27FC236}">
              <a16:creationId xmlns:a16="http://schemas.microsoft.com/office/drawing/2014/main" id="{A9FA1913-7A66-4C71-A407-A46FEFD879E8}"/>
            </a:ext>
          </a:extLst>
        </xdr:cNvPr>
        <xdr:cNvSpPr txBox="1"/>
      </xdr:nvSpPr>
      <xdr:spPr>
        <a:xfrm>
          <a:off x="14525625"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66" name="テキスト ボックス 765">
          <a:extLst>
            <a:ext uri="{FF2B5EF4-FFF2-40B4-BE49-F238E27FC236}">
              <a16:creationId xmlns:a16="http://schemas.microsoft.com/office/drawing/2014/main" id="{263292B9-E452-49EC-BA05-2C53A27160BC}"/>
            </a:ext>
          </a:extLst>
        </xdr:cNvPr>
        <xdr:cNvSpPr txBox="1"/>
      </xdr:nvSpPr>
      <xdr:spPr>
        <a:xfrm>
          <a:off x="13763625"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67" name="テキスト ボックス 766">
          <a:extLst>
            <a:ext uri="{FF2B5EF4-FFF2-40B4-BE49-F238E27FC236}">
              <a16:creationId xmlns:a16="http://schemas.microsoft.com/office/drawing/2014/main" id="{C350B6C5-18E6-48FD-8981-83F546DAC452}"/>
            </a:ext>
          </a:extLst>
        </xdr:cNvPr>
        <xdr:cNvSpPr txBox="1"/>
      </xdr:nvSpPr>
      <xdr:spPr>
        <a:xfrm>
          <a:off x="129730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68" name="テキスト ボックス 767">
          <a:extLst>
            <a:ext uri="{FF2B5EF4-FFF2-40B4-BE49-F238E27FC236}">
              <a16:creationId xmlns:a16="http://schemas.microsoft.com/office/drawing/2014/main" id="{BCFD4C5E-D94A-4F2D-8593-8438CE56FC7C}"/>
            </a:ext>
          </a:extLst>
        </xdr:cNvPr>
        <xdr:cNvSpPr txBox="1"/>
      </xdr:nvSpPr>
      <xdr:spPr>
        <a:xfrm>
          <a:off x="121729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69" name="テキスト ボックス 768">
          <a:extLst>
            <a:ext uri="{FF2B5EF4-FFF2-40B4-BE49-F238E27FC236}">
              <a16:creationId xmlns:a16="http://schemas.microsoft.com/office/drawing/2014/main" id="{5F10C05A-40C5-40A6-A523-F9C287F13F3B}"/>
            </a:ext>
          </a:extLst>
        </xdr:cNvPr>
        <xdr:cNvSpPr txBox="1"/>
      </xdr:nvSpPr>
      <xdr:spPr>
        <a:xfrm>
          <a:off x="11363325"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108</xdr:row>
      <xdr:rowOff>105410</xdr:rowOff>
    </xdr:from>
    <xdr:to>
      <xdr:col>85</xdr:col>
      <xdr:colOff>177800</xdr:colOff>
      <xdr:row>109</xdr:row>
      <xdr:rowOff>35560</xdr:rowOff>
    </xdr:to>
    <xdr:sp macro="" textlink="">
      <xdr:nvSpPr>
        <xdr:cNvPr id="770" name="楕円 769">
          <a:extLst>
            <a:ext uri="{FF2B5EF4-FFF2-40B4-BE49-F238E27FC236}">
              <a16:creationId xmlns:a16="http://schemas.microsoft.com/office/drawing/2014/main" id="{244FED87-8591-41B5-BB0A-79BF28B557CA}"/>
            </a:ext>
          </a:extLst>
        </xdr:cNvPr>
        <xdr:cNvSpPr/>
      </xdr:nvSpPr>
      <xdr:spPr>
        <a:xfrm>
          <a:off x="14649450" y="1776158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108</xdr:row>
      <xdr:rowOff>20320</xdr:rowOff>
    </xdr:from>
    <xdr:ext cx="405130" cy="257175"/>
    <xdr:sp macro="" textlink="">
      <xdr:nvSpPr>
        <xdr:cNvPr id="771" name="【庁舎】&#10;有形固定資産減価償却率該当値テキスト">
          <a:extLst>
            <a:ext uri="{FF2B5EF4-FFF2-40B4-BE49-F238E27FC236}">
              <a16:creationId xmlns:a16="http://schemas.microsoft.com/office/drawing/2014/main" id="{CD6076A6-00BA-4BBE-807D-2EE74ED7059D}"/>
            </a:ext>
          </a:extLst>
        </xdr:cNvPr>
        <xdr:cNvSpPr txBox="1"/>
      </xdr:nvSpPr>
      <xdr:spPr>
        <a:xfrm>
          <a:off x="14735175" y="1767967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96.9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108</xdr:row>
      <xdr:rowOff>76200</xdr:rowOff>
    </xdr:from>
    <xdr:to>
      <xdr:col>81</xdr:col>
      <xdr:colOff>101600</xdr:colOff>
      <xdr:row>109</xdr:row>
      <xdr:rowOff>6350</xdr:rowOff>
    </xdr:to>
    <xdr:sp macro="" textlink="">
      <xdr:nvSpPr>
        <xdr:cNvPr id="772" name="楕円 771">
          <a:extLst>
            <a:ext uri="{FF2B5EF4-FFF2-40B4-BE49-F238E27FC236}">
              <a16:creationId xmlns:a16="http://schemas.microsoft.com/office/drawing/2014/main" id="{FFFFDAC4-DA5D-4DFC-BBE1-B5498856C0B1}"/>
            </a:ext>
          </a:extLst>
        </xdr:cNvPr>
        <xdr:cNvSpPr/>
      </xdr:nvSpPr>
      <xdr:spPr>
        <a:xfrm>
          <a:off x="13887450" y="1773555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108</xdr:row>
      <xdr:rowOff>127000</xdr:rowOff>
    </xdr:from>
    <xdr:to>
      <xdr:col>85</xdr:col>
      <xdr:colOff>127000</xdr:colOff>
      <xdr:row>108</xdr:row>
      <xdr:rowOff>156210</xdr:rowOff>
    </xdr:to>
    <xdr:cxnSp macro="">
      <xdr:nvCxnSpPr>
        <xdr:cNvPr id="773" name="直線コネクタ 772">
          <a:extLst>
            <a:ext uri="{FF2B5EF4-FFF2-40B4-BE49-F238E27FC236}">
              <a16:creationId xmlns:a16="http://schemas.microsoft.com/office/drawing/2014/main" id="{197C226C-2A15-47B4-A807-42FCBF594F4B}"/>
            </a:ext>
          </a:extLst>
        </xdr:cNvPr>
        <xdr:cNvCxnSpPr/>
      </xdr:nvCxnSpPr>
      <xdr:spPr>
        <a:xfrm>
          <a:off x="13935075" y="17783175"/>
          <a:ext cx="7620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45085</xdr:rowOff>
    </xdr:from>
    <xdr:to>
      <xdr:col>76</xdr:col>
      <xdr:colOff>165100</xdr:colOff>
      <xdr:row>108</xdr:row>
      <xdr:rowOff>146685</xdr:rowOff>
    </xdr:to>
    <xdr:sp macro="" textlink="">
      <xdr:nvSpPr>
        <xdr:cNvPr id="774" name="楕円 773">
          <a:extLst>
            <a:ext uri="{FF2B5EF4-FFF2-40B4-BE49-F238E27FC236}">
              <a16:creationId xmlns:a16="http://schemas.microsoft.com/office/drawing/2014/main" id="{CE199D71-BA10-4059-B4C7-AF370B1817C9}"/>
            </a:ext>
          </a:extLst>
        </xdr:cNvPr>
        <xdr:cNvSpPr/>
      </xdr:nvSpPr>
      <xdr:spPr>
        <a:xfrm>
          <a:off x="13096875" y="177076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95885</xdr:rowOff>
    </xdr:from>
    <xdr:to>
      <xdr:col>81</xdr:col>
      <xdr:colOff>50800</xdr:colOff>
      <xdr:row>108</xdr:row>
      <xdr:rowOff>127000</xdr:rowOff>
    </xdr:to>
    <xdr:cxnSp macro="">
      <xdr:nvCxnSpPr>
        <xdr:cNvPr id="775" name="直線コネクタ 774">
          <a:extLst>
            <a:ext uri="{FF2B5EF4-FFF2-40B4-BE49-F238E27FC236}">
              <a16:creationId xmlns:a16="http://schemas.microsoft.com/office/drawing/2014/main" id="{26EC2F32-4171-4CCF-BE63-55A94C371258}"/>
            </a:ext>
          </a:extLst>
        </xdr:cNvPr>
        <xdr:cNvCxnSpPr/>
      </xdr:nvCxnSpPr>
      <xdr:spPr>
        <a:xfrm>
          <a:off x="13144500" y="17755235"/>
          <a:ext cx="790575"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13970</xdr:rowOff>
    </xdr:from>
    <xdr:to>
      <xdr:col>72</xdr:col>
      <xdr:colOff>38100</xdr:colOff>
      <xdr:row>108</xdr:row>
      <xdr:rowOff>115570</xdr:rowOff>
    </xdr:to>
    <xdr:sp macro="" textlink="">
      <xdr:nvSpPr>
        <xdr:cNvPr id="776" name="楕円 775">
          <a:extLst>
            <a:ext uri="{FF2B5EF4-FFF2-40B4-BE49-F238E27FC236}">
              <a16:creationId xmlns:a16="http://schemas.microsoft.com/office/drawing/2014/main" id="{6C93D7E1-5DDE-45C8-B28A-CA284825F189}"/>
            </a:ext>
          </a:extLst>
        </xdr:cNvPr>
        <xdr:cNvSpPr/>
      </xdr:nvSpPr>
      <xdr:spPr>
        <a:xfrm>
          <a:off x="12296775" y="1767014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64770</xdr:rowOff>
    </xdr:from>
    <xdr:to>
      <xdr:col>76</xdr:col>
      <xdr:colOff>114300</xdr:colOff>
      <xdr:row>108</xdr:row>
      <xdr:rowOff>95885</xdr:rowOff>
    </xdr:to>
    <xdr:cxnSp macro="">
      <xdr:nvCxnSpPr>
        <xdr:cNvPr id="777" name="直線コネクタ 776">
          <a:extLst>
            <a:ext uri="{FF2B5EF4-FFF2-40B4-BE49-F238E27FC236}">
              <a16:creationId xmlns:a16="http://schemas.microsoft.com/office/drawing/2014/main" id="{2F817E9B-DED7-49D8-872D-12D4C15FD130}"/>
            </a:ext>
          </a:extLst>
        </xdr:cNvPr>
        <xdr:cNvCxnSpPr/>
      </xdr:nvCxnSpPr>
      <xdr:spPr>
        <a:xfrm>
          <a:off x="12344400" y="17727295"/>
          <a:ext cx="8001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154940</xdr:rowOff>
    </xdr:from>
    <xdr:to>
      <xdr:col>67</xdr:col>
      <xdr:colOff>101600</xdr:colOff>
      <xdr:row>108</xdr:row>
      <xdr:rowOff>84455</xdr:rowOff>
    </xdr:to>
    <xdr:sp macro="" textlink="">
      <xdr:nvSpPr>
        <xdr:cNvPr id="778" name="楕円 777">
          <a:extLst>
            <a:ext uri="{FF2B5EF4-FFF2-40B4-BE49-F238E27FC236}">
              <a16:creationId xmlns:a16="http://schemas.microsoft.com/office/drawing/2014/main" id="{A1007BA6-9260-4F4D-86E5-5EFEB3B0DA0B}"/>
            </a:ext>
          </a:extLst>
        </xdr:cNvPr>
        <xdr:cNvSpPr/>
      </xdr:nvSpPr>
      <xdr:spPr>
        <a:xfrm>
          <a:off x="11487150" y="17642840"/>
          <a:ext cx="104775" cy="1041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33655</xdr:rowOff>
    </xdr:from>
    <xdr:to>
      <xdr:col>71</xdr:col>
      <xdr:colOff>177800</xdr:colOff>
      <xdr:row>108</xdr:row>
      <xdr:rowOff>64770</xdr:rowOff>
    </xdr:to>
    <xdr:cxnSp macro="">
      <xdr:nvCxnSpPr>
        <xdr:cNvPr id="779" name="直線コネクタ 778">
          <a:extLst>
            <a:ext uri="{FF2B5EF4-FFF2-40B4-BE49-F238E27FC236}">
              <a16:creationId xmlns:a16="http://schemas.microsoft.com/office/drawing/2014/main" id="{4EA7C84B-0097-4E6A-A820-1A777DFF3E3D}"/>
            </a:ext>
          </a:extLst>
        </xdr:cNvPr>
        <xdr:cNvCxnSpPr/>
      </xdr:nvCxnSpPr>
      <xdr:spPr>
        <a:xfrm>
          <a:off x="11534775" y="17689830"/>
          <a:ext cx="809625"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103</xdr:row>
      <xdr:rowOff>69850</xdr:rowOff>
    </xdr:from>
    <xdr:ext cx="405130" cy="259080"/>
    <xdr:sp macro="" textlink="">
      <xdr:nvSpPr>
        <xdr:cNvPr id="780" name="n_1aveValue【庁舎】&#10;有形固定資産減価償却率">
          <a:extLst>
            <a:ext uri="{FF2B5EF4-FFF2-40B4-BE49-F238E27FC236}">
              <a16:creationId xmlns:a16="http://schemas.microsoft.com/office/drawing/2014/main" id="{6B9FEDC2-4385-4F88-8CEB-24914AA96FBE}"/>
            </a:ext>
          </a:extLst>
        </xdr:cNvPr>
        <xdr:cNvSpPr txBox="1"/>
      </xdr:nvSpPr>
      <xdr:spPr>
        <a:xfrm>
          <a:off x="13745210" y="168687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56.0</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35560</xdr:rowOff>
    </xdr:from>
    <xdr:ext cx="403225" cy="259080"/>
    <xdr:sp macro="" textlink="">
      <xdr:nvSpPr>
        <xdr:cNvPr id="781" name="n_2aveValue【庁舎】&#10;有形固定資産減価償却率">
          <a:extLst>
            <a:ext uri="{FF2B5EF4-FFF2-40B4-BE49-F238E27FC236}">
              <a16:creationId xmlns:a16="http://schemas.microsoft.com/office/drawing/2014/main" id="{15B08C3D-C155-452A-88C8-F5B0217AA1E2}"/>
            </a:ext>
          </a:extLst>
        </xdr:cNvPr>
        <xdr:cNvSpPr txBox="1"/>
      </xdr:nvSpPr>
      <xdr:spPr>
        <a:xfrm>
          <a:off x="12964160" y="168376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83185</xdr:rowOff>
    </xdr:from>
    <xdr:ext cx="403225" cy="259080"/>
    <xdr:sp macro="" textlink="">
      <xdr:nvSpPr>
        <xdr:cNvPr id="782" name="n_3aveValue【庁舎】&#10;有形固定資産減価償却率">
          <a:extLst>
            <a:ext uri="{FF2B5EF4-FFF2-40B4-BE49-F238E27FC236}">
              <a16:creationId xmlns:a16="http://schemas.microsoft.com/office/drawing/2014/main" id="{985632A4-2317-4B8B-9E25-0AF1A17F79E5}"/>
            </a:ext>
          </a:extLst>
        </xdr:cNvPr>
        <xdr:cNvSpPr txBox="1"/>
      </xdr:nvSpPr>
      <xdr:spPr>
        <a:xfrm>
          <a:off x="12164060" y="168884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37465</xdr:rowOff>
    </xdr:from>
    <xdr:ext cx="403225" cy="259080"/>
    <xdr:sp macro="" textlink="">
      <xdr:nvSpPr>
        <xdr:cNvPr id="783" name="n_4aveValue【庁舎】&#10;有形固定資産減価償却率">
          <a:extLst>
            <a:ext uri="{FF2B5EF4-FFF2-40B4-BE49-F238E27FC236}">
              <a16:creationId xmlns:a16="http://schemas.microsoft.com/office/drawing/2014/main" id="{BFF8169F-792A-4E9C-9AC6-D5646EF0DD5F}"/>
            </a:ext>
          </a:extLst>
        </xdr:cNvPr>
        <xdr:cNvSpPr txBox="1"/>
      </xdr:nvSpPr>
      <xdr:spPr>
        <a:xfrm>
          <a:off x="11354435" y="16839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108</xdr:row>
      <xdr:rowOff>168910</xdr:rowOff>
    </xdr:from>
    <xdr:ext cx="405130" cy="257175"/>
    <xdr:sp macro="" textlink="">
      <xdr:nvSpPr>
        <xdr:cNvPr id="784" name="n_1mainValue【庁舎】&#10;有形固定資産減価償却率">
          <a:extLst>
            <a:ext uri="{FF2B5EF4-FFF2-40B4-BE49-F238E27FC236}">
              <a16:creationId xmlns:a16="http://schemas.microsoft.com/office/drawing/2014/main" id="{D938A817-2CA4-4600-B6F3-0E4599BDB5C8}"/>
            </a:ext>
          </a:extLst>
        </xdr:cNvPr>
        <xdr:cNvSpPr txBox="1"/>
      </xdr:nvSpPr>
      <xdr:spPr>
        <a:xfrm>
          <a:off x="13745210" y="1782826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108</xdr:row>
      <xdr:rowOff>137795</xdr:rowOff>
    </xdr:from>
    <xdr:ext cx="403225" cy="259080"/>
    <xdr:sp macro="" textlink="">
      <xdr:nvSpPr>
        <xdr:cNvPr id="785" name="n_2mainValue【庁舎】&#10;有形固定資産減価償却率">
          <a:extLst>
            <a:ext uri="{FF2B5EF4-FFF2-40B4-BE49-F238E27FC236}">
              <a16:creationId xmlns:a16="http://schemas.microsoft.com/office/drawing/2014/main" id="{C63D90B5-B56A-43ED-AE6D-A5682098539F}"/>
            </a:ext>
          </a:extLst>
        </xdr:cNvPr>
        <xdr:cNvSpPr txBox="1"/>
      </xdr:nvSpPr>
      <xdr:spPr>
        <a:xfrm>
          <a:off x="12964160" y="178003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108</xdr:row>
      <xdr:rowOff>106680</xdr:rowOff>
    </xdr:from>
    <xdr:ext cx="403225" cy="259080"/>
    <xdr:sp macro="" textlink="">
      <xdr:nvSpPr>
        <xdr:cNvPr id="786" name="n_3mainValue【庁舎】&#10;有形固定資産減価償却率">
          <a:extLst>
            <a:ext uri="{FF2B5EF4-FFF2-40B4-BE49-F238E27FC236}">
              <a16:creationId xmlns:a16="http://schemas.microsoft.com/office/drawing/2014/main" id="{61DEA88A-60B4-4862-A23D-48A3540F29C4}"/>
            </a:ext>
          </a:extLst>
        </xdr:cNvPr>
        <xdr:cNvSpPr txBox="1"/>
      </xdr:nvSpPr>
      <xdr:spPr>
        <a:xfrm>
          <a:off x="12164060" y="177628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108</xdr:row>
      <xdr:rowOff>75565</xdr:rowOff>
    </xdr:from>
    <xdr:ext cx="403225" cy="257175"/>
    <xdr:sp macro="" textlink="">
      <xdr:nvSpPr>
        <xdr:cNvPr id="787" name="n_4mainValue【庁舎】&#10;有形固定資産減価償却率">
          <a:extLst>
            <a:ext uri="{FF2B5EF4-FFF2-40B4-BE49-F238E27FC236}">
              <a16:creationId xmlns:a16="http://schemas.microsoft.com/office/drawing/2014/main" id="{088F08A6-8876-44B0-B256-DBFC96B2DD4E}"/>
            </a:ext>
          </a:extLst>
        </xdr:cNvPr>
        <xdr:cNvSpPr txBox="1"/>
      </xdr:nvSpPr>
      <xdr:spPr>
        <a:xfrm>
          <a:off x="11354435" y="1773491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8" name="正方形/長方形 787">
          <a:extLst>
            <a:ext uri="{FF2B5EF4-FFF2-40B4-BE49-F238E27FC236}">
              <a16:creationId xmlns:a16="http://schemas.microsoft.com/office/drawing/2014/main" id="{233AD98B-B128-41AA-8952-B05127070E8A}"/>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9" name="正方形/長方形 788">
          <a:extLst>
            <a:ext uri="{FF2B5EF4-FFF2-40B4-BE49-F238E27FC236}">
              <a16:creationId xmlns:a16="http://schemas.microsoft.com/office/drawing/2014/main" id="{04CAEA54-B7C3-4EBB-BFF8-8AAD9926208B}"/>
            </a:ext>
          </a:extLst>
        </xdr:cNvPr>
        <xdr:cNvSpPr/>
      </xdr:nvSpPr>
      <xdr:spPr>
        <a:xfrm>
          <a:off x="16583025"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0" name="正方形/長方形 789">
          <a:extLst>
            <a:ext uri="{FF2B5EF4-FFF2-40B4-BE49-F238E27FC236}">
              <a16:creationId xmlns:a16="http://schemas.microsoft.com/office/drawing/2014/main" id="{C3B809BA-1ADC-4057-AAF8-36445108FEFE}"/>
            </a:ext>
          </a:extLst>
        </xdr:cNvPr>
        <xdr:cNvSpPr/>
      </xdr:nvSpPr>
      <xdr:spPr>
        <a:xfrm>
          <a:off x="16583025"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1" name="正方形/長方形 790">
          <a:extLst>
            <a:ext uri="{FF2B5EF4-FFF2-40B4-BE49-F238E27FC236}">
              <a16:creationId xmlns:a16="http://schemas.microsoft.com/office/drawing/2014/main" id="{E51E1AA2-2A86-429B-A0B4-2283E6BC7422}"/>
            </a:ext>
          </a:extLst>
        </xdr:cNvPr>
        <xdr:cNvSpPr/>
      </xdr:nvSpPr>
      <xdr:spPr>
        <a:xfrm>
          <a:off x="17487900"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2" name="正方形/長方形 791">
          <a:extLst>
            <a:ext uri="{FF2B5EF4-FFF2-40B4-BE49-F238E27FC236}">
              <a16:creationId xmlns:a16="http://schemas.microsoft.com/office/drawing/2014/main" id="{AE6805F5-3964-4F42-BADE-126F947E5D26}"/>
            </a:ext>
          </a:extLst>
        </xdr:cNvPr>
        <xdr:cNvSpPr/>
      </xdr:nvSpPr>
      <xdr:spPr>
        <a:xfrm>
          <a:off x="17487900"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3" name="正方形/長方形 792">
          <a:extLst>
            <a:ext uri="{FF2B5EF4-FFF2-40B4-BE49-F238E27FC236}">
              <a16:creationId xmlns:a16="http://schemas.microsoft.com/office/drawing/2014/main" id="{088669E8-FC74-40C4-BF51-FE2F9A7F1CF1}"/>
            </a:ext>
          </a:extLst>
        </xdr:cNvPr>
        <xdr:cNvSpPr/>
      </xdr:nvSpPr>
      <xdr:spPr>
        <a:xfrm>
          <a:off x="18516600" y="15420975"/>
          <a:ext cx="1371600" cy="2571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4" name="正方形/長方形 793">
          <a:extLst>
            <a:ext uri="{FF2B5EF4-FFF2-40B4-BE49-F238E27FC236}">
              <a16:creationId xmlns:a16="http://schemas.microsoft.com/office/drawing/2014/main" id="{6B60BD5F-FF25-4732-9755-6B45841DFF35}"/>
            </a:ext>
          </a:extLst>
        </xdr:cNvPr>
        <xdr:cNvSpPr/>
      </xdr:nvSpPr>
      <xdr:spPr>
        <a:xfrm>
          <a:off x="18516600" y="1563052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0.215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5" name="正方形/長方形 794">
          <a:extLst>
            <a:ext uri="{FF2B5EF4-FFF2-40B4-BE49-F238E27FC236}">
              <a16:creationId xmlns:a16="http://schemas.microsoft.com/office/drawing/2014/main" id="{30BA6678-DE58-42FA-8F96-C23B61F1708E}"/>
            </a:ext>
          </a:extLst>
        </xdr:cNvPr>
        <xdr:cNvSpPr/>
      </xdr:nvSpPr>
      <xdr:spPr>
        <a:xfrm>
          <a:off x="16459200" y="1590675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980" cy="225425"/>
    <xdr:sp macro="" textlink="">
      <xdr:nvSpPr>
        <xdr:cNvPr id="796" name="テキスト ボックス 795">
          <a:extLst>
            <a:ext uri="{FF2B5EF4-FFF2-40B4-BE49-F238E27FC236}">
              <a16:creationId xmlns:a16="http://schemas.microsoft.com/office/drawing/2014/main" id="{F5C80981-639D-4724-BD95-C71A84749F66}"/>
            </a:ext>
          </a:extLst>
        </xdr:cNvPr>
        <xdr:cNvSpPr txBox="1"/>
      </xdr:nvSpPr>
      <xdr:spPr>
        <a:xfrm>
          <a:off x="16440150" y="1571625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7" name="直線コネクタ 796">
          <a:extLst>
            <a:ext uri="{FF2B5EF4-FFF2-40B4-BE49-F238E27FC236}">
              <a16:creationId xmlns:a16="http://schemas.microsoft.com/office/drawing/2014/main" id="{216DD817-9A61-43A9-9825-3B91262C844F}"/>
            </a:ext>
          </a:extLst>
        </xdr:cNvPr>
        <xdr:cNvCxnSpPr/>
      </xdr:nvCxnSpPr>
      <xdr:spPr>
        <a:xfrm>
          <a:off x="16459200" y="18192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798" name="直線コネクタ 797">
          <a:extLst>
            <a:ext uri="{FF2B5EF4-FFF2-40B4-BE49-F238E27FC236}">
              <a16:creationId xmlns:a16="http://schemas.microsoft.com/office/drawing/2014/main" id="{5B8BB3DC-2A78-4163-A611-9D41656E471D}"/>
            </a:ext>
          </a:extLst>
        </xdr:cNvPr>
        <xdr:cNvCxnSpPr/>
      </xdr:nvCxnSpPr>
      <xdr:spPr>
        <a:xfrm>
          <a:off x="16459200" y="178663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5455" cy="257175"/>
    <xdr:sp macro="" textlink="">
      <xdr:nvSpPr>
        <xdr:cNvPr id="799" name="テキスト ボックス 798">
          <a:extLst>
            <a:ext uri="{FF2B5EF4-FFF2-40B4-BE49-F238E27FC236}">
              <a16:creationId xmlns:a16="http://schemas.microsoft.com/office/drawing/2014/main" id="{CE36E33A-B05B-4A65-A968-9FAD9C5DA2BD}"/>
            </a:ext>
          </a:extLst>
        </xdr:cNvPr>
        <xdr:cNvSpPr txBox="1"/>
      </xdr:nvSpPr>
      <xdr:spPr>
        <a:xfrm>
          <a:off x="16052165" y="1772729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800" name="直線コネクタ 799">
          <a:extLst>
            <a:ext uri="{FF2B5EF4-FFF2-40B4-BE49-F238E27FC236}">
              <a16:creationId xmlns:a16="http://schemas.microsoft.com/office/drawing/2014/main" id="{E31C9220-B3F4-472D-909E-B56C131D86E8}"/>
            </a:ext>
          </a:extLst>
        </xdr:cNvPr>
        <xdr:cNvCxnSpPr/>
      </xdr:nvCxnSpPr>
      <xdr:spPr>
        <a:xfrm>
          <a:off x="16459200" y="175367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5455" cy="259080"/>
    <xdr:sp macro="" textlink="">
      <xdr:nvSpPr>
        <xdr:cNvPr id="801" name="テキスト ボックス 800">
          <a:extLst>
            <a:ext uri="{FF2B5EF4-FFF2-40B4-BE49-F238E27FC236}">
              <a16:creationId xmlns:a16="http://schemas.microsoft.com/office/drawing/2014/main" id="{1264979A-9133-4068-B915-80170F9BE270}"/>
            </a:ext>
          </a:extLst>
        </xdr:cNvPr>
        <xdr:cNvSpPr txBox="1"/>
      </xdr:nvSpPr>
      <xdr:spPr>
        <a:xfrm>
          <a:off x="16052165" y="174002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802" name="直線コネクタ 801">
          <a:extLst>
            <a:ext uri="{FF2B5EF4-FFF2-40B4-BE49-F238E27FC236}">
              <a16:creationId xmlns:a16="http://schemas.microsoft.com/office/drawing/2014/main" id="{287E606B-0D51-46F3-8442-7FF67FD04927}"/>
            </a:ext>
          </a:extLst>
        </xdr:cNvPr>
        <xdr:cNvCxnSpPr/>
      </xdr:nvCxnSpPr>
      <xdr:spPr>
        <a:xfrm>
          <a:off x="16459200" y="172097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5455" cy="257175"/>
    <xdr:sp macro="" textlink="">
      <xdr:nvSpPr>
        <xdr:cNvPr id="803" name="テキスト ボックス 802">
          <a:extLst>
            <a:ext uri="{FF2B5EF4-FFF2-40B4-BE49-F238E27FC236}">
              <a16:creationId xmlns:a16="http://schemas.microsoft.com/office/drawing/2014/main" id="{A62049A2-4DF0-453E-91C8-FF8F5E662FDD}"/>
            </a:ext>
          </a:extLst>
        </xdr:cNvPr>
        <xdr:cNvSpPr txBox="1"/>
      </xdr:nvSpPr>
      <xdr:spPr>
        <a:xfrm>
          <a:off x="16052165" y="1707134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804" name="直線コネクタ 803">
          <a:extLst>
            <a:ext uri="{FF2B5EF4-FFF2-40B4-BE49-F238E27FC236}">
              <a16:creationId xmlns:a16="http://schemas.microsoft.com/office/drawing/2014/main" id="{D63135E3-FD0B-4A2F-A11D-8D12164C5714}"/>
            </a:ext>
          </a:extLst>
        </xdr:cNvPr>
        <xdr:cNvCxnSpPr/>
      </xdr:nvCxnSpPr>
      <xdr:spPr>
        <a:xfrm>
          <a:off x="16459200" y="168897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5455" cy="258445"/>
    <xdr:sp macro="" textlink="">
      <xdr:nvSpPr>
        <xdr:cNvPr id="805" name="テキスト ボックス 804">
          <a:extLst>
            <a:ext uri="{FF2B5EF4-FFF2-40B4-BE49-F238E27FC236}">
              <a16:creationId xmlns:a16="http://schemas.microsoft.com/office/drawing/2014/main" id="{FE161574-BC6C-4F8A-AEFB-F9502595BE2D}"/>
            </a:ext>
          </a:extLst>
        </xdr:cNvPr>
        <xdr:cNvSpPr txBox="1"/>
      </xdr:nvSpPr>
      <xdr:spPr>
        <a:xfrm>
          <a:off x="16052165" y="1674431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806" name="直線コネクタ 805">
          <a:extLst>
            <a:ext uri="{FF2B5EF4-FFF2-40B4-BE49-F238E27FC236}">
              <a16:creationId xmlns:a16="http://schemas.microsoft.com/office/drawing/2014/main" id="{7565A24D-C89E-4B64-ABF7-ECB78F261CFD}"/>
            </a:ext>
          </a:extLst>
        </xdr:cNvPr>
        <xdr:cNvCxnSpPr/>
      </xdr:nvCxnSpPr>
      <xdr:spPr>
        <a:xfrm>
          <a:off x="16459200" y="165633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5455" cy="259080"/>
    <xdr:sp macro="" textlink="">
      <xdr:nvSpPr>
        <xdr:cNvPr id="807" name="テキスト ボックス 806">
          <a:extLst>
            <a:ext uri="{FF2B5EF4-FFF2-40B4-BE49-F238E27FC236}">
              <a16:creationId xmlns:a16="http://schemas.microsoft.com/office/drawing/2014/main" id="{C7843D3F-8649-4856-870C-16B3F7E6F674}"/>
            </a:ext>
          </a:extLst>
        </xdr:cNvPr>
        <xdr:cNvSpPr txBox="1"/>
      </xdr:nvSpPr>
      <xdr:spPr>
        <a:xfrm>
          <a:off x="16052165" y="1641792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808" name="直線コネクタ 807">
          <a:extLst>
            <a:ext uri="{FF2B5EF4-FFF2-40B4-BE49-F238E27FC236}">
              <a16:creationId xmlns:a16="http://schemas.microsoft.com/office/drawing/2014/main" id="{9A6B59D5-B692-47A1-98D8-C12E5C27DF03}"/>
            </a:ext>
          </a:extLst>
        </xdr:cNvPr>
        <xdr:cNvCxnSpPr/>
      </xdr:nvCxnSpPr>
      <xdr:spPr>
        <a:xfrm>
          <a:off x="16459200" y="162331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5455" cy="257175"/>
    <xdr:sp macro="" textlink="">
      <xdr:nvSpPr>
        <xdr:cNvPr id="809" name="テキスト ボックス 808">
          <a:extLst>
            <a:ext uri="{FF2B5EF4-FFF2-40B4-BE49-F238E27FC236}">
              <a16:creationId xmlns:a16="http://schemas.microsoft.com/office/drawing/2014/main" id="{008C8B59-8EE9-4802-AEC0-7E51F62F246B}"/>
            </a:ext>
          </a:extLst>
        </xdr:cNvPr>
        <xdr:cNvSpPr txBox="1"/>
      </xdr:nvSpPr>
      <xdr:spPr>
        <a:xfrm>
          <a:off x="16052165" y="1608772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0" name="直線コネクタ 809">
          <a:extLst>
            <a:ext uri="{FF2B5EF4-FFF2-40B4-BE49-F238E27FC236}">
              <a16:creationId xmlns:a16="http://schemas.microsoft.com/office/drawing/2014/main" id="{B47A4FB8-C5BB-49CD-80AA-91C5FD1F9E25}"/>
            </a:ext>
          </a:extLst>
        </xdr:cNvPr>
        <xdr:cNvCxnSpPr/>
      </xdr:nvCxnSpPr>
      <xdr:spPr>
        <a:xfrm>
          <a:off x="16459200" y="159067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5455" cy="259080"/>
    <xdr:sp macro="" textlink="">
      <xdr:nvSpPr>
        <xdr:cNvPr id="811" name="テキスト ボックス 810">
          <a:extLst>
            <a:ext uri="{FF2B5EF4-FFF2-40B4-BE49-F238E27FC236}">
              <a16:creationId xmlns:a16="http://schemas.microsoft.com/office/drawing/2014/main" id="{8E6D4141-BF34-4414-89DA-E8AE6D9E6EFE}"/>
            </a:ext>
          </a:extLst>
        </xdr:cNvPr>
        <xdr:cNvSpPr txBox="1"/>
      </xdr:nvSpPr>
      <xdr:spPr>
        <a:xfrm>
          <a:off x="16052165" y="1576133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2" name="【庁舎】&#10;一人当たり面積グラフ枠">
          <a:extLst>
            <a:ext uri="{FF2B5EF4-FFF2-40B4-BE49-F238E27FC236}">
              <a16:creationId xmlns:a16="http://schemas.microsoft.com/office/drawing/2014/main" id="{A88DF24A-85FD-4A9E-ABB6-DF2E9E812F10}"/>
            </a:ext>
          </a:extLst>
        </xdr:cNvPr>
        <xdr:cNvSpPr/>
      </xdr:nvSpPr>
      <xdr:spPr>
        <a:xfrm>
          <a:off x="16459200" y="1590675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78105</xdr:rowOff>
    </xdr:from>
    <xdr:to>
      <xdr:col>116</xdr:col>
      <xdr:colOff>62865</xdr:colOff>
      <xdr:row>108</xdr:row>
      <xdr:rowOff>53340</xdr:rowOff>
    </xdr:to>
    <xdr:cxnSp macro="">
      <xdr:nvCxnSpPr>
        <xdr:cNvPr id="813" name="直線コネクタ 812">
          <a:extLst>
            <a:ext uri="{FF2B5EF4-FFF2-40B4-BE49-F238E27FC236}">
              <a16:creationId xmlns:a16="http://schemas.microsoft.com/office/drawing/2014/main" id="{AF93A3F1-FDFA-4BE9-A529-5346AB804734}"/>
            </a:ext>
          </a:extLst>
        </xdr:cNvPr>
        <xdr:cNvCxnSpPr/>
      </xdr:nvCxnSpPr>
      <xdr:spPr>
        <a:xfrm flipV="1">
          <a:off x="19954240" y="16365855"/>
          <a:ext cx="0" cy="1343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57150</xdr:rowOff>
    </xdr:from>
    <xdr:ext cx="469900" cy="259080"/>
    <xdr:sp macro="" textlink="">
      <xdr:nvSpPr>
        <xdr:cNvPr id="814" name="【庁舎】&#10;一人当たり面積最小値テキスト">
          <a:extLst>
            <a:ext uri="{FF2B5EF4-FFF2-40B4-BE49-F238E27FC236}">
              <a16:creationId xmlns:a16="http://schemas.microsoft.com/office/drawing/2014/main" id="{0157E23F-C6B5-44D8-891C-D5D6AF1DD276}"/>
            </a:ext>
          </a:extLst>
        </xdr:cNvPr>
        <xdr:cNvSpPr txBox="1"/>
      </xdr:nvSpPr>
      <xdr:spPr>
        <a:xfrm>
          <a:off x="19992975" y="177165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0.094</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53340</xdr:rowOff>
    </xdr:from>
    <xdr:to>
      <xdr:col>116</xdr:col>
      <xdr:colOff>152400</xdr:colOff>
      <xdr:row>108</xdr:row>
      <xdr:rowOff>53340</xdr:rowOff>
    </xdr:to>
    <xdr:cxnSp macro="">
      <xdr:nvCxnSpPr>
        <xdr:cNvPr id="815" name="直線コネクタ 814">
          <a:extLst>
            <a:ext uri="{FF2B5EF4-FFF2-40B4-BE49-F238E27FC236}">
              <a16:creationId xmlns:a16="http://schemas.microsoft.com/office/drawing/2014/main" id="{2181289F-4828-4D0F-AF90-BA4ACAD606F9}"/>
            </a:ext>
          </a:extLst>
        </xdr:cNvPr>
        <xdr:cNvCxnSpPr/>
      </xdr:nvCxnSpPr>
      <xdr:spPr>
        <a:xfrm>
          <a:off x="19878675" y="1770951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24765</xdr:rowOff>
    </xdr:from>
    <xdr:ext cx="469900" cy="259080"/>
    <xdr:sp macro="" textlink="">
      <xdr:nvSpPr>
        <xdr:cNvPr id="816" name="【庁舎】&#10;一人当たり面積最大値テキスト">
          <a:extLst>
            <a:ext uri="{FF2B5EF4-FFF2-40B4-BE49-F238E27FC236}">
              <a16:creationId xmlns:a16="http://schemas.microsoft.com/office/drawing/2014/main" id="{66533753-C5C8-40D6-B7FC-0DF45D7B3DA8}"/>
            </a:ext>
          </a:extLst>
        </xdr:cNvPr>
        <xdr:cNvSpPr txBox="1"/>
      </xdr:nvSpPr>
      <xdr:spPr>
        <a:xfrm>
          <a:off x="19992975" y="16144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0.919</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78105</xdr:rowOff>
    </xdr:from>
    <xdr:to>
      <xdr:col>116</xdr:col>
      <xdr:colOff>152400</xdr:colOff>
      <xdr:row>100</xdr:row>
      <xdr:rowOff>78105</xdr:rowOff>
    </xdr:to>
    <xdr:cxnSp macro="">
      <xdr:nvCxnSpPr>
        <xdr:cNvPr id="817" name="直線コネクタ 816">
          <a:extLst>
            <a:ext uri="{FF2B5EF4-FFF2-40B4-BE49-F238E27FC236}">
              <a16:creationId xmlns:a16="http://schemas.microsoft.com/office/drawing/2014/main" id="{8BC7EEB3-0A87-4A36-A6A0-E924AC9720B5}"/>
            </a:ext>
          </a:extLst>
        </xdr:cNvPr>
        <xdr:cNvCxnSpPr/>
      </xdr:nvCxnSpPr>
      <xdr:spPr>
        <a:xfrm>
          <a:off x="19878675" y="16365855"/>
          <a:ext cx="16192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110490</xdr:rowOff>
    </xdr:from>
    <xdr:ext cx="469900" cy="257175"/>
    <xdr:sp macro="" textlink="">
      <xdr:nvSpPr>
        <xdr:cNvPr id="818" name="【庁舎】&#10;一人当たり面積平均値テキスト">
          <a:extLst>
            <a:ext uri="{FF2B5EF4-FFF2-40B4-BE49-F238E27FC236}">
              <a16:creationId xmlns:a16="http://schemas.microsoft.com/office/drawing/2014/main" id="{7DA0DFBD-3954-4DC0-8CCD-B291B84E6DF6}"/>
            </a:ext>
          </a:extLst>
        </xdr:cNvPr>
        <xdr:cNvSpPr txBox="1"/>
      </xdr:nvSpPr>
      <xdr:spPr>
        <a:xfrm>
          <a:off x="19992975" y="1725231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0.252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87630</xdr:rowOff>
    </xdr:from>
    <xdr:to>
      <xdr:col>116</xdr:col>
      <xdr:colOff>114300</xdr:colOff>
      <xdr:row>107</xdr:row>
      <xdr:rowOff>17780</xdr:rowOff>
    </xdr:to>
    <xdr:sp macro="" textlink="">
      <xdr:nvSpPr>
        <xdr:cNvPr id="819" name="フローチャート: 判断 818">
          <a:extLst>
            <a:ext uri="{FF2B5EF4-FFF2-40B4-BE49-F238E27FC236}">
              <a16:creationId xmlns:a16="http://schemas.microsoft.com/office/drawing/2014/main" id="{8BE25727-5D71-4F1B-8BBB-8F66BD61AF1E}"/>
            </a:ext>
          </a:extLst>
        </xdr:cNvPr>
        <xdr:cNvSpPr/>
      </xdr:nvSpPr>
      <xdr:spPr>
        <a:xfrm>
          <a:off x="19897725" y="1740090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79375</xdr:rowOff>
    </xdr:from>
    <xdr:to>
      <xdr:col>112</xdr:col>
      <xdr:colOff>38100</xdr:colOff>
      <xdr:row>107</xdr:row>
      <xdr:rowOff>9525</xdr:rowOff>
    </xdr:to>
    <xdr:sp macro="" textlink="">
      <xdr:nvSpPr>
        <xdr:cNvPr id="820" name="フローチャート: 判断 819">
          <a:extLst>
            <a:ext uri="{FF2B5EF4-FFF2-40B4-BE49-F238E27FC236}">
              <a16:creationId xmlns:a16="http://schemas.microsoft.com/office/drawing/2014/main" id="{3B17F24A-8F6B-4143-989A-3A819736F1A0}"/>
            </a:ext>
          </a:extLst>
        </xdr:cNvPr>
        <xdr:cNvSpPr/>
      </xdr:nvSpPr>
      <xdr:spPr>
        <a:xfrm>
          <a:off x="19154775" y="173990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84455</xdr:rowOff>
    </xdr:from>
    <xdr:to>
      <xdr:col>107</xdr:col>
      <xdr:colOff>101600</xdr:colOff>
      <xdr:row>107</xdr:row>
      <xdr:rowOff>14605</xdr:rowOff>
    </xdr:to>
    <xdr:sp macro="" textlink="">
      <xdr:nvSpPr>
        <xdr:cNvPr id="821" name="フローチャート: 判断 820">
          <a:extLst>
            <a:ext uri="{FF2B5EF4-FFF2-40B4-BE49-F238E27FC236}">
              <a16:creationId xmlns:a16="http://schemas.microsoft.com/office/drawing/2014/main" id="{223F6130-2A0F-4CD4-BE10-8207EBBBBF37}"/>
            </a:ext>
          </a:extLst>
        </xdr:cNvPr>
        <xdr:cNvSpPr/>
      </xdr:nvSpPr>
      <xdr:spPr>
        <a:xfrm>
          <a:off x="18345150" y="1740408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102235</xdr:rowOff>
    </xdr:from>
    <xdr:to>
      <xdr:col>102</xdr:col>
      <xdr:colOff>165100</xdr:colOff>
      <xdr:row>107</xdr:row>
      <xdr:rowOff>32385</xdr:rowOff>
    </xdr:to>
    <xdr:sp macro="" textlink="">
      <xdr:nvSpPr>
        <xdr:cNvPr id="822" name="フローチャート: 判断 821">
          <a:extLst>
            <a:ext uri="{FF2B5EF4-FFF2-40B4-BE49-F238E27FC236}">
              <a16:creationId xmlns:a16="http://schemas.microsoft.com/office/drawing/2014/main" id="{6A2ADF2C-289B-4FC4-ABB7-B348ABB58908}"/>
            </a:ext>
          </a:extLst>
        </xdr:cNvPr>
        <xdr:cNvSpPr/>
      </xdr:nvSpPr>
      <xdr:spPr>
        <a:xfrm>
          <a:off x="17554575" y="1742186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59690</xdr:rowOff>
    </xdr:from>
    <xdr:to>
      <xdr:col>98</xdr:col>
      <xdr:colOff>38100</xdr:colOff>
      <xdr:row>106</xdr:row>
      <xdr:rowOff>161290</xdr:rowOff>
    </xdr:to>
    <xdr:sp macro="" textlink="">
      <xdr:nvSpPr>
        <xdr:cNvPr id="823" name="フローチャート: 判断 822">
          <a:extLst>
            <a:ext uri="{FF2B5EF4-FFF2-40B4-BE49-F238E27FC236}">
              <a16:creationId xmlns:a16="http://schemas.microsoft.com/office/drawing/2014/main" id="{F1A0C351-D6F4-4917-AD34-484313C2C48D}"/>
            </a:ext>
          </a:extLst>
        </xdr:cNvPr>
        <xdr:cNvSpPr/>
      </xdr:nvSpPr>
      <xdr:spPr>
        <a:xfrm>
          <a:off x="16754475" y="1737614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24" name="テキスト ボックス 823">
          <a:extLst>
            <a:ext uri="{FF2B5EF4-FFF2-40B4-BE49-F238E27FC236}">
              <a16:creationId xmlns:a16="http://schemas.microsoft.com/office/drawing/2014/main" id="{A5DA592E-17BF-449B-998D-4EC56B86B9E3}"/>
            </a:ext>
          </a:extLst>
        </xdr:cNvPr>
        <xdr:cNvSpPr txBox="1"/>
      </xdr:nvSpPr>
      <xdr:spPr>
        <a:xfrm>
          <a:off x="19783425"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25" name="テキスト ボックス 824">
          <a:extLst>
            <a:ext uri="{FF2B5EF4-FFF2-40B4-BE49-F238E27FC236}">
              <a16:creationId xmlns:a16="http://schemas.microsoft.com/office/drawing/2014/main" id="{A84B8860-A378-476A-B74B-D724346696D1}"/>
            </a:ext>
          </a:extLst>
        </xdr:cNvPr>
        <xdr:cNvSpPr txBox="1"/>
      </xdr:nvSpPr>
      <xdr:spPr>
        <a:xfrm>
          <a:off x="190309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26" name="テキスト ボックス 825">
          <a:extLst>
            <a:ext uri="{FF2B5EF4-FFF2-40B4-BE49-F238E27FC236}">
              <a16:creationId xmlns:a16="http://schemas.microsoft.com/office/drawing/2014/main" id="{F3687E8B-4077-4228-9FA2-7B2CB953917F}"/>
            </a:ext>
          </a:extLst>
        </xdr:cNvPr>
        <xdr:cNvSpPr txBox="1"/>
      </xdr:nvSpPr>
      <xdr:spPr>
        <a:xfrm>
          <a:off x="18221325"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27" name="テキスト ボックス 826">
          <a:extLst>
            <a:ext uri="{FF2B5EF4-FFF2-40B4-BE49-F238E27FC236}">
              <a16:creationId xmlns:a16="http://schemas.microsoft.com/office/drawing/2014/main" id="{0C258F83-0DB5-47BE-B1B1-2C3AEE9A29E8}"/>
            </a:ext>
          </a:extLst>
        </xdr:cNvPr>
        <xdr:cNvSpPr txBox="1"/>
      </xdr:nvSpPr>
      <xdr:spPr>
        <a:xfrm>
          <a:off x="174307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28" name="テキスト ボックス 827">
          <a:extLst>
            <a:ext uri="{FF2B5EF4-FFF2-40B4-BE49-F238E27FC236}">
              <a16:creationId xmlns:a16="http://schemas.microsoft.com/office/drawing/2014/main" id="{BCAB2995-6550-4CC9-ADF1-11F8474BADA9}"/>
            </a:ext>
          </a:extLst>
        </xdr:cNvPr>
        <xdr:cNvSpPr txBox="1"/>
      </xdr:nvSpPr>
      <xdr:spPr>
        <a:xfrm>
          <a:off x="16630650" y="1819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107</xdr:row>
      <xdr:rowOff>45085</xdr:rowOff>
    </xdr:from>
    <xdr:to>
      <xdr:col>116</xdr:col>
      <xdr:colOff>114300</xdr:colOff>
      <xdr:row>107</xdr:row>
      <xdr:rowOff>146685</xdr:rowOff>
    </xdr:to>
    <xdr:sp macro="" textlink="">
      <xdr:nvSpPr>
        <xdr:cNvPr id="829" name="楕円 828">
          <a:extLst>
            <a:ext uri="{FF2B5EF4-FFF2-40B4-BE49-F238E27FC236}">
              <a16:creationId xmlns:a16="http://schemas.microsoft.com/office/drawing/2014/main" id="{D980ADE6-59B2-4F9E-9FE3-460BBB4EE057}"/>
            </a:ext>
          </a:extLst>
        </xdr:cNvPr>
        <xdr:cNvSpPr/>
      </xdr:nvSpPr>
      <xdr:spPr>
        <a:xfrm>
          <a:off x="19897725" y="1753616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23495</xdr:rowOff>
    </xdr:from>
    <xdr:ext cx="469900" cy="259080"/>
    <xdr:sp macro="" textlink="">
      <xdr:nvSpPr>
        <xdr:cNvPr id="830" name="【庁舎】&#10;一人当たり面積該当値テキスト">
          <a:extLst>
            <a:ext uri="{FF2B5EF4-FFF2-40B4-BE49-F238E27FC236}">
              <a16:creationId xmlns:a16="http://schemas.microsoft.com/office/drawing/2014/main" id="{12E41890-8EE0-44AF-B4F8-0BC0046021B8}"/>
            </a:ext>
          </a:extLst>
        </xdr:cNvPr>
        <xdr:cNvSpPr txBox="1"/>
      </xdr:nvSpPr>
      <xdr:spPr>
        <a:xfrm>
          <a:off x="19992975" y="175145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0.173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107</xdr:row>
      <xdr:rowOff>46355</xdr:rowOff>
    </xdr:from>
    <xdr:to>
      <xdr:col>112</xdr:col>
      <xdr:colOff>38100</xdr:colOff>
      <xdr:row>107</xdr:row>
      <xdr:rowOff>147955</xdr:rowOff>
    </xdr:to>
    <xdr:sp macro="" textlink="">
      <xdr:nvSpPr>
        <xdr:cNvPr id="831" name="楕円 830">
          <a:extLst>
            <a:ext uri="{FF2B5EF4-FFF2-40B4-BE49-F238E27FC236}">
              <a16:creationId xmlns:a16="http://schemas.microsoft.com/office/drawing/2014/main" id="{294994F2-8BC7-4B80-8D21-92245F5E4563}"/>
            </a:ext>
          </a:extLst>
        </xdr:cNvPr>
        <xdr:cNvSpPr/>
      </xdr:nvSpPr>
      <xdr:spPr>
        <a:xfrm>
          <a:off x="19154775" y="1753743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95885</xdr:rowOff>
    </xdr:from>
    <xdr:to>
      <xdr:col>116</xdr:col>
      <xdr:colOff>63500</xdr:colOff>
      <xdr:row>107</xdr:row>
      <xdr:rowOff>97790</xdr:rowOff>
    </xdr:to>
    <xdr:cxnSp macro="">
      <xdr:nvCxnSpPr>
        <xdr:cNvPr id="832" name="直線コネクタ 831">
          <a:extLst>
            <a:ext uri="{FF2B5EF4-FFF2-40B4-BE49-F238E27FC236}">
              <a16:creationId xmlns:a16="http://schemas.microsoft.com/office/drawing/2014/main" id="{995650E8-8FA8-4745-921E-97DD60EE6F32}"/>
            </a:ext>
          </a:extLst>
        </xdr:cNvPr>
        <xdr:cNvCxnSpPr/>
      </xdr:nvCxnSpPr>
      <xdr:spPr>
        <a:xfrm flipV="1">
          <a:off x="19202400" y="17583785"/>
          <a:ext cx="75247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46355</xdr:rowOff>
    </xdr:from>
    <xdr:to>
      <xdr:col>107</xdr:col>
      <xdr:colOff>101600</xdr:colOff>
      <xdr:row>107</xdr:row>
      <xdr:rowOff>147955</xdr:rowOff>
    </xdr:to>
    <xdr:sp macro="" textlink="">
      <xdr:nvSpPr>
        <xdr:cNvPr id="833" name="楕円 832">
          <a:extLst>
            <a:ext uri="{FF2B5EF4-FFF2-40B4-BE49-F238E27FC236}">
              <a16:creationId xmlns:a16="http://schemas.microsoft.com/office/drawing/2014/main" id="{448549FB-5370-4AF1-A5B5-F14E49CCDB7A}"/>
            </a:ext>
          </a:extLst>
        </xdr:cNvPr>
        <xdr:cNvSpPr/>
      </xdr:nvSpPr>
      <xdr:spPr>
        <a:xfrm>
          <a:off x="18345150" y="1753743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97790</xdr:rowOff>
    </xdr:from>
    <xdr:to>
      <xdr:col>111</xdr:col>
      <xdr:colOff>177800</xdr:colOff>
      <xdr:row>107</xdr:row>
      <xdr:rowOff>97790</xdr:rowOff>
    </xdr:to>
    <xdr:cxnSp macro="">
      <xdr:nvCxnSpPr>
        <xdr:cNvPr id="834" name="直線コネクタ 833">
          <a:extLst>
            <a:ext uri="{FF2B5EF4-FFF2-40B4-BE49-F238E27FC236}">
              <a16:creationId xmlns:a16="http://schemas.microsoft.com/office/drawing/2014/main" id="{40B10341-51B6-4353-97D8-915C24F1381D}"/>
            </a:ext>
          </a:extLst>
        </xdr:cNvPr>
        <xdr:cNvCxnSpPr/>
      </xdr:nvCxnSpPr>
      <xdr:spPr>
        <a:xfrm>
          <a:off x="18392775" y="17585690"/>
          <a:ext cx="8096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46355</xdr:rowOff>
    </xdr:from>
    <xdr:to>
      <xdr:col>102</xdr:col>
      <xdr:colOff>165100</xdr:colOff>
      <xdr:row>107</xdr:row>
      <xdr:rowOff>147955</xdr:rowOff>
    </xdr:to>
    <xdr:sp macro="" textlink="">
      <xdr:nvSpPr>
        <xdr:cNvPr id="835" name="楕円 834">
          <a:extLst>
            <a:ext uri="{FF2B5EF4-FFF2-40B4-BE49-F238E27FC236}">
              <a16:creationId xmlns:a16="http://schemas.microsoft.com/office/drawing/2014/main" id="{D44E659D-0E70-475A-ABAD-FDFE44933A6A}"/>
            </a:ext>
          </a:extLst>
        </xdr:cNvPr>
        <xdr:cNvSpPr/>
      </xdr:nvSpPr>
      <xdr:spPr>
        <a:xfrm>
          <a:off x="17554575" y="175374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97790</xdr:rowOff>
    </xdr:from>
    <xdr:to>
      <xdr:col>107</xdr:col>
      <xdr:colOff>50800</xdr:colOff>
      <xdr:row>107</xdr:row>
      <xdr:rowOff>97790</xdr:rowOff>
    </xdr:to>
    <xdr:cxnSp macro="">
      <xdr:nvCxnSpPr>
        <xdr:cNvPr id="836" name="直線コネクタ 835">
          <a:extLst>
            <a:ext uri="{FF2B5EF4-FFF2-40B4-BE49-F238E27FC236}">
              <a16:creationId xmlns:a16="http://schemas.microsoft.com/office/drawing/2014/main" id="{B6585404-87E8-4D97-A49C-E779A713A61C}"/>
            </a:ext>
          </a:extLst>
        </xdr:cNvPr>
        <xdr:cNvCxnSpPr/>
      </xdr:nvCxnSpPr>
      <xdr:spPr>
        <a:xfrm>
          <a:off x="17602200" y="17585690"/>
          <a:ext cx="79057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48260</xdr:rowOff>
    </xdr:from>
    <xdr:to>
      <xdr:col>98</xdr:col>
      <xdr:colOff>38100</xdr:colOff>
      <xdr:row>107</xdr:row>
      <xdr:rowOff>149860</xdr:rowOff>
    </xdr:to>
    <xdr:sp macro="" textlink="">
      <xdr:nvSpPr>
        <xdr:cNvPr id="837" name="楕円 836">
          <a:extLst>
            <a:ext uri="{FF2B5EF4-FFF2-40B4-BE49-F238E27FC236}">
              <a16:creationId xmlns:a16="http://schemas.microsoft.com/office/drawing/2014/main" id="{9B5C1FB4-44AF-40BD-A452-670B36504F49}"/>
            </a:ext>
          </a:extLst>
        </xdr:cNvPr>
        <xdr:cNvSpPr/>
      </xdr:nvSpPr>
      <xdr:spPr>
        <a:xfrm>
          <a:off x="16754475" y="1753298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97790</xdr:rowOff>
    </xdr:from>
    <xdr:to>
      <xdr:col>102</xdr:col>
      <xdr:colOff>114300</xdr:colOff>
      <xdr:row>107</xdr:row>
      <xdr:rowOff>99060</xdr:rowOff>
    </xdr:to>
    <xdr:cxnSp macro="">
      <xdr:nvCxnSpPr>
        <xdr:cNvPr id="838" name="直線コネクタ 837">
          <a:extLst>
            <a:ext uri="{FF2B5EF4-FFF2-40B4-BE49-F238E27FC236}">
              <a16:creationId xmlns:a16="http://schemas.microsoft.com/office/drawing/2014/main" id="{56EE71E1-3FBC-4CD2-884A-94A8DE42E354}"/>
            </a:ext>
          </a:extLst>
        </xdr:cNvPr>
        <xdr:cNvCxnSpPr/>
      </xdr:nvCxnSpPr>
      <xdr:spPr>
        <a:xfrm flipV="1">
          <a:off x="16802100" y="17585690"/>
          <a:ext cx="8001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105</xdr:row>
      <xdr:rowOff>26035</xdr:rowOff>
    </xdr:from>
    <xdr:ext cx="469900" cy="259080"/>
    <xdr:sp macro="" textlink="">
      <xdr:nvSpPr>
        <xdr:cNvPr id="839" name="n_1aveValue【庁舎】&#10;一人当たり面積">
          <a:extLst>
            <a:ext uri="{FF2B5EF4-FFF2-40B4-BE49-F238E27FC236}">
              <a16:creationId xmlns:a16="http://schemas.microsoft.com/office/drawing/2014/main" id="{F0E46122-88C5-4831-9F58-717FD0DE3693}"/>
            </a:ext>
          </a:extLst>
        </xdr:cNvPr>
        <xdr:cNvSpPr txBox="1"/>
      </xdr:nvSpPr>
      <xdr:spPr>
        <a:xfrm>
          <a:off x="18983325" y="171742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105</xdr:row>
      <xdr:rowOff>31115</xdr:rowOff>
    </xdr:from>
    <xdr:ext cx="467995" cy="257175"/>
    <xdr:sp macro="" textlink="">
      <xdr:nvSpPr>
        <xdr:cNvPr id="840" name="n_2aveValue【庁舎】&#10;一人当たり面積">
          <a:extLst>
            <a:ext uri="{FF2B5EF4-FFF2-40B4-BE49-F238E27FC236}">
              <a16:creationId xmlns:a16="http://schemas.microsoft.com/office/drawing/2014/main" id="{30AEB68C-B837-4544-99D1-96E83132AB4B}"/>
            </a:ext>
          </a:extLst>
        </xdr:cNvPr>
        <xdr:cNvSpPr txBox="1"/>
      </xdr:nvSpPr>
      <xdr:spPr>
        <a:xfrm>
          <a:off x="18183225" y="171729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0.254</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105</xdr:row>
      <xdr:rowOff>48895</xdr:rowOff>
    </xdr:from>
    <xdr:ext cx="467995" cy="259080"/>
    <xdr:sp macro="" textlink="">
      <xdr:nvSpPr>
        <xdr:cNvPr id="841" name="n_3aveValue【庁舎】&#10;一人当たり面積">
          <a:extLst>
            <a:ext uri="{FF2B5EF4-FFF2-40B4-BE49-F238E27FC236}">
              <a16:creationId xmlns:a16="http://schemas.microsoft.com/office/drawing/2014/main" id="{04430A4F-F968-4E9E-AA83-0C0EA62EA3D2}"/>
            </a:ext>
          </a:extLst>
        </xdr:cNvPr>
        <xdr:cNvSpPr txBox="1"/>
      </xdr:nvSpPr>
      <xdr:spPr>
        <a:xfrm>
          <a:off x="17383125" y="171907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0.243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105</xdr:row>
      <xdr:rowOff>6350</xdr:rowOff>
    </xdr:from>
    <xdr:ext cx="467995" cy="257175"/>
    <xdr:sp macro="" textlink="">
      <xdr:nvSpPr>
        <xdr:cNvPr id="842" name="n_4aveValue【庁舎】&#10;一人当たり面積">
          <a:extLst>
            <a:ext uri="{FF2B5EF4-FFF2-40B4-BE49-F238E27FC236}">
              <a16:creationId xmlns:a16="http://schemas.microsoft.com/office/drawing/2014/main" id="{2465BA92-7FB0-4AAE-AF6D-91B8576664C5}"/>
            </a:ext>
          </a:extLst>
        </xdr:cNvPr>
        <xdr:cNvSpPr txBox="1"/>
      </xdr:nvSpPr>
      <xdr:spPr>
        <a:xfrm>
          <a:off x="16592550" y="1715452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0.269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107</xdr:row>
      <xdr:rowOff>139065</xdr:rowOff>
    </xdr:from>
    <xdr:ext cx="469900" cy="259080"/>
    <xdr:sp macro="" textlink="">
      <xdr:nvSpPr>
        <xdr:cNvPr id="843" name="n_1mainValue【庁舎】&#10;一人当たり面積">
          <a:extLst>
            <a:ext uri="{FF2B5EF4-FFF2-40B4-BE49-F238E27FC236}">
              <a16:creationId xmlns:a16="http://schemas.microsoft.com/office/drawing/2014/main" id="{86C8B622-7CF0-45F1-8524-A3DE6298D03C}"/>
            </a:ext>
          </a:extLst>
        </xdr:cNvPr>
        <xdr:cNvSpPr txBox="1"/>
      </xdr:nvSpPr>
      <xdr:spPr>
        <a:xfrm>
          <a:off x="18983325" y="176301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107</xdr:row>
      <xdr:rowOff>139065</xdr:rowOff>
    </xdr:from>
    <xdr:ext cx="467995" cy="259080"/>
    <xdr:sp macro="" textlink="">
      <xdr:nvSpPr>
        <xdr:cNvPr id="844" name="n_2mainValue【庁舎】&#10;一人当たり面積">
          <a:extLst>
            <a:ext uri="{FF2B5EF4-FFF2-40B4-BE49-F238E27FC236}">
              <a16:creationId xmlns:a16="http://schemas.microsoft.com/office/drawing/2014/main" id="{F1F3C41C-98D2-4E26-9144-E3C9F5DB8366}"/>
            </a:ext>
          </a:extLst>
        </xdr:cNvPr>
        <xdr:cNvSpPr txBox="1"/>
      </xdr:nvSpPr>
      <xdr:spPr>
        <a:xfrm>
          <a:off x="18183225" y="176301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107</xdr:row>
      <xdr:rowOff>139065</xdr:rowOff>
    </xdr:from>
    <xdr:ext cx="467995" cy="259080"/>
    <xdr:sp macro="" textlink="">
      <xdr:nvSpPr>
        <xdr:cNvPr id="845" name="n_3mainValue【庁舎】&#10;一人当たり面積">
          <a:extLst>
            <a:ext uri="{FF2B5EF4-FFF2-40B4-BE49-F238E27FC236}">
              <a16:creationId xmlns:a16="http://schemas.microsoft.com/office/drawing/2014/main" id="{2DEDAB8D-2225-42AD-B6FB-FF5F8EAC4F35}"/>
            </a:ext>
          </a:extLst>
        </xdr:cNvPr>
        <xdr:cNvSpPr txBox="1"/>
      </xdr:nvSpPr>
      <xdr:spPr>
        <a:xfrm>
          <a:off x="17383125" y="176301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0.172</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107</xdr:row>
      <xdr:rowOff>140970</xdr:rowOff>
    </xdr:from>
    <xdr:ext cx="467995" cy="259080"/>
    <xdr:sp macro="" textlink="">
      <xdr:nvSpPr>
        <xdr:cNvPr id="846" name="n_4mainValue【庁舎】&#10;一人当たり面積">
          <a:extLst>
            <a:ext uri="{FF2B5EF4-FFF2-40B4-BE49-F238E27FC236}">
              <a16:creationId xmlns:a16="http://schemas.microsoft.com/office/drawing/2014/main" id="{2066662D-25AC-4F67-9D4D-EB1A818DEF37}"/>
            </a:ext>
          </a:extLst>
        </xdr:cNvPr>
        <xdr:cNvSpPr txBox="1"/>
      </xdr:nvSpPr>
      <xdr:spPr>
        <a:xfrm>
          <a:off x="16592550" y="176320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7" name="正方形/長方形 846">
          <a:extLst>
            <a:ext uri="{FF2B5EF4-FFF2-40B4-BE49-F238E27FC236}">
              <a16:creationId xmlns:a16="http://schemas.microsoft.com/office/drawing/2014/main" id="{07844115-51AE-4544-B1A9-1346ABB4AC71}"/>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8" name="正方形/長方形 847">
          <a:extLst>
            <a:ext uri="{FF2B5EF4-FFF2-40B4-BE49-F238E27FC236}">
              <a16:creationId xmlns:a16="http://schemas.microsoft.com/office/drawing/2014/main" id="{5C0A1861-772F-4721-8613-A0232E3BD1CC}"/>
            </a:ext>
          </a:extLst>
        </xdr:cNvPr>
        <xdr:cNvSpPr/>
      </xdr:nvSpPr>
      <xdr:spPr>
        <a:xfrm>
          <a:off x="685800" y="18640425"/>
          <a:ext cx="3467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9" name="テキスト ボックス 848">
          <a:extLst>
            <a:ext uri="{FF2B5EF4-FFF2-40B4-BE49-F238E27FC236}">
              <a16:creationId xmlns:a16="http://schemas.microsoft.com/office/drawing/2014/main" id="{EAF742E7-D552-48B9-9F39-0CB70C14DF62}"/>
            </a:ext>
          </a:extLst>
        </xdr:cNvPr>
        <xdr:cNvSpPr txBox="1"/>
      </xdr:nvSpPr>
      <xdr:spPr>
        <a:xfrm>
          <a:off x="762000" y="18888075"/>
          <a:ext cx="19878675"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保健センターと市民会館を除く有形固定資産減価償却率について、類似団体の平均順位より低い傾向にあり、特に庁舎に関しては最下位に近い値となっている。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令和8年度の供用開始に向けて庁舎建設工事が進んでおり、類似団体との平均値について差が解消される予定にはなっているものの、他の公共施設についても施設の状況を見ながら公共施設等総合計画に基づき、適正な管理・更新につと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群馬県大泉町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41,465
33,159
18.03
15,602,937
14,872,363
380,236
8,212,843
6,475,739</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4.4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260" cy="259080"/>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815" cy="254000"/>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81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535" cy="254000"/>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53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380" cy="259080"/>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6415" cy="259080"/>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25" cy="425450"/>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85" cy="254000"/>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8610"/>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45920" cy="358775"/>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270" y="535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[0.93]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財政力指数は前年度より0.03ポイント下がり0.93となったが、類似団体内、全国、群馬県の各平均のすべてにおいて上回っている。</a:t>
          </a:r>
        </a:p>
        <a:p>
          <a:r>
            <a:rPr kumimoji="1" lang="ja-JP" altLang="en-US" sz="1300">
              <a:latin typeface="ＭＳ Ｐゴシック"/>
              <a:ea typeface="ＭＳ Ｐゴシック"/>
            </a:rPr>
            <a:t>法人町民税の変動、社会福祉費関連の基準財政需要額の増等により、H29をピークに下降が続いているため、引き続き事務事業の見直し等による経費削減及び自主財源の確保に努め、検算な財政運営を行ってい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9080"/>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132080</xdr:rowOff>
    </xdr:from>
    <xdr:to>
      <xdr:col>27</xdr:col>
      <xdr:colOff>184150</xdr:colOff>
      <xdr:row>45</xdr:row>
      <xdr:rowOff>132080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733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160655</xdr:rowOff>
    </xdr:from>
    <xdr:ext cx="762000" cy="259080"/>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129540</xdr:rowOff>
    </xdr:from>
    <xdr:to>
      <xdr:col>27</xdr:col>
      <xdr:colOff>184150</xdr:colOff>
      <xdr:row>43</xdr:row>
      <xdr:rowOff>129540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158750</xdr:rowOff>
    </xdr:from>
    <xdr:ext cx="762000" cy="259080"/>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41</xdr:row>
      <xdr:rowOff>127635</xdr:rowOff>
    </xdr:from>
    <xdr:to>
      <xdr:col>27</xdr:col>
      <xdr:colOff>184150</xdr:colOff>
      <xdr:row>41</xdr:row>
      <xdr:rowOff>127635</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156845</xdr:rowOff>
    </xdr:from>
    <xdr:ext cx="762000" cy="254000"/>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484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39</xdr:row>
      <xdr:rowOff>126365</xdr:rowOff>
    </xdr:from>
    <xdr:to>
      <xdr:col>27</xdr:col>
      <xdr:colOff>184150</xdr:colOff>
      <xdr:row>39</xdr:row>
      <xdr:rowOff>126365</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155575</xdr:rowOff>
    </xdr:from>
    <xdr:ext cx="762000" cy="254000"/>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124460</xdr:rowOff>
    </xdr:from>
    <xdr:to>
      <xdr:col>27</xdr:col>
      <xdr:colOff>184150</xdr:colOff>
      <xdr:row>37</xdr:row>
      <xdr:rowOff>124460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153670</xdr:rowOff>
    </xdr:from>
    <xdr:ext cx="762000" cy="259080"/>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122555</xdr:rowOff>
    </xdr:from>
    <xdr:to>
      <xdr:col>27</xdr:col>
      <xdr:colOff>184150</xdr:colOff>
      <xdr:row>35</xdr:row>
      <xdr:rowOff>122555</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151765</xdr:rowOff>
    </xdr:from>
    <xdr:ext cx="762000" cy="259080"/>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1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36195</xdr:rowOff>
    </xdr:from>
    <xdr:to>
      <xdr:col>23</xdr:col>
      <xdr:colOff>133350</xdr:colOff>
      <xdr:row>44</xdr:row>
      <xdr:rowOff>130810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036945"/>
          <a:ext cx="0" cy="16376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102870</xdr:rowOff>
    </xdr:from>
    <xdr:ext cx="762000" cy="259080"/>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46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0.30</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130810</xdr:rowOff>
    </xdr:from>
    <xdr:to>
      <xdr:col>24</xdr:col>
      <xdr:colOff>12700</xdr:colOff>
      <xdr:row>44</xdr:row>
      <xdr:rowOff>130810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7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122555</xdr:rowOff>
    </xdr:from>
    <xdr:ext cx="762000" cy="254000"/>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7804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1.25</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36195</xdr:rowOff>
    </xdr:from>
    <xdr:to>
      <xdr:col>24</xdr:col>
      <xdr:colOff>12700</xdr:colOff>
      <xdr:row>35</xdr:row>
      <xdr:rowOff>36195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036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38</xdr:row>
      <xdr:rowOff>21590</xdr:rowOff>
    </xdr:from>
    <xdr:to>
      <xdr:col>23</xdr:col>
      <xdr:colOff>133350</xdr:colOff>
      <xdr:row>38</xdr:row>
      <xdr:rowOff>73660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6536690"/>
          <a:ext cx="8382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65405</xdr:rowOff>
    </xdr:from>
    <xdr:ext cx="762000" cy="254000"/>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6923405"/>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0.69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40</xdr:row>
      <xdr:rowOff>93345</xdr:rowOff>
    </xdr:from>
    <xdr:to>
      <xdr:col>23</xdr:col>
      <xdr:colOff>184150</xdr:colOff>
      <xdr:row>41</xdr:row>
      <xdr:rowOff>23495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695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37</xdr:row>
      <xdr:rowOff>89535</xdr:rowOff>
    </xdr:from>
    <xdr:to>
      <xdr:col>19</xdr:col>
      <xdr:colOff>133350</xdr:colOff>
      <xdr:row>38</xdr:row>
      <xdr:rowOff>21590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6433185"/>
          <a:ext cx="8890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162560</xdr:rowOff>
    </xdr:from>
    <xdr:ext cx="736600" cy="259080"/>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0205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37</xdr:row>
      <xdr:rowOff>20955</xdr:rowOff>
    </xdr:from>
    <xdr:to>
      <xdr:col>15</xdr:col>
      <xdr:colOff>82550</xdr:colOff>
      <xdr:row>37</xdr:row>
      <xdr:rowOff>89535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636460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59055</xdr:rowOff>
    </xdr:from>
    <xdr:to>
      <xdr:col>15</xdr:col>
      <xdr:colOff>133350</xdr:colOff>
      <xdr:row>40</xdr:row>
      <xdr:rowOff>160655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691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145415</xdr:rowOff>
    </xdr:from>
    <xdr:ext cx="762000" cy="254000"/>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0034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35</xdr:row>
      <xdr:rowOff>122555</xdr:rowOff>
    </xdr:from>
    <xdr:to>
      <xdr:col>11</xdr:col>
      <xdr:colOff>31750</xdr:colOff>
      <xdr:row>37</xdr:row>
      <xdr:rowOff>20955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123305"/>
          <a:ext cx="889000" cy="241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39</xdr:row>
      <xdr:rowOff>161290</xdr:rowOff>
    </xdr:from>
    <xdr:to>
      <xdr:col>11</xdr:col>
      <xdr:colOff>82550</xdr:colOff>
      <xdr:row>40</xdr:row>
      <xdr:rowOff>91440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684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76200</xdr:rowOff>
    </xdr:from>
    <xdr:ext cx="762000" cy="254000"/>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342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40</xdr:row>
      <xdr:rowOff>59055</xdr:rowOff>
    </xdr:from>
    <xdr:to>
      <xdr:col>7</xdr:col>
      <xdr:colOff>31750</xdr:colOff>
      <xdr:row>40</xdr:row>
      <xdr:rowOff>160655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691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145415</xdr:rowOff>
    </xdr:from>
    <xdr:ext cx="762000" cy="254000"/>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0034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2000" cy="259080"/>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2000" cy="259080"/>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38</xdr:row>
      <xdr:rowOff>22860</xdr:rowOff>
    </xdr:from>
    <xdr:to>
      <xdr:col>23</xdr:col>
      <xdr:colOff>184150</xdr:colOff>
      <xdr:row>38</xdr:row>
      <xdr:rowOff>124460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653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37</xdr:row>
      <xdr:rowOff>39370</xdr:rowOff>
    </xdr:from>
    <xdr:ext cx="762000" cy="259080"/>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383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0.93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37</xdr:row>
      <xdr:rowOff>142240</xdr:rowOff>
    </xdr:from>
    <xdr:to>
      <xdr:col>19</xdr:col>
      <xdr:colOff>184150</xdr:colOff>
      <xdr:row>38</xdr:row>
      <xdr:rowOff>72390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648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36</xdr:row>
      <xdr:rowOff>82550</xdr:rowOff>
    </xdr:from>
    <xdr:ext cx="736600" cy="259080"/>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2547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0.96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37</xdr:row>
      <xdr:rowOff>38735</xdr:rowOff>
    </xdr:from>
    <xdr:to>
      <xdr:col>15</xdr:col>
      <xdr:colOff>133350</xdr:colOff>
      <xdr:row>37</xdr:row>
      <xdr:rowOff>140335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150495</xdr:rowOff>
    </xdr:from>
    <xdr:ext cx="762000" cy="259080"/>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151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36</xdr:row>
      <xdr:rowOff>141605</xdr:rowOff>
    </xdr:from>
    <xdr:to>
      <xdr:col>11</xdr:col>
      <xdr:colOff>82550</xdr:colOff>
      <xdr:row>37</xdr:row>
      <xdr:rowOff>71755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31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81915</xdr:rowOff>
    </xdr:from>
    <xdr:ext cx="762000" cy="259080"/>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0826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35</xdr:row>
      <xdr:rowOff>71755</xdr:rowOff>
    </xdr:from>
    <xdr:to>
      <xdr:col>7</xdr:col>
      <xdr:colOff>31750</xdr:colOff>
      <xdr:row>36</xdr:row>
      <xdr:rowOff>1905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07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34</xdr:row>
      <xdr:rowOff>12065</xdr:rowOff>
    </xdr:from>
    <xdr:ext cx="762000" cy="259080"/>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5841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4800"/>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45" y="9188450"/>
          <a:ext cx="143891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5920" cy="353695"/>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55" y="9163050"/>
          <a:ext cx="1645920" cy="3536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[95.0%]</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32/37</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94.7</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令和5年度の経常収支比率は昨年度より0.6ポイント減少し、95.6％となった。</a:t>
          </a:r>
        </a:p>
        <a:p>
          <a:r>
            <a:rPr kumimoji="1" lang="ja-JP" altLang="en-US" sz="1300">
              <a:latin typeface="ＭＳ Ｐゴシック"/>
              <a:ea typeface="ＭＳ Ｐゴシック"/>
            </a:rPr>
            <a:t>経常経費充当一般財源は、元利償還金（元金）以外は全体的に令和4年度の数値を上回っており、令和4年度と比較し増となった。</a:t>
          </a:r>
        </a:p>
        <a:p>
          <a:r>
            <a:rPr kumimoji="1" lang="ja-JP" altLang="en-US" sz="1300">
              <a:latin typeface="ＭＳ Ｐゴシック"/>
              <a:ea typeface="ＭＳ Ｐゴシック"/>
            </a:rPr>
            <a:t>一方で、地方税の大幅な増により、収入額全体が増加したことにより、経常収支比率は減少した。</a:t>
          </a:r>
        </a:p>
        <a:p>
          <a:r>
            <a:rPr kumimoji="1" lang="ja-JP" altLang="en-US" sz="1300">
              <a:latin typeface="ＭＳ Ｐゴシック"/>
              <a:ea typeface="ＭＳ Ｐゴシック"/>
            </a:rPr>
            <a:t>依然として経常収支比率は高い水準にあるので、物件費・補助費・扶助費の抑制を図り、経常収支比率の抑制に努める。</a:t>
          </a:r>
        </a:p>
      </xdr:txBody>
    </xdr:sp>
    <xdr:clientData/>
  </xdr:twoCellAnchor>
  <xdr:oneCellAnchor>
    <xdr:from>
      <xdr:col>3</xdr:col>
      <xdr:colOff>95250</xdr:colOff>
      <xdr:row>54</xdr:row>
      <xdr:rowOff>139700</xdr:rowOff>
    </xdr:from>
    <xdr:ext cx="298450" cy="22542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4000"/>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9080"/>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4000"/>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8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46355</xdr:rowOff>
    </xdr:from>
    <xdr:to>
      <xdr:col>27</xdr:col>
      <xdr:colOff>184150</xdr:colOff>
      <xdr:row>58</xdr:row>
      <xdr:rowOff>46355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4000"/>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2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9080"/>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88265</xdr:rowOff>
    </xdr:from>
    <xdr:to>
      <xdr:col>23</xdr:col>
      <xdr:colOff>133350</xdr:colOff>
      <xdr:row>67</xdr:row>
      <xdr:rowOff>168275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203815"/>
          <a:ext cx="0" cy="14516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140335</xdr:rowOff>
    </xdr:from>
    <xdr:ext cx="762000" cy="259080"/>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27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101.4</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168275</xdr:rowOff>
    </xdr:from>
    <xdr:to>
      <xdr:col>24</xdr:col>
      <xdr:colOff>12700</xdr:colOff>
      <xdr:row>67</xdr:row>
      <xdr:rowOff>168275</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554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3175</xdr:rowOff>
    </xdr:from>
    <xdr:ext cx="762000" cy="259080"/>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47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65.3</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88265</xdr:rowOff>
    </xdr:from>
    <xdr:to>
      <xdr:col>24</xdr:col>
      <xdr:colOff>12700</xdr:colOff>
      <xdr:row>59</xdr:row>
      <xdr:rowOff>88265</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2038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82550</xdr:rowOff>
    </xdr:from>
    <xdr:to>
      <xdr:col>23</xdr:col>
      <xdr:colOff>133350</xdr:colOff>
      <xdr:row>66</xdr:row>
      <xdr:rowOff>106680</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139825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81280</xdr:rowOff>
    </xdr:from>
    <xdr:ext cx="762000" cy="259080"/>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8826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64</xdr:row>
      <xdr:rowOff>64770</xdr:rowOff>
    </xdr:from>
    <xdr:to>
      <xdr:col>23</xdr:col>
      <xdr:colOff>184150</xdr:colOff>
      <xdr:row>64</xdr:row>
      <xdr:rowOff>166370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03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13970</xdr:rowOff>
    </xdr:from>
    <xdr:to>
      <xdr:col>19</xdr:col>
      <xdr:colOff>133350</xdr:colOff>
      <xdr:row>66</xdr:row>
      <xdr:rowOff>106680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329670"/>
          <a:ext cx="8890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64770</xdr:rowOff>
    </xdr:from>
    <xdr:to>
      <xdr:col>19</xdr:col>
      <xdr:colOff>184150</xdr:colOff>
      <xdr:row>64</xdr:row>
      <xdr:rowOff>166370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037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5080</xdr:rowOff>
    </xdr:from>
    <xdr:ext cx="736600" cy="259080"/>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8064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66</xdr:row>
      <xdr:rowOff>13970</xdr:rowOff>
    </xdr:from>
    <xdr:to>
      <xdr:col>15</xdr:col>
      <xdr:colOff>82550</xdr:colOff>
      <xdr:row>67</xdr:row>
      <xdr:rowOff>112395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1329670"/>
          <a:ext cx="889000" cy="269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95885</xdr:rowOff>
    </xdr:from>
    <xdr:to>
      <xdr:col>15</xdr:col>
      <xdr:colOff>133350</xdr:colOff>
      <xdr:row>64</xdr:row>
      <xdr:rowOff>26035</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97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36195</xdr:rowOff>
    </xdr:from>
    <xdr:ext cx="762000" cy="259080"/>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66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67</xdr:row>
      <xdr:rowOff>112395</xdr:rowOff>
    </xdr:from>
    <xdr:to>
      <xdr:col>11</xdr:col>
      <xdr:colOff>31750</xdr:colOff>
      <xdr:row>67</xdr:row>
      <xdr:rowOff>156210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599545"/>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105410</xdr:rowOff>
    </xdr:from>
    <xdr:to>
      <xdr:col>11</xdr:col>
      <xdr:colOff>82550</xdr:colOff>
      <xdr:row>65</xdr:row>
      <xdr:rowOff>35560</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7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45720</xdr:rowOff>
    </xdr:from>
    <xdr:ext cx="762000" cy="259080"/>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47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64</xdr:row>
      <xdr:rowOff>109220</xdr:rowOff>
    </xdr:from>
    <xdr:to>
      <xdr:col>7</xdr:col>
      <xdr:colOff>31750</xdr:colOff>
      <xdr:row>65</xdr:row>
      <xdr:rowOff>39370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49530</xdr:rowOff>
    </xdr:from>
    <xdr:ext cx="762000" cy="259080"/>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850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168910</xdr:rowOff>
    </xdr:from>
    <xdr:ext cx="762000" cy="254000"/>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168910</xdr:rowOff>
    </xdr:from>
    <xdr:ext cx="762000" cy="254000"/>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168910</xdr:rowOff>
    </xdr:from>
    <xdr:ext cx="762000" cy="254000"/>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168910</xdr:rowOff>
    </xdr:from>
    <xdr:ext cx="762000" cy="254000"/>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168910</xdr:rowOff>
    </xdr:from>
    <xdr:ext cx="762000" cy="254000"/>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66</xdr:row>
      <xdr:rowOff>31750</xdr:rowOff>
    </xdr:from>
    <xdr:to>
      <xdr:col>23</xdr:col>
      <xdr:colOff>184150</xdr:colOff>
      <xdr:row>66</xdr:row>
      <xdr:rowOff>133350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3810</xdr:rowOff>
    </xdr:from>
    <xdr:ext cx="762000" cy="259080"/>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319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95.0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66</xdr:row>
      <xdr:rowOff>55880</xdr:rowOff>
    </xdr:from>
    <xdr:to>
      <xdr:col>19</xdr:col>
      <xdr:colOff>184150</xdr:colOff>
      <xdr:row>66</xdr:row>
      <xdr:rowOff>157480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37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142240</xdr:rowOff>
    </xdr:from>
    <xdr:ext cx="736600" cy="259080"/>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4579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65</xdr:row>
      <xdr:rowOff>134620</xdr:rowOff>
    </xdr:from>
    <xdr:to>
      <xdr:col>15</xdr:col>
      <xdr:colOff>133350</xdr:colOff>
      <xdr:row>66</xdr:row>
      <xdr:rowOff>64770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27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49530</xdr:rowOff>
    </xdr:from>
    <xdr:ext cx="762000" cy="259080"/>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365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67</xdr:row>
      <xdr:rowOff>61595</xdr:rowOff>
    </xdr:from>
    <xdr:to>
      <xdr:col>11</xdr:col>
      <xdr:colOff>82550</xdr:colOff>
      <xdr:row>67</xdr:row>
      <xdr:rowOff>163195</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54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147955</xdr:rowOff>
    </xdr:from>
    <xdr:ext cx="762000" cy="2584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6351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67</xdr:row>
      <xdr:rowOff>105410</xdr:rowOff>
    </xdr:from>
    <xdr:to>
      <xdr:col>7</xdr:col>
      <xdr:colOff>31750</xdr:colOff>
      <xdr:row>68</xdr:row>
      <xdr:rowOff>35560</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59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68</xdr:row>
      <xdr:rowOff>20320</xdr:rowOff>
    </xdr:from>
    <xdr:ext cx="762000" cy="254000"/>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67892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139700</xdr:rowOff>
    </xdr:from>
    <xdr:ext cx="3218815" cy="309245"/>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5920" cy="358775"/>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090" y="1297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[116,712</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143,609</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人件費・物件費等決算額は令和4年度に比べ466円増加となったが、類似団体内、全国、群馬県の各平均の全てにおいて下回っている。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引き続き適正な定員管理を行うとともに組織の効率化を図り、事務事業の見直しにより人件費・物件費等の抑制に努める。</a:t>
          </a:r>
        </a:p>
      </xdr:txBody>
    </xdr:sp>
    <xdr:clientData/>
  </xdr:twoCellAnchor>
  <xdr:oneCellAnchor>
    <xdr:from>
      <xdr:col>3</xdr:col>
      <xdr:colOff>95250</xdr:colOff>
      <xdr:row>77</xdr:row>
      <xdr:rowOff>6350</xdr:rowOff>
    </xdr:from>
    <xdr:ext cx="349885" cy="2203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8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150495</xdr:rowOff>
    </xdr:from>
    <xdr:to>
      <xdr:col>27</xdr:col>
      <xdr:colOff>184150</xdr:colOff>
      <xdr:row>89</xdr:row>
      <xdr:rowOff>150495</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8255</xdr:rowOff>
    </xdr:from>
    <xdr:ext cx="762000" cy="254000"/>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3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87</xdr:row>
      <xdr:rowOff>90805</xdr:rowOff>
    </xdr:from>
    <xdr:to>
      <xdr:col>27</xdr:col>
      <xdr:colOff>184150</xdr:colOff>
      <xdr:row>87</xdr:row>
      <xdr:rowOff>90805</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120650</xdr:rowOff>
    </xdr:from>
    <xdr:ext cx="762000" cy="254000"/>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53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82</xdr:row>
      <xdr:rowOff>144145</xdr:rowOff>
    </xdr:from>
    <xdr:to>
      <xdr:col>27</xdr:col>
      <xdr:colOff>184150</xdr:colOff>
      <xdr:row>82</xdr:row>
      <xdr:rowOff>144145</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1905</xdr:rowOff>
    </xdr:from>
    <xdr:ext cx="762000" cy="259080"/>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84455</xdr:rowOff>
    </xdr:from>
    <xdr:to>
      <xdr:col>27</xdr:col>
      <xdr:colOff>184150</xdr:colOff>
      <xdr:row>80</xdr:row>
      <xdr:rowOff>84455</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113665</xdr:rowOff>
    </xdr:from>
    <xdr:ext cx="762000" cy="2584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4000"/>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85090</xdr:rowOff>
    </xdr:from>
    <xdr:to>
      <xdr:col>23</xdr:col>
      <xdr:colOff>133350</xdr:colOff>
      <xdr:row>88</xdr:row>
      <xdr:rowOff>127635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1090"/>
          <a:ext cx="0" cy="14141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99695</xdr:rowOff>
    </xdr:from>
    <xdr:ext cx="762000" cy="254000"/>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1872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275,886</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127635</xdr:rowOff>
    </xdr:from>
    <xdr:to>
      <xdr:col>24</xdr:col>
      <xdr:colOff>12700</xdr:colOff>
      <xdr:row>88</xdr:row>
      <xdr:rowOff>127635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215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171450</xdr:rowOff>
    </xdr:from>
    <xdr:ext cx="762000" cy="259080"/>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4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100,029</a:t>
          </a:r>
          <a:endParaRPr kumimoji="1" lang="ja-JP" altLang="en-US" sz="1000" b="1">
            <a:latin typeface="ＭＳ Ｐゴシック"/>
            <a:ea typeface="ＭＳ Ｐゴシック"/>
          </a:endParaRPr>
        </a:p>
      </xdr:txBody>
    </xdr:sp>
    <xdr:clientData/>
  </xdr:oneCellAnchor>
  <xdr:twoCellAnchor>
    <xdr:from>
      <xdr:col>23</xdr:col>
      <xdr:colOff>44450</xdr:colOff>
      <xdr:row>80</xdr:row>
      <xdr:rowOff>85090</xdr:rowOff>
    </xdr:from>
    <xdr:to>
      <xdr:col>24</xdr:col>
      <xdr:colOff>12700</xdr:colOff>
      <xdr:row>80</xdr:row>
      <xdr:rowOff>85090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10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43815</xdr:rowOff>
    </xdr:from>
    <xdr:to>
      <xdr:col>23</xdr:col>
      <xdr:colOff>133350</xdr:colOff>
      <xdr:row>81</xdr:row>
      <xdr:rowOff>47625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393126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125095</xdr:rowOff>
    </xdr:from>
    <xdr:ext cx="762000" cy="2584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8399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157,406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82</xdr:row>
      <xdr:rowOff>152400</xdr:rowOff>
    </xdr:from>
    <xdr:to>
      <xdr:col>23</xdr:col>
      <xdr:colOff>184150</xdr:colOff>
      <xdr:row>83</xdr:row>
      <xdr:rowOff>82550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1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6350</xdr:rowOff>
    </xdr:from>
    <xdr:to>
      <xdr:col>19</xdr:col>
      <xdr:colOff>133350</xdr:colOff>
      <xdr:row>81</xdr:row>
      <xdr:rowOff>43815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3225800" y="13893800"/>
          <a:ext cx="8890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129540</xdr:rowOff>
    </xdr:from>
    <xdr:to>
      <xdr:col>19</xdr:col>
      <xdr:colOff>184150</xdr:colOff>
      <xdr:row>83</xdr:row>
      <xdr:rowOff>59690</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44450</xdr:rowOff>
    </xdr:from>
    <xdr:ext cx="736600" cy="259080"/>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748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154,548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80</xdr:row>
      <xdr:rowOff>150495</xdr:rowOff>
    </xdr:from>
    <xdr:to>
      <xdr:col>15</xdr:col>
      <xdr:colOff>82550</xdr:colOff>
      <xdr:row>81</xdr:row>
      <xdr:rowOff>6350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386649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76835</xdr:rowOff>
    </xdr:from>
    <xdr:to>
      <xdr:col>15</xdr:col>
      <xdr:colOff>133350</xdr:colOff>
      <xdr:row>83</xdr:row>
      <xdr:rowOff>6985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3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163195</xdr:rowOff>
    </xdr:from>
    <xdr:ext cx="762000" cy="259080"/>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22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147,970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80</xdr:row>
      <xdr:rowOff>95885</xdr:rowOff>
    </xdr:from>
    <xdr:to>
      <xdr:col>11</xdr:col>
      <xdr:colOff>31750</xdr:colOff>
      <xdr:row>80</xdr:row>
      <xdr:rowOff>150495</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381188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0</xdr:rowOff>
    </xdr:from>
    <xdr:to>
      <xdr:col>11</xdr:col>
      <xdr:colOff>82550</xdr:colOff>
      <xdr:row>82</xdr:row>
      <xdr:rowOff>101600</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05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86360</xdr:rowOff>
    </xdr:from>
    <xdr:ext cx="762000" cy="254000"/>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145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138,452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118745</xdr:rowOff>
    </xdr:from>
    <xdr:to>
      <xdr:col>7</xdr:col>
      <xdr:colOff>31750</xdr:colOff>
      <xdr:row>82</xdr:row>
      <xdr:rowOff>48895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00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33655</xdr:rowOff>
    </xdr:from>
    <xdr:ext cx="762000" cy="2584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0925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131,881</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2000" cy="259080"/>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2000" cy="259080"/>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9080"/>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9080"/>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9080"/>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80</xdr:row>
      <xdr:rowOff>168275</xdr:rowOff>
    </xdr:from>
    <xdr:to>
      <xdr:col>23</xdr:col>
      <xdr:colOff>184150</xdr:colOff>
      <xdr:row>81</xdr:row>
      <xdr:rowOff>98425</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388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13335</xdr:rowOff>
    </xdr:from>
    <xdr:ext cx="762000" cy="259080"/>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729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116,712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80</xdr:row>
      <xdr:rowOff>164465</xdr:rowOff>
    </xdr:from>
    <xdr:to>
      <xdr:col>19</xdr:col>
      <xdr:colOff>184150</xdr:colOff>
      <xdr:row>81</xdr:row>
      <xdr:rowOff>94615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388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104775</xdr:rowOff>
    </xdr:from>
    <xdr:ext cx="736600" cy="259080"/>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6493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116,246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80</xdr:row>
      <xdr:rowOff>126365</xdr:rowOff>
    </xdr:from>
    <xdr:to>
      <xdr:col>15</xdr:col>
      <xdr:colOff>133350</xdr:colOff>
      <xdr:row>81</xdr:row>
      <xdr:rowOff>56515</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384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66675</xdr:rowOff>
    </xdr:from>
    <xdr:ext cx="762000" cy="254000"/>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61122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111,490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80</xdr:row>
      <xdr:rowOff>99695</xdr:rowOff>
    </xdr:from>
    <xdr:to>
      <xdr:col>11</xdr:col>
      <xdr:colOff>82550</xdr:colOff>
      <xdr:row>81</xdr:row>
      <xdr:rowOff>29845</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381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40640</xdr:rowOff>
    </xdr:from>
    <xdr:ext cx="762000" cy="254000"/>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58519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108,160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45085</xdr:rowOff>
    </xdr:from>
    <xdr:to>
      <xdr:col>7</xdr:col>
      <xdr:colOff>31750</xdr:colOff>
      <xdr:row>80</xdr:row>
      <xdr:rowOff>146685</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376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78</xdr:row>
      <xdr:rowOff>156845</xdr:rowOff>
    </xdr:from>
    <xdr:ext cx="762000" cy="254000"/>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52994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101,375</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139700</xdr:rowOff>
    </xdr:from>
    <xdr:ext cx="1653540" cy="309245"/>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5920" cy="358775"/>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770" y="1297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[96.6]</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主に構成人員の変動により、令和</a:t>
          </a:r>
          <a:r>
            <a:rPr kumimoji="1" lang="en-US" altLang="ja-JP" sz="1200">
              <a:solidFill>
                <a:schemeClr val="dk1"/>
              </a:solidFill>
              <a:effectLst/>
              <a:latin typeface="ＭＳ Ｐゴシック"/>
              <a:ea typeface="ＭＳ Ｐゴシック"/>
              <a:cs typeface="+mn-cs"/>
            </a:rPr>
            <a:t>4</a:t>
          </a:r>
          <a:r>
            <a:rPr kumimoji="1" lang="ja-JP" altLang="ja-JP" sz="1200">
              <a:solidFill>
                <a:schemeClr val="dk1"/>
              </a:solidFill>
              <a:effectLst/>
              <a:latin typeface="ＭＳ Ｐゴシック"/>
              <a:ea typeface="ＭＳ Ｐゴシック"/>
              <a:cs typeface="+mn-cs"/>
            </a:rPr>
            <a:t>年度比－</a:t>
          </a:r>
          <a:r>
            <a:rPr kumimoji="1" lang="en-US" altLang="ja-JP" sz="1200">
              <a:solidFill>
                <a:schemeClr val="dk1"/>
              </a:solidFill>
              <a:effectLst/>
              <a:latin typeface="ＭＳ Ｐゴシック"/>
              <a:ea typeface="ＭＳ Ｐゴシック"/>
              <a:cs typeface="+mn-cs"/>
            </a:rPr>
            <a:t>0.6</a:t>
          </a:r>
          <a:r>
            <a:rPr kumimoji="1" lang="ja-JP" altLang="ja-JP" sz="1200">
              <a:solidFill>
                <a:schemeClr val="dk1"/>
              </a:solidFill>
              <a:effectLst/>
              <a:latin typeface="ＭＳ Ｐゴシック"/>
              <a:ea typeface="ＭＳ Ｐゴシック"/>
              <a:cs typeface="+mn-cs"/>
            </a:rPr>
            <a:t>ポイントの</a:t>
          </a:r>
          <a:r>
            <a:rPr kumimoji="1" lang="en-US" altLang="ja-JP" sz="1200">
              <a:solidFill>
                <a:schemeClr val="dk1"/>
              </a:solidFill>
              <a:effectLst/>
              <a:latin typeface="ＭＳ Ｐゴシック"/>
              <a:ea typeface="ＭＳ Ｐゴシック"/>
              <a:cs typeface="+mn-cs"/>
            </a:rPr>
            <a:t>96.6</a:t>
          </a:r>
          <a:r>
            <a:rPr kumimoji="1" lang="ja-JP" altLang="ja-JP" sz="1200">
              <a:solidFill>
                <a:schemeClr val="dk1"/>
              </a:solidFill>
              <a:effectLst/>
              <a:latin typeface="ＭＳ Ｐゴシック"/>
              <a:ea typeface="ＭＳ Ｐゴシック"/>
              <a:cs typeface="+mn-cs"/>
            </a:rPr>
            <a:t>となった。類似団体平均値を</a:t>
          </a:r>
          <a:r>
            <a:rPr kumimoji="1" lang="en-US" altLang="ja-JP" sz="1200">
              <a:solidFill>
                <a:schemeClr val="dk1"/>
              </a:solidFill>
              <a:effectLst/>
              <a:latin typeface="ＭＳ Ｐゴシック"/>
              <a:ea typeface="ＭＳ Ｐゴシック"/>
              <a:cs typeface="+mn-cs"/>
            </a:rPr>
            <a:t>0.6</a:t>
          </a:r>
          <a:r>
            <a:rPr kumimoji="1" lang="ja-JP" altLang="ja-JP" sz="1200">
              <a:solidFill>
                <a:schemeClr val="dk1"/>
              </a:solidFill>
              <a:effectLst/>
              <a:latin typeface="ＭＳ Ｐゴシック"/>
              <a:ea typeface="ＭＳ Ｐゴシック"/>
              <a:cs typeface="+mn-cs"/>
            </a:rPr>
            <a:t>ポイント下回っている。職務・職責に応じた給与体系を通じ、より一層の給与の適正化に努める。</a:t>
          </a:r>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36195</xdr:rowOff>
    </xdr:from>
    <xdr:to>
      <xdr:col>85</xdr:col>
      <xdr:colOff>95250</xdr:colOff>
      <xdr:row>90</xdr:row>
      <xdr:rowOff>36195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65405</xdr:rowOff>
    </xdr:from>
    <xdr:ext cx="762000" cy="254000"/>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4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34290</xdr:rowOff>
    </xdr:from>
    <xdr:to>
      <xdr:col>85</xdr:col>
      <xdr:colOff>95250</xdr:colOff>
      <xdr:row>88</xdr:row>
      <xdr:rowOff>34290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63500</xdr:rowOff>
    </xdr:from>
    <xdr:ext cx="762000" cy="254000"/>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6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32385</xdr:rowOff>
    </xdr:from>
    <xdr:to>
      <xdr:col>85</xdr:col>
      <xdr:colOff>95250</xdr:colOff>
      <xdr:row>86</xdr:row>
      <xdr:rowOff>32385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61595</xdr:rowOff>
    </xdr:from>
    <xdr:ext cx="762000" cy="259080"/>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84</xdr:row>
      <xdr:rowOff>31115</xdr:rowOff>
    </xdr:from>
    <xdr:to>
      <xdr:col>85</xdr:col>
      <xdr:colOff>95250</xdr:colOff>
      <xdr:row>84</xdr:row>
      <xdr:rowOff>31115</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60325</xdr:rowOff>
    </xdr:from>
    <xdr:ext cx="762000" cy="259080"/>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82</xdr:row>
      <xdr:rowOff>29210</xdr:rowOff>
    </xdr:from>
    <xdr:to>
      <xdr:col>85</xdr:col>
      <xdr:colOff>95250</xdr:colOff>
      <xdr:row>82</xdr:row>
      <xdr:rowOff>29210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58420</xdr:rowOff>
    </xdr:from>
    <xdr:ext cx="762000" cy="259080"/>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27305</xdr:rowOff>
    </xdr:from>
    <xdr:to>
      <xdr:col>85</xdr:col>
      <xdr:colOff>95250</xdr:colOff>
      <xdr:row>80</xdr:row>
      <xdr:rowOff>27305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56515</xdr:rowOff>
    </xdr:from>
    <xdr:ext cx="762000" cy="2584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4000"/>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146685</xdr:rowOff>
    </xdr:from>
    <xdr:to>
      <xdr:col>81</xdr:col>
      <xdr:colOff>44450</xdr:colOff>
      <xdr:row>88</xdr:row>
      <xdr:rowOff>154940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691235"/>
          <a:ext cx="0" cy="15513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127000</xdr:rowOff>
    </xdr:from>
    <xdr:ext cx="762000" cy="259080"/>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214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100.7</a:t>
          </a:r>
          <a:endParaRPr kumimoji="1" lang="ja-JP" altLang="en-US" sz="1000" b="1">
            <a:latin typeface="ＭＳ Ｐゴシック"/>
            <a:ea typeface="ＭＳ Ｐゴシック"/>
          </a:endParaRPr>
        </a:p>
      </xdr:txBody>
    </xdr:sp>
    <xdr:clientData/>
  </xdr:oneCellAnchor>
  <xdr:twoCellAnchor>
    <xdr:from>
      <xdr:col>80</xdr:col>
      <xdr:colOff>165100</xdr:colOff>
      <xdr:row>88</xdr:row>
      <xdr:rowOff>154940</xdr:rowOff>
    </xdr:from>
    <xdr:to>
      <xdr:col>81</xdr:col>
      <xdr:colOff>133350</xdr:colOff>
      <xdr:row>88</xdr:row>
      <xdr:rowOff>154940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2425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61595</xdr:rowOff>
    </xdr:from>
    <xdr:ext cx="762000" cy="259080"/>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34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91.7</a:t>
          </a:r>
          <a:endParaRPr kumimoji="1" lang="ja-JP" altLang="en-US" sz="1000" b="1">
            <a:latin typeface="ＭＳ Ｐゴシック"/>
            <a:ea typeface="ＭＳ Ｐゴシック"/>
          </a:endParaRPr>
        </a:p>
      </xdr:txBody>
    </xdr:sp>
    <xdr:clientData/>
  </xdr:oneCellAnchor>
  <xdr:twoCellAnchor>
    <xdr:from>
      <xdr:col>80</xdr:col>
      <xdr:colOff>165100</xdr:colOff>
      <xdr:row>79</xdr:row>
      <xdr:rowOff>146685</xdr:rowOff>
    </xdr:from>
    <xdr:to>
      <xdr:col>81</xdr:col>
      <xdr:colOff>133350</xdr:colOff>
      <xdr:row>79</xdr:row>
      <xdr:rowOff>146685</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691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133985</xdr:rowOff>
    </xdr:from>
    <xdr:to>
      <xdr:col>81</xdr:col>
      <xdr:colOff>44450</xdr:colOff>
      <xdr:row>85</xdr:row>
      <xdr:rowOff>66040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4535785"/>
          <a:ext cx="83820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158750</xdr:rowOff>
    </xdr:from>
    <xdr:ext cx="762000" cy="259080"/>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5605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85</xdr:row>
      <xdr:rowOff>15240</xdr:rowOff>
    </xdr:from>
    <xdr:to>
      <xdr:col>81</xdr:col>
      <xdr:colOff>95250</xdr:colOff>
      <xdr:row>85</xdr:row>
      <xdr:rowOff>116840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8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66040</xdr:rowOff>
    </xdr:from>
    <xdr:to>
      <xdr:col>77</xdr:col>
      <xdr:colOff>44450</xdr:colOff>
      <xdr:row>85</xdr:row>
      <xdr:rowOff>83185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5290800" y="1463929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32385</xdr:rowOff>
    </xdr:from>
    <xdr:to>
      <xdr:col>77</xdr:col>
      <xdr:colOff>95250</xdr:colOff>
      <xdr:row>85</xdr:row>
      <xdr:rowOff>133985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60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118745</xdr:rowOff>
    </xdr:from>
    <xdr:ext cx="736600" cy="259080"/>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6919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85</xdr:row>
      <xdr:rowOff>83185</xdr:rowOff>
    </xdr:from>
    <xdr:to>
      <xdr:col>72</xdr:col>
      <xdr:colOff>203200</xdr:colOff>
      <xdr:row>86</xdr:row>
      <xdr:rowOff>67310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4656435"/>
          <a:ext cx="88900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67310</xdr:rowOff>
    </xdr:from>
    <xdr:to>
      <xdr:col>73</xdr:col>
      <xdr:colOff>44450</xdr:colOff>
      <xdr:row>85</xdr:row>
      <xdr:rowOff>168910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153670</xdr:rowOff>
    </xdr:from>
    <xdr:ext cx="762000" cy="259080"/>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26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85</xdr:row>
      <xdr:rowOff>152400</xdr:rowOff>
    </xdr:from>
    <xdr:to>
      <xdr:col>68</xdr:col>
      <xdr:colOff>152400</xdr:colOff>
      <xdr:row>86</xdr:row>
      <xdr:rowOff>67310</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a:off x="13512800" y="14725650"/>
          <a:ext cx="8890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50165</xdr:rowOff>
    </xdr:from>
    <xdr:to>
      <xdr:col>68</xdr:col>
      <xdr:colOff>203200</xdr:colOff>
      <xdr:row>85</xdr:row>
      <xdr:rowOff>151765</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161925</xdr:rowOff>
    </xdr:from>
    <xdr:ext cx="762000" cy="259080"/>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392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169545</xdr:rowOff>
    </xdr:from>
    <xdr:to>
      <xdr:col>64</xdr:col>
      <xdr:colOff>152400</xdr:colOff>
      <xdr:row>85</xdr:row>
      <xdr:rowOff>99695</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57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109855</xdr:rowOff>
    </xdr:from>
    <xdr:ext cx="762000" cy="254000"/>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3402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2000" cy="259080"/>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2000" cy="259080"/>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2000" cy="259080"/>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9080"/>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9080"/>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84</xdr:row>
      <xdr:rowOff>83185</xdr:rowOff>
    </xdr:from>
    <xdr:to>
      <xdr:col>81</xdr:col>
      <xdr:colOff>95250</xdr:colOff>
      <xdr:row>85</xdr:row>
      <xdr:rowOff>13335</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448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99695</xdr:rowOff>
    </xdr:from>
    <xdr:ext cx="762000" cy="254000"/>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433004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85</xdr:row>
      <xdr:rowOff>15240</xdr:rowOff>
    </xdr:from>
    <xdr:to>
      <xdr:col>77</xdr:col>
      <xdr:colOff>95250</xdr:colOff>
      <xdr:row>85</xdr:row>
      <xdr:rowOff>116840</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458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127000</xdr:rowOff>
    </xdr:from>
    <xdr:ext cx="736600" cy="259080"/>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43573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85</xdr:row>
      <xdr:rowOff>32385</xdr:rowOff>
    </xdr:from>
    <xdr:to>
      <xdr:col>73</xdr:col>
      <xdr:colOff>44450</xdr:colOff>
      <xdr:row>85</xdr:row>
      <xdr:rowOff>133985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460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144145</xdr:rowOff>
    </xdr:from>
    <xdr:ext cx="762000" cy="254000"/>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43744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86</xdr:row>
      <xdr:rowOff>16510</xdr:rowOff>
    </xdr:from>
    <xdr:to>
      <xdr:col>68</xdr:col>
      <xdr:colOff>203200</xdr:colOff>
      <xdr:row>86</xdr:row>
      <xdr:rowOff>118110</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4761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102870</xdr:rowOff>
    </xdr:from>
    <xdr:ext cx="762000" cy="259080"/>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4847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16510</xdr:rowOff>
    </xdr:from>
    <xdr:ext cx="762000" cy="259080"/>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761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3140" cy="304800"/>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430" y="9188450"/>
          <a:ext cx="2263140" cy="3048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5920" cy="353695"/>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570" y="9163050"/>
          <a:ext cx="1645920" cy="3536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[5.69</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定員適正化計画（計画期間：</a:t>
          </a:r>
          <a:r>
            <a:rPr kumimoji="1" lang="ja-JP" altLang="en-US" sz="1200">
              <a:solidFill>
                <a:schemeClr val="dk1"/>
              </a:solidFill>
              <a:effectLst/>
              <a:latin typeface="ＭＳ Ｐゴシック"/>
              <a:ea typeface="ＭＳ Ｐゴシック"/>
              <a:cs typeface="+mn-cs"/>
            </a:rPr>
            <a:t>令和</a:t>
          </a:r>
          <a:r>
            <a:rPr kumimoji="1" lang="en-US" altLang="ja-JP" sz="1200">
              <a:solidFill>
                <a:schemeClr val="dk1"/>
              </a:solidFill>
              <a:effectLst/>
              <a:latin typeface="ＭＳ Ｐゴシック"/>
              <a:ea typeface="ＭＳ Ｐゴシック"/>
              <a:cs typeface="+mn-cs"/>
            </a:rPr>
            <a:t>5</a:t>
          </a:r>
          <a:r>
            <a:rPr kumimoji="1" lang="ja-JP" altLang="ja-JP" sz="1200">
              <a:solidFill>
                <a:schemeClr val="dk1"/>
              </a:solidFill>
              <a:effectLst/>
              <a:latin typeface="ＭＳ Ｐゴシック"/>
              <a:ea typeface="ＭＳ Ｐゴシック"/>
              <a:cs typeface="+mn-cs"/>
            </a:rPr>
            <a:t>年度から令和</a:t>
          </a:r>
          <a:r>
            <a:rPr kumimoji="1" lang="en-US" altLang="ja-JP" sz="1200">
              <a:solidFill>
                <a:schemeClr val="dk1"/>
              </a:solidFill>
              <a:effectLst/>
              <a:latin typeface="ＭＳ Ｐゴシック"/>
              <a:ea typeface="ＭＳ Ｐゴシック"/>
              <a:cs typeface="+mn-cs"/>
            </a:rPr>
            <a:t>9</a:t>
          </a:r>
          <a:r>
            <a:rPr kumimoji="1" lang="ja-JP" altLang="ja-JP" sz="1200">
              <a:solidFill>
                <a:schemeClr val="dk1"/>
              </a:solidFill>
              <a:effectLst/>
              <a:latin typeface="ＭＳ Ｐゴシック"/>
              <a:ea typeface="ＭＳ Ｐゴシック"/>
              <a:cs typeface="+mn-cs"/>
            </a:rPr>
            <a:t>年度）</a:t>
          </a:r>
          <a:r>
            <a:rPr kumimoji="1" lang="ja-JP" altLang="en-US" sz="1200">
              <a:solidFill>
                <a:schemeClr val="dk1"/>
              </a:solidFill>
              <a:effectLst/>
              <a:latin typeface="ＭＳ Ｐゴシック"/>
              <a:ea typeface="ＭＳ Ｐゴシック"/>
              <a:cs typeface="+mn-cs"/>
            </a:rPr>
            <a:t>に基づき</a:t>
          </a:r>
          <a:r>
            <a:rPr kumimoji="1" lang="ja-JP" altLang="ja-JP" sz="1200">
              <a:solidFill>
                <a:schemeClr val="dk1"/>
              </a:solidFill>
              <a:effectLst/>
              <a:latin typeface="ＭＳ Ｐゴシック"/>
              <a:ea typeface="ＭＳ Ｐゴシック"/>
              <a:cs typeface="+mn-cs"/>
            </a:rPr>
            <a:t>職員数</a:t>
          </a:r>
          <a:r>
            <a:rPr kumimoji="1" lang="en-US" altLang="ja-JP" sz="1200">
              <a:solidFill>
                <a:schemeClr val="dk1"/>
              </a:solidFill>
              <a:effectLst/>
              <a:latin typeface="ＭＳ Ｐゴシック"/>
              <a:ea typeface="ＭＳ Ｐゴシック"/>
              <a:cs typeface="+mn-cs"/>
            </a:rPr>
            <a:t>265</a:t>
          </a:r>
          <a:r>
            <a:rPr kumimoji="1" lang="ja-JP" altLang="ja-JP" sz="1200">
              <a:solidFill>
                <a:schemeClr val="dk1"/>
              </a:solidFill>
              <a:effectLst/>
              <a:latin typeface="ＭＳ Ｐゴシック"/>
              <a:ea typeface="ＭＳ Ｐゴシック"/>
              <a:cs typeface="+mn-cs"/>
            </a:rPr>
            <a:t>人を維持することを目標とし</a:t>
          </a:r>
          <a:r>
            <a:rPr kumimoji="1" lang="ja-JP" altLang="en-US" sz="1200">
              <a:solidFill>
                <a:schemeClr val="dk1"/>
              </a:solidFill>
              <a:effectLst/>
              <a:latin typeface="ＭＳ Ｐゴシック"/>
              <a:ea typeface="ＭＳ Ｐゴシック"/>
              <a:cs typeface="+mn-cs"/>
            </a:rPr>
            <a:t>ている</a:t>
          </a:r>
          <a:r>
            <a:rPr kumimoji="1" lang="ja-JP" altLang="ja-JP" sz="1200">
              <a:solidFill>
                <a:schemeClr val="dk1"/>
              </a:solidFill>
              <a:effectLst/>
              <a:latin typeface="ＭＳ Ｐゴシック"/>
              <a:ea typeface="ＭＳ Ｐゴシック"/>
              <a:cs typeface="+mn-cs"/>
            </a:rPr>
            <a:t>。過去</a:t>
          </a:r>
          <a:r>
            <a:rPr kumimoji="1" lang="en-US" altLang="ja-JP" sz="1200">
              <a:solidFill>
                <a:schemeClr val="dk1"/>
              </a:solidFill>
              <a:effectLst/>
              <a:latin typeface="ＭＳ Ｐゴシック"/>
              <a:ea typeface="ＭＳ Ｐゴシック"/>
              <a:cs typeface="+mn-cs"/>
            </a:rPr>
            <a:t>5</a:t>
          </a:r>
          <a:r>
            <a:rPr kumimoji="1" lang="ja-JP" altLang="ja-JP" sz="1200">
              <a:solidFill>
                <a:schemeClr val="dk1"/>
              </a:solidFill>
              <a:effectLst/>
              <a:latin typeface="ＭＳ Ｐゴシック"/>
              <a:ea typeface="ＭＳ Ｐゴシック"/>
              <a:cs typeface="+mn-cs"/>
            </a:rPr>
            <a:t>年間における採用者数と退職者数との間に大きな隔たりはなく、左記職員数比率にも大きな変化はない。</a:t>
          </a:r>
          <a:endParaRPr lang="ja-JP" altLang="ja-JP" sz="1200">
            <a:effectLst/>
            <a:latin typeface="ＭＳ Ｐゴシック"/>
            <a:ea typeface="ＭＳ Ｐゴシック"/>
          </a:endParaRPr>
        </a:p>
        <a:p>
          <a:r>
            <a:rPr kumimoji="1" lang="ja-JP" altLang="en-US" sz="1200">
              <a:solidFill>
                <a:schemeClr val="dk1"/>
              </a:solidFill>
              <a:effectLst/>
              <a:latin typeface="ＭＳ Ｐゴシック"/>
              <a:ea typeface="ＭＳ Ｐゴシック"/>
              <a:cs typeface="+mn-cs"/>
            </a:rPr>
            <a:t>定員適正化計画に基づき、事務事業の見直し、働きやすい職場環境の整備、定年延長制度への対応を行いつつ、</a:t>
          </a:r>
          <a:r>
            <a:rPr kumimoji="1" lang="ja-JP" altLang="ja-JP" sz="1200">
              <a:solidFill>
                <a:schemeClr val="dk1"/>
              </a:solidFill>
              <a:effectLst/>
              <a:latin typeface="ＭＳ Ｐゴシック"/>
              <a:ea typeface="ＭＳ Ｐゴシック"/>
              <a:cs typeface="+mn-cs"/>
            </a:rPr>
            <a:t>類似団体等との比較検討を行いながら</a:t>
          </a:r>
          <a:r>
            <a:rPr kumimoji="1" lang="ja-JP" altLang="en-US" sz="1200">
              <a:solidFill>
                <a:schemeClr val="dk1"/>
              </a:solidFill>
              <a:effectLst/>
              <a:latin typeface="ＭＳ Ｐゴシック"/>
              <a:ea typeface="ＭＳ Ｐゴシック"/>
              <a:cs typeface="+mn-cs"/>
            </a:rPr>
            <a:t>、</a:t>
          </a:r>
          <a:r>
            <a:rPr kumimoji="1" lang="ja-JP" altLang="ja-JP" sz="1200">
              <a:solidFill>
                <a:schemeClr val="dk1"/>
              </a:solidFill>
              <a:effectLst/>
              <a:latin typeface="ＭＳ Ｐゴシック"/>
              <a:ea typeface="ＭＳ Ｐゴシック"/>
              <a:cs typeface="+mn-cs"/>
            </a:rPr>
            <a:t>適正な定員管理を図っていく。</a:t>
          </a:r>
          <a:endParaRPr kumimoji="1" lang="ja-JP" altLang="en-US" sz="1300">
            <a:latin typeface="ＭＳ Ｐゴシック"/>
            <a:ea typeface="ＭＳ Ｐゴシック"/>
          </a:endParaRPr>
        </a:p>
      </xdr:txBody>
    </xdr:sp>
    <xdr:clientData/>
  </xdr:twoCellAnchor>
  <xdr:oneCellAnchor>
    <xdr:from>
      <xdr:col>61</xdr:col>
      <xdr:colOff>6350</xdr:colOff>
      <xdr:row>54</xdr:row>
      <xdr:rowOff>139700</xdr:rowOff>
    </xdr:from>
    <xdr:ext cx="349885" cy="22542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4000"/>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169545</xdr:rowOff>
    </xdr:from>
    <xdr:to>
      <xdr:col>85</xdr:col>
      <xdr:colOff>95250</xdr:colOff>
      <xdr:row>67</xdr:row>
      <xdr:rowOff>169545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4000"/>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87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4000"/>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10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9080"/>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144145</xdr:rowOff>
    </xdr:from>
    <xdr:to>
      <xdr:col>81</xdr:col>
      <xdr:colOff>44450</xdr:colOff>
      <xdr:row>68</xdr:row>
      <xdr:rowOff>24130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088245"/>
          <a:ext cx="0" cy="15944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167640</xdr:rowOff>
    </xdr:from>
    <xdr:ext cx="762000" cy="254000"/>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65479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14.15</a:t>
          </a:r>
          <a:endParaRPr kumimoji="1" lang="ja-JP" altLang="en-US" sz="1000" b="1">
            <a:latin typeface="ＭＳ Ｐゴシック"/>
            <a:ea typeface="ＭＳ Ｐゴシック"/>
          </a:endParaRPr>
        </a:p>
      </xdr:txBody>
    </xdr:sp>
    <xdr:clientData/>
  </xdr:oneCellAnchor>
  <xdr:twoCellAnchor>
    <xdr:from>
      <xdr:col>80</xdr:col>
      <xdr:colOff>165100</xdr:colOff>
      <xdr:row>68</xdr:row>
      <xdr:rowOff>24130</xdr:rowOff>
    </xdr:from>
    <xdr:to>
      <xdr:col>81</xdr:col>
      <xdr:colOff>133350</xdr:colOff>
      <xdr:row>68</xdr:row>
      <xdr:rowOff>24130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682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59055</xdr:rowOff>
    </xdr:from>
    <xdr:ext cx="762000" cy="259080"/>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317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4.90</a:t>
          </a:r>
          <a:endParaRPr kumimoji="1" lang="ja-JP" altLang="en-US" sz="1000" b="1">
            <a:latin typeface="ＭＳ Ｐゴシック"/>
            <a:ea typeface="ＭＳ Ｐゴシック"/>
          </a:endParaRPr>
        </a:p>
      </xdr:txBody>
    </xdr:sp>
    <xdr:clientData/>
  </xdr:oneCellAnchor>
  <xdr:twoCellAnchor>
    <xdr:from>
      <xdr:col>80</xdr:col>
      <xdr:colOff>165100</xdr:colOff>
      <xdr:row>58</xdr:row>
      <xdr:rowOff>144145</xdr:rowOff>
    </xdr:from>
    <xdr:to>
      <xdr:col>81</xdr:col>
      <xdr:colOff>133350</xdr:colOff>
      <xdr:row>58</xdr:row>
      <xdr:rowOff>144145</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0882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103505</xdr:rowOff>
    </xdr:from>
    <xdr:to>
      <xdr:col>81</xdr:col>
      <xdr:colOff>44450</xdr:colOff>
      <xdr:row>59</xdr:row>
      <xdr:rowOff>109220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6179800" y="1021905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76835</xdr:rowOff>
    </xdr:from>
    <xdr:ext cx="762000" cy="254000"/>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535285"/>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7.95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61</xdr:row>
      <xdr:rowOff>104775</xdr:rowOff>
    </xdr:from>
    <xdr:to>
      <xdr:col>81</xdr:col>
      <xdr:colOff>95250</xdr:colOff>
      <xdr:row>62</xdr:row>
      <xdr:rowOff>34925</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563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103505</xdr:rowOff>
    </xdr:from>
    <xdr:to>
      <xdr:col>77</xdr:col>
      <xdr:colOff>44450</xdr:colOff>
      <xdr:row>59</xdr:row>
      <xdr:rowOff>109220</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21905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80645</xdr:rowOff>
    </xdr:from>
    <xdr:to>
      <xdr:col>77</xdr:col>
      <xdr:colOff>95250</xdr:colOff>
      <xdr:row>62</xdr:row>
      <xdr:rowOff>10795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539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167005</xdr:rowOff>
    </xdr:from>
    <xdr:ext cx="736600" cy="254000"/>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62545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59</xdr:row>
      <xdr:rowOff>107315</xdr:rowOff>
    </xdr:from>
    <xdr:to>
      <xdr:col>72</xdr:col>
      <xdr:colOff>203200</xdr:colOff>
      <xdr:row>59</xdr:row>
      <xdr:rowOff>109220</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4401800" y="1022286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70485</xdr:rowOff>
    </xdr:from>
    <xdr:to>
      <xdr:col>73</xdr:col>
      <xdr:colOff>44450</xdr:colOff>
      <xdr:row>62</xdr:row>
      <xdr:rowOff>635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528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156845</xdr:rowOff>
    </xdr:from>
    <xdr:ext cx="762000" cy="254000"/>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6152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59</xdr:row>
      <xdr:rowOff>100330</xdr:rowOff>
    </xdr:from>
    <xdr:to>
      <xdr:col>68</xdr:col>
      <xdr:colOff>152400</xdr:colOff>
      <xdr:row>59</xdr:row>
      <xdr:rowOff>107315</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215880"/>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25400</xdr:rowOff>
    </xdr:from>
    <xdr:to>
      <xdr:col>68</xdr:col>
      <xdr:colOff>203200</xdr:colOff>
      <xdr:row>61</xdr:row>
      <xdr:rowOff>127000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48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111760</xdr:rowOff>
    </xdr:from>
    <xdr:ext cx="762000" cy="254000"/>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5702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61</xdr:row>
      <xdr:rowOff>32385</xdr:rowOff>
    </xdr:from>
    <xdr:to>
      <xdr:col>64</xdr:col>
      <xdr:colOff>152400</xdr:colOff>
      <xdr:row>61</xdr:row>
      <xdr:rowOff>133985</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118745</xdr:rowOff>
    </xdr:from>
    <xdr:ext cx="762000" cy="259080"/>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5771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168910</xdr:rowOff>
    </xdr:from>
    <xdr:ext cx="762000" cy="254000"/>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168910</xdr:rowOff>
    </xdr:from>
    <xdr:ext cx="762000" cy="254000"/>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168910</xdr:rowOff>
    </xdr:from>
    <xdr:ext cx="762000" cy="254000"/>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168910</xdr:rowOff>
    </xdr:from>
    <xdr:ext cx="762000" cy="254000"/>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168910</xdr:rowOff>
    </xdr:from>
    <xdr:ext cx="762000" cy="254000"/>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59</xdr:row>
      <xdr:rowOff>58420</xdr:rowOff>
    </xdr:from>
    <xdr:to>
      <xdr:col>81</xdr:col>
      <xdr:colOff>95250</xdr:colOff>
      <xdr:row>59</xdr:row>
      <xdr:rowOff>160020</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17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74930</xdr:rowOff>
    </xdr:from>
    <xdr:ext cx="762000" cy="254000"/>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01903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5.69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59</xdr:row>
      <xdr:rowOff>52705</xdr:rowOff>
    </xdr:from>
    <xdr:to>
      <xdr:col>77</xdr:col>
      <xdr:colOff>95250</xdr:colOff>
      <xdr:row>59</xdr:row>
      <xdr:rowOff>154940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1682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164465</xdr:rowOff>
    </xdr:from>
    <xdr:ext cx="736600" cy="259080"/>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99371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5.66</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59</xdr:row>
      <xdr:rowOff>58420</xdr:rowOff>
    </xdr:from>
    <xdr:to>
      <xdr:col>73</xdr:col>
      <xdr:colOff>44450</xdr:colOff>
      <xdr:row>59</xdr:row>
      <xdr:rowOff>160020</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17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170180</xdr:rowOff>
    </xdr:from>
    <xdr:ext cx="762000" cy="259080"/>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9942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5.69</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56515</xdr:rowOff>
    </xdr:from>
    <xdr:to>
      <xdr:col>68</xdr:col>
      <xdr:colOff>203200</xdr:colOff>
      <xdr:row>59</xdr:row>
      <xdr:rowOff>158115</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17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168275</xdr:rowOff>
    </xdr:from>
    <xdr:ext cx="762000" cy="254000"/>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994092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49530</xdr:rowOff>
    </xdr:from>
    <xdr:to>
      <xdr:col>64</xdr:col>
      <xdr:colOff>152400</xdr:colOff>
      <xdr:row>59</xdr:row>
      <xdr:rowOff>151130</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16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161290</xdr:rowOff>
    </xdr:from>
    <xdr:ext cx="762000" cy="259080"/>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9933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5.64</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915" cy="308610"/>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5920" cy="35877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640" y="535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[4.4%]</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実質公債費比率は前年から0.2ポイント減少し、4.4％となった。</a:t>
          </a:r>
        </a:p>
        <a:p>
          <a:r>
            <a:rPr kumimoji="1" lang="ja-JP" altLang="en-US" sz="1300">
              <a:latin typeface="ＭＳ Ｐゴシック"/>
              <a:ea typeface="ＭＳ Ｐゴシック"/>
            </a:rPr>
            <a:t>類似団体内、全国、群馬県の各平均と比較すると、いずれの数値よりも下回っており、早期健全化基準と比べても低い数値となっているが、状況を注視し引き続き適切な数値となるよう努める。</a:t>
          </a:r>
        </a:p>
      </xdr:txBody>
    </xdr:sp>
    <xdr:clientData/>
  </xdr:twoCellAnchor>
  <xdr:oneCellAnchor>
    <xdr:from>
      <xdr:col>61</xdr:col>
      <xdr:colOff>6350</xdr:colOff>
      <xdr:row>32</xdr:row>
      <xdr:rowOff>101600</xdr:rowOff>
    </xdr:from>
    <xdr:ext cx="298450" cy="224790"/>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9080"/>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22860</xdr:rowOff>
    </xdr:from>
    <xdr:ext cx="762000" cy="259080"/>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54610</xdr:rowOff>
    </xdr:from>
    <xdr:ext cx="762000" cy="254000"/>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0840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86360</xdr:rowOff>
    </xdr:from>
    <xdr:ext cx="762000" cy="254000"/>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6014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118110</xdr:rowOff>
    </xdr:from>
    <xdr:ext cx="762000" cy="259080"/>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98425</xdr:rowOff>
    </xdr:from>
    <xdr:to>
      <xdr:col>81</xdr:col>
      <xdr:colOff>44450</xdr:colOff>
      <xdr:row>45</xdr:row>
      <xdr:rowOff>41910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270625"/>
          <a:ext cx="0" cy="14865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13970</xdr:rowOff>
    </xdr:from>
    <xdr:ext cx="762000" cy="259080"/>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29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15.5</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57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13335</xdr:rowOff>
    </xdr:from>
    <xdr:ext cx="762000" cy="259080"/>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60140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98425</xdr:rowOff>
    </xdr:from>
    <xdr:to>
      <xdr:col>81</xdr:col>
      <xdr:colOff>133350</xdr:colOff>
      <xdr:row>36</xdr:row>
      <xdr:rowOff>98425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2706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151130</xdr:rowOff>
    </xdr:from>
    <xdr:to>
      <xdr:col>81</xdr:col>
      <xdr:colOff>44450</xdr:colOff>
      <xdr:row>38</xdr:row>
      <xdr:rowOff>170815</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666623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123190</xdr:rowOff>
    </xdr:from>
    <xdr:ext cx="762000" cy="254000"/>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80974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151130</xdr:rowOff>
    </xdr:from>
    <xdr:to>
      <xdr:col>77</xdr:col>
      <xdr:colOff>44450</xdr:colOff>
      <xdr:row>38</xdr:row>
      <xdr:rowOff>161290</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5290800" y="666623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112395</xdr:rowOff>
    </xdr:from>
    <xdr:to>
      <xdr:col>77</xdr:col>
      <xdr:colOff>95250</xdr:colOff>
      <xdr:row>40</xdr:row>
      <xdr:rowOff>42545</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79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27305</xdr:rowOff>
    </xdr:from>
    <xdr:ext cx="736600" cy="259080"/>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8853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38</xdr:row>
      <xdr:rowOff>122555</xdr:rowOff>
    </xdr:from>
    <xdr:to>
      <xdr:col>72</xdr:col>
      <xdr:colOff>203200</xdr:colOff>
      <xdr:row>38</xdr:row>
      <xdr:rowOff>161290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63765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93345</xdr:rowOff>
    </xdr:from>
    <xdr:to>
      <xdr:col>73</xdr:col>
      <xdr:colOff>44450</xdr:colOff>
      <xdr:row>40</xdr:row>
      <xdr:rowOff>23495</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77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8255</xdr:rowOff>
    </xdr:from>
    <xdr:ext cx="762000" cy="254000"/>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8662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38</xdr:row>
      <xdr:rowOff>54610</xdr:rowOff>
    </xdr:from>
    <xdr:to>
      <xdr:col>68</xdr:col>
      <xdr:colOff>152400</xdr:colOff>
      <xdr:row>38</xdr:row>
      <xdr:rowOff>122555</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3512800" y="6569710"/>
          <a:ext cx="889000" cy="67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93345</xdr:rowOff>
    </xdr:from>
    <xdr:to>
      <xdr:col>68</xdr:col>
      <xdr:colOff>203200</xdr:colOff>
      <xdr:row>40</xdr:row>
      <xdr:rowOff>23495</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779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8255</xdr:rowOff>
    </xdr:from>
    <xdr:ext cx="762000" cy="254000"/>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8662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39</xdr:row>
      <xdr:rowOff>160655</xdr:rowOff>
    </xdr:from>
    <xdr:to>
      <xdr:col>64</xdr:col>
      <xdr:colOff>152400</xdr:colOff>
      <xdr:row>40</xdr:row>
      <xdr:rowOff>90805</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84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75565</xdr:rowOff>
    </xdr:from>
    <xdr:ext cx="762000" cy="254000"/>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9335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2000" cy="259080"/>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2000" cy="259080"/>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2000" cy="259080"/>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203200</xdr:colOff>
      <xdr:row>38</xdr:row>
      <xdr:rowOff>120650</xdr:rowOff>
    </xdr:from>
    <xdr:to>
      <xdr:col>81</xdr:col>
      <xdr:colOff>95250</xdr:colOff>
      <xdr:row>39</xdr:row>
      <xdr:rowOff>50165</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66357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136525</xdr:rowOff>
    </xdr:from>
    <xdr:ext cx="762000" cy="2584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6480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38</xdr:row>
      <xdr:rowOff>100330</xdr:rowOff>
    </xdr:from>
    <xdr:to>
      <xdr:col>77</xdr:col>
      <xdr:colOff>95250</xdr:colOff>
      <xdr:row>39</xdr:row>
      <xdr:rowOff>30480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661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40640</xdr:rowOff>
    </xdr:from>
    <xdr:ext cx="736600" cy="254000"/>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638429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38</xdr:row>
      <xdr:rowOff>110490</xdr:rowOff>
    </xdr:from>
    <xdr:to>
      <xdr:col>73</xdr:col>
      <xdr:colOff>44450</xdr:colOff>
      <xdr:row>39</xdr:row>
      <xdr:rowOff>40640</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62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50800</xdr:rowOff>
    </xdr:from>
    <xdr:ext cx="762000" cy="259080"/>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394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38</xdr:row>
      <xdr:rowOff>71755</xdr:rowOff>
    </xdr:from>
    <xdr:to>
      <xdr:col>68</xdr:col>
      <xdr:colOff>203200</xdr:colOff>
      <xdr:row>39</xdr:row>
      <xdr:rowOff>1905</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58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12065</xdr:rowOff>
    </xdr:from>
    <xdr:ext cx="762000" cy="259080"/>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355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38</xdr:row>
      <xdr:rowOff>3810</xdr:rowOff>
    </xdr:from>
    <xdr:to>
      <xdr:col>64</xdr:col>
      <xdr:colOff>152400</xdr:colOff>
      <xdr:row>38</xdr:row>
      <xdr:rowOff>105410</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51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36</xdr:row>
      <xdr:rowOff>115570</xdr:rowOff>
    </xdr:from>
    <xdr:ext cx="762000" cy="259080"/>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287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3.2</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5920" cy="35877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55" y="1543050"/>
          <a:ext cx="164592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令和4年度に引き続き、充当可能財源等が多いため、将来負担比率は算出されない結果となった。今後も将来的に財政が圧迫されないよう健全な財政運営に努める。</a:t>
          </a:r>
        </a:p>
      </xdr:txBody>
    </xdr:sp>
    <xdr:clientData/>
  </xdr:twoCellAnchor>
  <xdr:oneCellAnchor>
    <xdr:from>
      <xdr:col>61</xdr:col>
      <xdr:colOff>6350</xdr:colOff>
      <xdr:row>10</xdr:row>
      <xdr:rowOff>63500</xdr:rowOff>
    </xdr:from>
    <xdr:ext cx="298450" cy="2203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9080"/>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dr:col>61</xdr:col>
      <xdr:colOff>44450</xdr:colOff>
      <xdr:row>23</xdr:row>
      <xdr:rowOff>36195</xdr:rowOff>
    </xdr:from>
    <xdr:to>
      <xdr:col>85</xdr:col>
      <xdr:colOff>95250</xdr:colOff>
      <xdr:row>23</xdr:row>
      <xdr:rowOff>36195</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65405</xdr:rowOff>
    </xdr:from>
    <xdr:ext cx="762000" cy="254000"/>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8373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20</xdr:row>
      <xdr:rowOff>147955</xdr:rowOff>
    </xdr:from>
    <xdr:to>
      <xdr:col>85</xdr:col>
      <xdr:colOff>95250</xdr:colOff>
      <xdr:row>20</xdr:row>
      <xdr:rowOff>147955</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6350</xdr:rowOff>
    </xdr:from>
    <xdr:ext cx="762000" cy="254000"/>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4353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16</xdr:row>
      <xdr:rowOff>29845</xdr:rowOff>
    </xdr:from>
    <xdr:to>
      <xdr:col>85</xdr:col>
      <xdr:colOff>95250</xdr:colOff>
      <xdr:row>16</xdr:row>
      <xdr:rowOff>29845</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59055</xdr:rowOff>
    </xdr:from>
    <xdr:ext cx="762000" cy="259080"/>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61</xdr:col>
      <xdr:colOff>44450</xdr:colOff>
      <xdr:row>13</xdr:row>
      <xdr:rowOff>141605</xdr:rowOff>
    </xdr:from>
    <xdr:to>
      <xdr:col>85</xdr:col>
      <xdr:colOff>95250</xdr:colOff>
      <xdr:row>13</xdr:row>
      <xdr:rowOff>141605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170815</xdr:rowOff>
    </xdr:from>
    <xdr:ext cx="762000" cy="2584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a:extLst>
            <a:ext uri="{FF2B5EF4-FFF2-40B4-BE49-F238E27FC236}">
              <a16:creationId xmlns:a16="http://schemas.microsoft.com/office/drawing/2014/main" id="{00000000-0008-0000-0300-0000BA010000}"/>
            </a:ext>
          </a:extLst>
        </xdr:cNvPr>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141605</xdr:rowOff>
    </xdr:from>
    <xdr:to>
      <xdr:col>81</xdr:col>
      <xdr:colOff>44450</xdr:colOff>
      <xdr:row>21</xdr:row>
      <xdr:rowOff>129540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7018000" y="2370455"/>
          <a:ext cx="0" cy="13595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101600</xdr:rowOff>
    </xdr:from>
    <xdr:ext cx="762000" cy="259080"/>
    <xdr:sp macro="" textlink="">
      <xdr:nvSpPr>
        <xdr:cNvPr id="444" name="将来負担の状況最小値テキスト">
          <a:extLst>
            <a:ext uri="{FF2B5EF4-FFF2-40B4-BE49-F238E27FC236}">
              <a16:creationId xmlns:a16="http://schemas.microsoft.com/office/drawing/2014/main" id="{00000000-0008-0000-0300-0000BC010000}"/>
            </a:ext>
          </a:extLst>
        </xdr:cNvPr>
        <xdr:cNvSpPr txBox="1"/>
      </xdr:nvSpPr>
      <xdr:spPr>
        <a:xfrm>
          <a:off x="17106900" y="3702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169.0</a:t>
          </a:r>
          <a:endParaRPr kumimoji="1" lang="ja-JP" altLang="en-US" sz="1000" b="1">
            <a:latin typeface="ＭＳ Ｐゴシック"/>
            <a:ea typeface="ＭＳ Ｐゴシック"/>
          </a:endParaRPr>
        </a:p>
      </xdr:txBody>
    </xdr:sp>
    <xdr:clientData/>
  </xdr:oneCellAnchor>
  <xdr:twoCellAnchor>
    <xdr:from>
      <xdr:col>80</xdr:col>
      <xdr:colOff>165100</xdr:colOff>
      <xdr:row>21</xdr:row>
      <xdr:rowOff>129540</xdr:rowOff>
    </xdr:from>
    <xdr:to>
      <xdr:col>81</xdr:col>
      <xdr:colOff>133350</xdr:colOff>
      <xdr:row>21</xdr:row>
      <xdr:rowOff>129540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37299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6350</xdr:rowOff>
    </xdr:from>
    <xdr:ext cx="762000" cy="254000"/>
    <xdr:sp macro="" textlink="">
      <xdr:nvSpPr>
        <xdr:cNvPr id="446" name="将来負担の状況最大値テキスト">
          <a:extLst>
            <a:ext uri="{FF2B5EF4-FFF2-40B4-BE49-F238E27FC236}">
              <a16:creationId xmlns:a16="http://schemas.microsoft.com/office/drawing/2014/main" id="{00000000-0008-0000-0300-0000BE010000}"/>
            </a:ext>
          </a:extLst>
        </xdr:cNvPr>
        <xdr:cNvSpPr txBox="1"/>
      </xdr:nvSpPr>
      <xdr:spPr>
        <a:xfrm>
          <a:off x="17106900" y="20637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13</xdr:row>
      <xdr:rowOff>141605</xdr:rowOff>
    </xdr:from>
    <xdr:to>
      <xdr:col>81</xdr:col>
      <xdr:colOff>133350</xdr:colOff>
      <xdr:row>13</xdr:row>
      <xdr:rowOff>141605</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63500</xdr:rowOff>
    </xdr:from>
    <xdr:ext cx="762000" cy="254000"/>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29235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13</xdr:row>
      <xdr:rowOff>90805</xdr:rowOff>
    </xdr:from>
    <xdr:to>
      <xdr:col>81</xdr:col>
      <xdr:colOff>95250</xdr:colOff>
      <xdr:row>14</xdr:row>
      <xdr:rowOff>20955</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90805</xdr:rowOff>
    </xdr:from>
    <xdr:to>
      <xdr:col>77</xdr:col>
      <xdr:colOff>95250</xdr:colOff>
      <xdr:row>14</xdr:row>
      <xdr:rowOff>20955</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31115</xdr:rowOff>
    </xdr:from>
    <xdr:ext cx="736600" cy="254000"/>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08851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13</xdr:row>
      <xdr:rowOff>143510</xdr:rowOff>
    </xdr:from>
    <xdr:to>
      <xdr:col>73</xdr:col>
      <xdr:colOff>44450</xdr:colOff>
      <xdr:row>14</xdr:row>
      <xdr:rowOff>73660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5240000" y="237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83820</xdr:rowOff>
    </xdr:from>
    <xdr:ext cx="762000" cy="259080"/>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909800" y="21412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14</xdr:row>
      <xdr:rowOff>6985</xdr:rowOff>
    </xdr:from>
    <xdr:to>
      <xdr:col>68</xdr:col>
      <xdr:colOff>203200</xdr:colOff>
      <xdr:row>14</xdr:row>
      <xdr:rowOff>109220</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4351000" y="24072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118745</xdr:rowOff>
    </xdr:from>
    <xdr:ext cx="762000" cy="259080"/>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020800" y="2176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3175</xdr:rowOff>
    </xdr:from>
    <xdr:to>
      <xdr:col>64</xdr:col>
      <xdr:colOff>152400</xdr:colOff>
      <xdr:row>14</xdr:row>
      <xdr:rowOff>104775</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3462000" y="2403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114935</xdr:rowOff>
    </xdr:from>
    <xdr:ext cx="762000" cy="259080"/>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131800" y="2172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2000" cy="259080"/>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2000" cy="259080"/>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2000" cy="259080"/>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9080"/>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9080"/>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群馬県大泉町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41,465
33,159
18.03
15,602,937
14,872,363
380,236
8,212,843
6,475,739</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4.4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1270" cy="254000"/>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12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1390" cy="254000"/>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13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6425" cy="259080"/>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264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79705" cy="259080"/>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797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22/37</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人件費に係る経常収支比率は、分子となる人件費部分は増加となったが、分母となる経常一般財源の増加幅が大きかった事を要因として、１．２ポイント減少した。</a:t>
          </a:r>
          <a:endParaRPr kumimoji="1" lang="en-US" altLang="ja-JP" sz="1300">
            <a:latin typeface="ＭＳ Ｐゴシック"/>
            <a:ea typeface="ＭＳ Ｐゴシック"/>
          </a:endParaRPr>
        </a:p>
        <a:p>
          <a:r>
            <a:rPr kumimoji="1" lang="ja-JP" altLang="en-US" sz="1300">
              <a:latin typeface="ＭＳ Ｐゴシック"/>
              <a:ea typeface="ＭＳ Ｐゴシック"/>
            </a:rPr>
            <a:t>引き続き定員管理や給料・諸手当の調査研究、会計年度任用職員の適正な任用などを行い、人件費の適正化に努める。</a:t>
          </a:r>
        </a:p>
      </xdr:txBody>
    </xdr:sp>
    <xdr:clientData/>
  </xdr:twoCellAnchor>
  <xdr:oneCellAnchor>
    <xdr:from>
      <xdr:col>3</xdr:col>
      <xdr:colOff>123825</xdr:colOff>
      <xdr:row>29</xdr:row>
      <xdr:rowOff>107950</xdr:rowOff>
    </xdr:from>
    <xdr:ext cx="293370" cy="225425"/>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2920" cy="254000"/>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99060</xdr:rowOff>
    </xdr:from>
    <xdr:ext cx="502920" cy="254000"/>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35.0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156210</xdr:rowOff>
    </xdr:from>
    <xdr:ext cx="502920" cy="254000"/>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41910</xdr:rowOff>
    </xdr:from>
    <xdr:ext cx="502920" cy="254000"/>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99060</xdr:rowOff>
    </xdr:from>
    <xdr:ext cx="502920" cy="254000"/>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2920" cy="254000"/>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113030</xdr:rowOff>
    </xdr:from>
    <xdr:to>
      <xdr:col>24</xdr:col>
      <xdr:colOff>25400</xdr:colOff>
      <xdr:row>41</xdr:row>
      <xdr:rowOff>60960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9430"/>
          <a:ext cx="0" cy="14909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33020</xdr:rowOff>
    </xdr:from>
    <xdr:ext cx="762000" cy="259080"/>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62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34.9</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60960</xdr:rowOff>
    </xdr:from>
    <xdr:to>
      <xdr:col>24</xdr:col>
      <xdr:colOff>114300</xdr:colOff>
      <xdr:row>41</xdr:row>
      <xdr:rowOff>60960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90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27940</xdr:rowOff>
    </xdr:from>
    <xdr:ext cx="762000" cy="259080"/>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42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18.6</a:t>
          </a:r>
          <a:endParaRPr kumimoji="1" lang="ja-JP" altLang="en-US" sz="1000" b="1">
            <a:latin typeface="ＭＳ Ｐゴシック"/>
            <a:ea typeface="ＭＳ Ｐゴシック"/>
          </a:endParaRPr>
        </a:p>
      </xdr:txBody>
    </xdr:sp>
    <xdr:clientData/>
  </xdr:oneCellAnchor>
  <xdr:twoCellAnchor>
    <xdr:from>
      <xdr:col>23</xdr:col>
      <xdr:colOff>136525</xdr:colOff>
      <xdr:row>32</xdr:row>
      <xdr:rowOff>113030</xdr:rowOff>
    </xdr:from>
    <xdr:to>
      <xdr:col>24</xdr:col>
      <xdr:colOff>114300</xdr:colOff>
      <xdr:row>32</xdr:row>
      <xdr:rowOff>113030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9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156845</xdr:rowOff>
    </xdr:from>
    <xdr:to>
      <xdr:col>24</xdr:col>
      <xdr:colOff>25400</xdr:colOff>
      <xdr:row>36</xdr:row>
      <xdr:rowOff>95250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157595"/>
          <a:ext cx="8382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96520</xdr:rowOff>
    </xdr:from>
    <xdr:ext cx="762000" cy="259080"/>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0972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35</xdr:row>
      <xdr:rowOff>124460</xdr:rowOff>
    </xdr:from>
    <xdr:to>
      <xdr:col>24</xdr:col>
      <xdr:colOff>76200</xdr:colOff>
      <xdr:row>36</xdr:row>
      <xdr:rowOff>54610</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2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58420</xdr:rowOff>
    </xdr:from>
    <xdr:to>
      <xdr:col>19</xdr:col>
      <xdr:colOff>187325</xdr:colOff>
      <xdr:row>36</xdr:row>
      <xdr:rowOff>95250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3062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124460</xdr:rowOff>
    </xdr:from>
    <xdr:to>
      <xdr:col>20</xdr:col>
      <xdr:colOff>38100</xdr:colOff>
      <xdr:row>36</xdr:row>
      <xdr:rowOff>54610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12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64770</xdr:rowOff>
    </xdr:from>
    <xdr:ext cx="731520" cy="254000"/>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89407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58420</xdr:rowOff>
    </xdr:from>
    <xdr:to>
      <xdr:col>15</xdr:col>
      <xdr:colOff>98425</xdr:colOff>
      <xdr:row>37</xdr:row>
      <xdr:rowOff>15240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30620"/>
          <a:ext cx="8890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69215</xdr:rowOff>
    </xdr:from>
    <xdr:to>
      <xdr:col>15</xdr:col>
      <xdr:colOff>149225</xdr:colOff>
      <xdr:row>35</xdr:row>
      <xdr:rowOff>170815</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06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9525</xdr:rowOff>
    </xdr:from>
    <xdr:ext cx="762000" cy="254000"/>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83882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34</xdr:row>
      <xdr:rowOff>99695</xdr:rowOff>
    </xdr:from>
    <xdr:to>
      <xdr:col>11</xdr:col>
      <xdr:colOff>9525</xdr:colOff>
      <xdr:row>37</xdr:row>
      <xdr:rowOff>15240</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5928995"/>
          <a:ext cx="889000" cy="429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160655</xdr:rowOff>
    </xdr:from>
    <xdr:to>
      <xdr:col>11</xdr:col>
      <xdr:colOff>60325</xdr:colOff>
      <xdr:row>36</xdr:row>
      <xdr:rowOff>90805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16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100965</xdr:rowOff>
    </xdr:from>
    <xdr:ext cx="756920" cy="254000"/>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93026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34</xdr:row>
      <xdr:rowOff>21590</xdr:rowOff>
    </xdr:from>
    <xdr:to>
      <xdr:col>6</xdr:col>
      <xdr:colOff>171450</xdr:colOff>
      <xdr:row>34</xdr:row>
      <xdr:rowOff>123190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85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133350</xdr:rowOff>
    </xdr:from>
    <xdr:ext cx="756920" cy="254000"/>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61975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2000" cy="259080"/>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56920" cy="259080"/>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2000" cy="259080"/>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2000" cy="259080"/>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35</xdr:row>
      <xdr:rowOff>106045</xdr:rowOff>
    </xdr:from>
    <xdr:to>
      <xdr:col>24</xdr:col>
      <xdr:colOff>76200</xdr:colOff>
      <xdr:row>36</xdr:row>
      <xdr:rowOff>36195</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06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122555</xdr:rowOff>
    </xdr:from>
    <xdr:ext cx="762000" cy="254000"/>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518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44450</xdr:rowOff>
    </xdr:from>
    <xdr:to>
      <xdr:col>20</xdr:col>
      <xdr:colOff>38100</xdr:colOff>
      <xdr:row>36</xdr:row>
      <xdr:rowOff>146050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130810</xdr:rowOff>
    </xdr:from>
    <xdr:ext cx="731520" cy="259080"/>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30301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36</xdr:row>
      <xdr:rowOff>7620</xdr:rowOff>
    </xdr:from>
    <xdr:to>
      <xdr:col>15</xdr:col>
      <xdr:colOff>149225</xdr:colOff>
      <xdr:row>36</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93980</xdr:rowOff>
    </xdr:from>
    <xdr:ext cx="762000" cy="259080"/>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266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36</xdr:row>
      <xdr:rowOff>135890</xdr:rowOff>
    </xdr:from>
    <xdr:to>
      <xdr:col>11</xdr:col>
      <xdr:colOff>60325</xdr:colOff>
      <xdr:row>37</xdr:row>
      <xdr:rowOff>66040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50800</xdr:rowOff>
    </xdr:from>
    <xdr:ext cx="756920" cy="259080"/>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39445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34</xdr:row>
      <xdr:rowOff>48895</xdr:rowOff>
    </xdr:from>
    <xdr:to>
      <xdr:col>6</xdr:col>
      <xdr:colOff>171450</xdr:colOff>
      <xdr:row>34</xdr:row>
      <xdr:rowOff>150495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587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135255</xdr:rowOff>
    </xdr:from>
    <xdr:ext cx="756920" cy="254000"/>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6455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37/37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学校給食委託料や公園長寿命化計画作成委託料の計上などにより物件費に係る経常収支比率は、昨年度より0.5ポイント増加した。</a:t>
          </a:r>
        </a:p>
        <a:p>
          <a:r>
            <a:rPr kumimoji="1" lang="ja-JP" altLang="en-US" sz="1300">
              <a:latin typeface="ＭＳ Ｐゴシック"/>
              <a:ea typeface="ＭＳ Ｐゴシック"/>
            </a:rPr>
            <a:t>類似団体内、全国平均及び群馬県平均を大きく上回り、類似団体内順位も最下位に位置している。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引き続き事業の見直し等により、物件費の抑制に努める。</a:t>
          </a:r>
        </a:p>
      </xdr:txBody>
    </xdr:sp>
    <xdr:clientData/>
  </xdr:twoCellAnchor>
  <xdr:oneCellAnchor>
    <xdr:from>
      <xdr:col>62</xdr:col>
      <xdr:colOff>6350</xdr:colOff>
      <xdr:row>9</xdr:row>
      <xdr:rowOff>107950</xdr:rowOff>
    </xdr:from>
    <xdr:ext cx="293370" cy="225425"/>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2920" cy="254000"/>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29210</xdr:rowOff>
    </xdr:from>
    <xdr:to>
      <xdr:col>85</xdr:col>
      <xdr:colOff>66675</xdr:colOff>
      <xdr:row>22</xdr:row>
      <xdr:rowOff>29210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1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58420</xdr:rowOff>
    </xdr:from>
    <xdr:ext cx="502920" cy="259080"/>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87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45085</xdr:rowOff>
    </xdr:from>
    <xdr:to>
      <xdr:col>85</xdr:col>
      <xdr:colOff>66675</xdr:colOff>
      <xdr:row>20</xdr:row>
      <xdr:rowOff>45085</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74930</xdr:rowOff>
    </xdr:from>
    <xdr:ext cx="502920" cy="254000"/>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48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61595</xdr:rowOff>
    </xdr:from>
    <xdr:to>
      <xdr:col>85</xdr:col>
      <xdr:colOff>66675</xdr:colOff>
      <xdr:row>18</xdr:row>
      <xdr:rowOff>61595</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90805</xdr:rowOff>
    </xdr:from>
    <xdr:ext cx="502920" cy="2584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455"/>
          <a:ext cx="502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78105</xdr:rowOff>
    </xdr:from>
    <xdr:to>
      <xdr:col>85</xdr:col>
      <xdr:colOff>66675</xdr:colOff>
      <xdr:row>16</xdr:row>
      <xdr:rowOff>78105</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107315</xdr:rowOff>
    </xdr:from>
    <xdr:ext cx="502920" cy="259080"/>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9065"/>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94615</xdr:rowOff>
    </xdr:from>
    <xdr:to>
      <xdr:col>85</xdr:col>
      <xdr:colOff>66675</xdr:colOff>
      <xdr:row>14</xdr:row>
      <xdr:rowOff>94615</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123825</xdr:rowOff>
    </xdr:from>
    <xdr:ext cx="502920" cy="254000"/>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675"/>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110490</xdr:rowOff>
    </xdr:from>
    <xdr:to>
      <xdr:col>85</xdr:col>
      <xdr:colOff>66675</xdr:colOff>
      <xdr:row>12</xdr:row>
      <xdr:rowOff>110490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7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139700</xdr:rowOff>
    </xdr:from>
    <xdr:ext cx="502920" cy="259080"/>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65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2920" cy="254000"/>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69850</xdr:rowOff>
    </xdr:from>
    <xdr:to>
      <xdr:col>82</xdr:col>
      <xdr:colOff>107950</xdr:colOff>
      <xdr:row>20</xdr:row>
      <xdr:rowOff>143510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98700"/>
          <a:ext cx="0" cy="1273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115570</xdr:rowOff>
    </xdr:from>
    <xdr:ext cx="762000" cy="259080"/>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44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21.9</a:t>
          </a:r>
          <a:endParaRPr kumimoji="1" lang="ja-JP" altLang="en-US" sz="1000" b="1">
            <a:latin typeface="ＭＳ Ｐゴシック"/>
            <a:ea typeface="ＭＳ Ｐゴシック"/>
          </a:endParaRPr>
        </a:p>
      </xdr:txBody>
    </xdr:sp>
    <xdr:clientData/>
  </xdr:oneCellAnchor>
  <xdr:twoCellAnchor>
    <xdr:from>
      <xdr:col>82</xdr:col>
      <xdr:colOff>19050</xdr:colOff>
      <xdr:row>20</xdr:row>
      <xdr:rowOff>143510</xdr:rowOff>
    </xdr:from>
    <xdr:to>
      <xdr:col>82</xdr:col>
      <xdr:colOff>196850</xdr:colOff>
      <xdr:row>20</xdr:row>
      <xdr:rowOff>143510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72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156210</xdr:rowOff>
    </xdr:from>
    <xdr:ext cx="762000" cy="254000"/>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421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69850</xdr:rowOff>
    </xdr:from>
    <xdr:to>
      <xdr:col>82</xdr:col>
      <xdr:colOff>196850</xdr:colOff>
      <xdr:row>13</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98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20</xdr:row>
      <xdr:rowOff>88900</xdr:rowOff>
    </xdr:from>
    <xdr:to>
      <xdr:col>82</xdr:col>
      <xdr:colOff>107950</xdr:colOff>
      <xdr:row>20</xdr:row>
      <xdr:rowOff>143510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517900"/>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109220</xdr:rowOff>
    </xdr:from>
    <xdr:ext cx="762000" cy="254000"/>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680970"/>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92710</xdr:rowOff>
    </xdr:from>
    <xdr:to>
      <xdr:col>82</xdr:col>
      <xdr:colOff>158750</xdr:colOff>
      <xdr:row>17</xdr:row>
      <xdr:rowOff>22860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3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140335</xdr:rowOff>
    </xdr:from>
    <xdr:to>
      <xdr:col>78</xdr:col>
      <xdr:colOff>69850</xdr:colOff>
      <xdr:row>20</xdr:row>
      <xdr:rowOff>88900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397885"/>
          <a:ext cx="8890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70485</xdr:rowOff>
    </xdr:from>
    <xdr:to>
      <xdr:col>78</xdr:col>
      <xdr:colOff>120650</xdr:colOff>
      <xdr:row>17</xdr:row>
      <xdr:rowOff>635</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1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10795</xdr:rowOff>
    </xdr:from>
    <xdr:ext cx="736600" cy="2584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5825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15.4</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19</xdr:row>
      <xdr:rowOff>129540</xdr:rowOff>
    </xdr:from>
    <xdr:to>
      <xdr:col>73</xdr:col>
      <xdr:colOff>180975</xdr:colOff>
      <xdr:row>19</xdr:row>
      <xdr:rowOff>140335</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38709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133350</xdr:rowOff>
    </xdr:from>
    <xdr:to>
      <xdr:col>74</xdr:col>
      <xdr:colOff>31750</xdr:colOff>
      <xdr:row>16</xdr:row>
      <xdr:rowOff>63500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73660</xdr:rowOff>
    </xdr:from>
    <xdr:ext cx="762000" cy="259080"/>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7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19</xdr:row>
      <xdr:rowOff>129540</xdr:rowOff>
    </xdr:from>
    <xdr:to>
      <xdr:col>69</xdr:col>
      <xdr:colOff>92075</xdr:colOff>
      <xdr:row>21</xdr:row>
      <xdr:rowOff>102235</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3387090"/>
          <a:ext cx="889000" cy="315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59690</xdr:rowOff>
    </xdr:from>
    <xdr:to>
      <xdr:col>69</xdr:col>
      <xdr:colOff>142875</xdr:colOff>
      <xdr:row>16</xdr:row>
      <xdr:rowOff>161290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0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0</xdr:rowOff>
    </xdr:from>
    <xdr:ext cx="756920" cy="259080"/>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7175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63500</xdr:rowOff>
    </xdr:from>
    <xdr:to>
      <xdr:col>65</xdr:col>
      <xdr:colOff>53975</xdr:colOff>
      <xdr:row>17</xdr:row>
      <xdr:rowOff>164465</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781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3175</xdr:rowOff>
    </xdr:from>
    <xdr:ext cx="762000" cy="259080"/>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463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56920" cy="259080"/>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56920" cy="259080"/>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56920" cy="259080"/>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20</xdr:row>
      <xdr:rowOff>92710</xdr:rowOff>
    </xdr:from>
    <xdr:to>
      <xdr:col>82</xdr:col>
      <xdr:colOff>158750</xdr:colOff>
      <xdr:row>21</xdr:row>
      <xdr:rowOff>22860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52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20</xdr:row>
      <xdr:rowOff>1270</xdr:rowOff>
    </xdr:from>
    <xdr:ext cx="762000" cy="259080"/>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430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20</xdr:row>
      <xdr:rowOff>38100</xdr:rowOff>
    </xdr:from>
    <xdr:to>
      <xdr:col>78</xdr:col>
      <xdr:colOff>120650</xdr:colOff>
      <xdr:row>20</xdr:row>
      <xdr:rowOff>139700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46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20</xdr:row>
      <xdr:rowOff>124460</xdr:rowOff>
    </xdr:from>
    <xdr:ext cx="736600" cy="259080"/>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5534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21.4</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19</xdr:row>
      <xdr:rowOff>89535</xdr:rowOff>
    </xdr:from>
    <xdr:to>
      <xdr:col>74</xdr:col>
      <xdr:colOff>31750</xdr:colOff>
      <xdr:row>20</xdr:row>
      <xdr:rowOff>19685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34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20</xdr:row>
      <xdr:rowOff>4445</xdr:rowOff>
    </xdr:from>
    <xdr:ext cx="762000" cy="259080"/>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433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19</xdr:row>
      <xdr:rowOff>78740</xdr:rowOff>
    </xdr:from>
    <xdr:to>
      <xdr:col>69</xdr:col>
      <xdr:colOff>142875</xdr:colOff>
      <xdr:row>20</xdr:row>
      <xdr:rowOff>8890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33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165100</xdr:rowOff>
    </xdr:from>
    <xdr:ext cx="756920" cy="259080"/>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42265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20.2</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21</xdr:row>
      <xdr:rowOff>52070</xdr:rowOff>
    </xdr:from>
    <xdr:to>
      <xdr:col>65</xdr:col>
      <xdr:colOff>53975</xdr:colOff>
      <xdr:row>21</xdr:row>
      <xdr:rowOff>153035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652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21</xdr:row>
      <xdr:rowOff>137795</xdr:rowOff>
    </xdr:from>
    <xdr:ext cx="762000" cy="259080"/>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738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32/37</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扶助費にかかる経常収支比率は、児童発達支援給付費や放課後等デイサービス給付費の伸びにより、令和4年度比では0.3ポイント増加している。全国及び群馬県平均を下回り、類似団体内では下位に位置している。</a:t>
          </a:r>
        </a:p>
        <a:p>
          <a:r>
            <a:rPr kumimoji="1" lang="ja-JP" altLang="en-US" sz="1300">
              <a:latin typeface="ＭＳ Ｐゴシック"/>
              <a:ea typeface="ＭＳ Ｐゴシック"/>
            </a:rPr>
            <a:t>引き続き、受給要件や給付水準を検討し適正化に努める。</a:t>
          </a:r>
        </a:p>
      </xdr:txBody>
    </xdr:sp>
    <xdr:clientData/>
  </xdr:twoCellAnchor>
  <xdr:oneCellAnchor>
    <xdr:from>
      <xdr:col>3</xdr:col>
      <xdr:colOff>123825</xdr:colOff>
      <xdr:row>49</xdr:row>
      <xdr:rowOff>107950</xdr:rowOff>
    </xdr:from>
    <xdr:ext cx="293370" cy="22542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2920" cy="254000"/>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184150</xdr:colOff>
      <xdr:row>62</xdr:row>
      <xdr:rowOff>29210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2920" cy="259080"/>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87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184150</xdr:colOff>
      <xdr:row>60</xdr:row>
      <xdr:rowOff>45085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74930</xdr:rowOff>
    </xdr:from>
    <xdr:ext cx="502920" cy="254000"/>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48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184150</xdr:colOff>
      <xdr:row>58</xdr:row>
      <xdr:rowOff>61595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2920" cy="2584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455"/>
          <a:ext cx="502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184150</xdr:colOff>
      <xdr:row>56</xdr:row>
      <xdr:rowOff>78105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2920" cy="259080"/>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7065"/>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184150</xdr:colOff>
      <xdr:row>54</xdr:row>
      <xdr:rowOff>94615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2920" cy="254000"/>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675"/>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184150</xdr:colOff>
      <xdr:row>52</xdr:row>
      <xdr:rowOff>110490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139700</xdr:rowOff>
    </xdr:from>
    <xdr:ext cx="502920" cy="259080"/>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65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2920" cy="254000"/>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86360</xdr:rowOff>
    </xdr:from>
    <xdr:to>
      <xdr:col>24</xdr:col>
      <xdr:colOff>25400</xdr:colOff>
      <xdr:row>61</xdr:row>
      <xdr:rowOff>53340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173210"/>
          <a:ext cx="0" cy="13385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25400</xdr:rowOff>
    </xdr:from>
    <xdr:ext cx="762000" cy="259080"/>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83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13.1</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53340</xdr:rowOff>
    </xdr:from>
    <xdr:to>
      <xdr:col>24</xdr:col>
      <xdr:colOff>114300</xdr:colOff>
      <xdr:row>61</xdr:row>
      <xdr:rowOff>53340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11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1270</xdr:rowOff>
    </xdr:from>
    <xdr:ext cx="762000" cy="259080"/>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916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86360</xdr:rowOff>
    </xdr:from>
    <xdr:to>
      <xdr:col>24</xdr:col>
      <xdr:colOff>114300</xdr:colOff>
      <xdr:row>53</xdr:row>
      <xdr:rowOff>86360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1732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61595</xdr:rowOff>
    </xdr:from>
    <xdr:to>
      <xdr:col>24</xdr:col>
      <xdr:colOff>25400</xdr:colOff>
      <xdr:row>58</xdr:row>
      <xdr:rowOff>110490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10005695"/>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92710</xdr:rowOff>
    </xdr:from>
    <xdr:ext cx="762000" cy="259080"/>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224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56</xdr:row>
      <xdr:rowOff>76200</xdr:rowOff>
    </xdr:from>
    <xdr:to>
      <xdr:col>24</xdr:col>
      <xdr:colOff>76200</xdr:colOff>
      <xdr:row>57</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61595</xdr:rowOff>
    </xdr:from>
    <xdr:to>
      <xdr:col>19</xdr:col>
      <xdr:colOff>187325</xdr:colOff>
      <xdr:row>58</xdr:row>
      <xdr:rowOff>94615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098800" y="1000569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43815</xdr:rowOff>
    </xdr:from>
    <xdr:to>
      <xdr:col>20</xdr:col>
      <xdr:colOff>38100</xdr:colOff>
      <xdr:row>56</xdr:row>
      <xdr:rowOff>145415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4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155575</xdr:rowOff>
    </xdr:from>
    <xdr:ext cx="731520" cy="254000"/>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13875"/>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58</xdr:row>
      <xdr:rowOff>94615</xdr:rowOff>
    </xdr:from>
    <xdr:to>
      <xdr:col>15</xdr:col>
      <xdr:colOff>98425</xdr:colOff>
      <xdr:row>58</xdr:row>
      <xdr:rowOff>143510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1003871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149860</xdr:rowOff>
    </xdr:from>
    <xdr:to>
      <xdr:col>15</xdr:col>
      <xdr:colOff>149225</xdr:colOff>
      <xdr:row>56</xdr:row>
      <xdr:rowOff>80010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7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90170</xdr:rowOff>
    </xdr:from>
    <xdr:ext cx="762000" cy="259080"/>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48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58</xdr:row>
      <xdr:rowOff>127000</xdr:rowOff>
    </xdr:from>
    <xdr:to>
      <xdr:col>11</xdr:col>
      <xdr:colOff>9525</xdr:colOff>
      <xdr:row>58</xdr:row>
      <xdr:rowOff>143510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1007110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43815</xdr:rowOff>
    </xdr:from>
    <xdr:to>
      <xdr:col>11</xdr:col>
      <xdr:colOff>60325</xdr:colOff>
      <xdr:row>56</xdr:row>
      <xdr:rowOff>145415</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45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155575</xdr:rowOff>
    </xdr:from>
    <xdr:ext cx="756920" cy="254000"/>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41387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16510</xdr:rowOff>
    </xdr:from>
    <xdr:ext cx="756920" cy="259080"/>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4462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2000" cy="259080"/>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56920" cy="259080"/>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2000" cy="259080"/>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2000" cy="259080"/>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58</xdr:row>
      <xdr:rowOff>59690</xdr:rowOff>
    </xdr:from>
    <xdr:to>
      <xdr:col>24</xdr:col>
      <xdr:colOff>76200</xdr:colOff>
      <xdr:row>58</xdr:row>
      <xdr:rowOff>161290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100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31750</xdr:rowOff>
    </xdr:from>
    <xdr:ext cx="762000" cy="254000"/>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97585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58</xdr:row>
      <xdr:rowOff>10795</xdr:rowOff>
    </xdr:from>
    <xdr:to>
      <xdr:col>20</xdr:col>
      <xdr:colOff>38100</xdr:colOff>
      <xdr:row>58</xdr:row>
      <xdr:rowOff>112395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95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97790</xdr:rowOff>
    </xdr:from>
    <xdr:ext cx="731520" cy="254000"/>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10041890"/>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58</xdr:row>
      <xdr:rowOff>43815</xdr:rowOff>
    </xdr:from>
    <xdr:to>
      <xdr:col>15</xdr:col>
      <xdr:colOff>149225</xdr:colOff>
      <xdr:row>58</xdr:row>
      <xdr:rowOff>145415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987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130175</xdr:rowOff>
    </xdr:from>
    <xdr:ext cx="762000" cy="259080"/>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10074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58</xdr:row>
      <xdr:rowOff>92710</xdr:rowOff>
    </xdr:from>
    <xdr:to>
      <xdr:col>11</xdr:col>
      <xdr:colOff>60325</xdr:colOff>
      <xdr:row>59</xdr:row>
      <xdr:rowOff>22860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1003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7620</xdr:rowOff>
    </xdr:from>
    <xdr:ext cx="756920" cy="254000"/>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1012317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58</xdr:row>
      <xdr:rowOff>76200</xdr:rowOff>
    </xdr:from>
    <xdr:to>
      <xdr:col>6</xdr:col>
      <xdr:colOff>171450</xdr:colOff>
      <xdr:row>59</xdr:row>
      <xdr:rowOff>6350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162560</xdr:rowOff>
    </xdr:from>
    <xdr:ext cx="756920" cy="259080"/>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1066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その他に係る経常収支比率について、分子となる経常経費充当一般財源は繰出金の増加などにより、０．３ポイントの増加となった。類似団体内、全国平均及び群馬県平均のいずれも下回り、類似団体内でも上位に位置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今後も経費の適正化に努める。</a:t>
          </a:r>
        </a:p>
      </xdr:txBody>
    </xdr:sp>
    <xdr:clientData/>
  </xdr:twoCellAnchor>
  <xdr:oneCellAnchor>
    <xdr:from>
      <xdr:col>62</xdr:col>
      <xdr:colOff>6350</xdr:colOff>
      <xdr:row>49</xdr:row>
      <xdr:rowOff>107950</xdr:rowOff>
    </xdr:from>
    <xdr:ext cx="293370" cy="22542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2920" cy="254000"/>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62</xdr:row>
      <xdr:rowOff>29210</xdr:rowOff>
    </xdr:from>
    <xdr:to>
      <xdr:col>85</xdr:col>
      <xdr:colOff>66675</xdr:colOff>
      <xdr:row>62</xdr:row>
      <xdr:rowOff>29210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58420</xdr:rowOff>
    </xdr:from>
    <xdr:ext cx="502920" cy="259080"/>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87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60</xdr:row>
      <xdr:rowOff>45085</xdr:rowOff>
    </xdr:from>
    <xdr:to>
      <xdr:col>85</xdr:col>
      <xdr:colOff>66675</xdr:colOff>
      <xdr:row>60</xdr:row>
      <xdr:rowOff>45085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74930</xdr:rowOff>
    </xdr:from>
    <xdr:ext cx="502920" cy="254000"/>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48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58</xdr:row>
      <xdr:rowOff>61595</xdr:rowOff>
    </xdr:from>
    <xdr:to>
      <xdr:col>85</xdr:col>
      <xdr:colOff>66675</xdr:colOff>
      <xdr:row>58</xdr:row>
      <xdr:rowOff>61595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90805</xdr:rowOff>
    </xdr:from>
    <xdr:ext cx="502920" cy="2584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455"/>
          <a:ext cx="502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56</xdr:row>
      <xdr:rowOff>78105</xdr:rowOff>
    </xdr:from>
    <xdr:to>
      <xdr:col>85</xdr:col>
      <xdr:colOff>66675</xdr:colOff>
      <xdr:row>56</xdr:row>
      <xdr:rowOff>78105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107315</xdr:rowOff>
    </xdr:from>
    <xdr:ext cx="502920" cy="259080"/>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7065"/>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54</xdr:row>
      <xdr:rowOff>94615</xdr:rowOff>
    </xdr:from>
    <xdr:to>
      <xdr:col>85</xdr:col>
      <xdr:colOff>66675</xdr:colOff>
      <xdr:row>54</xdr:row>
      <xdr:rowOff>94615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123825</xdr:rowOff>
    </xdr:from>
    <xdr:ext cx="502920" cy="254000"/>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675"/>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110490</xdr:rowOff>
    </xdr:from>
    <xdr:to>
      <xdr:col>85</xdr:col>
      <xdr:colOff>66675</xdr:colOff>
      <xdr:row>52</xdr:row>
      <xdr:rowOff>110490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139700</xdr:rowOff>
    </xdr:from>
    <xdr:ext cx="502920" cy="259080"/>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650"/>
          <a:ext cx="502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2920" cy="254000"/>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132715</xdr:rowOff>
    </xdr:from>
    <xdr:to>
      <xdr:col>82</xdr:col>
      <xdr:colOff>107950</xdr:colOff>
      <xdr:row>61</xdr:row>
      <xdr:rowOff>102235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48115"/>
          <a:ext cx="0" cy="15125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74930</xdr:rowOff>
    </xdr:from>
    <xdr:ext cx="762000" cy="254000"/>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53338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20.1</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102235</xdr:rowOff>
    </xdr:from>
    <xdr:to>
      <xdr:col>82</xdr:col>
      <xdr:colOff>196850</xdr:colOff>
      <xdr:row>61</xdr:row>
      <xdr:rowOff>102235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60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47625</xdr:rowOff>
    </xdr:from>
    <xdr:ext cx="762000" cy="259080"/>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91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6.2</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132715</xdr:rowOff>
    </xdr:from>
    <xdr:to>
      <xdr:col>82</xdr:col>
      <xdr:colOff>196850</xdr:colOff>
      <xdr:row>52</xdr:row>
      <xdr:rowOff>132715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48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94615</xdr:rowOff>
    </xdr:from>
    <xdr:to>
      <xdr:col>82</xdr:col>
      <xdr:colOff>107950</xdr:colOff>
      <xdr:row>54</xdr:row>
      <xdr:rowOff>127000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935291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20955</xdr:rowOff>
    </xdr:from>
    <xdr:ext cx="762000" cy="254000"/>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22155"/>
          <a:ext cx="7620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48895</xdr:rowOff>
    </xdr:from>
    <xdr:to>
      <xdr:col>82</xdr:col>
      <xdr:colOff>158750</xdr:colOff>
      <xdr:row>56</xdr:row>
      <xdr:rowOff>150495</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650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40640</xdr:rowOff>
    </xdr:from>
    <xdr:to>
      <xdr:col>78</xdr:col>
      <xdr:colOff>69850</xdr:colOff>
      <xdr:row>54</xdr:row>
      <xdr:rowOff>94615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29894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48895</xdr:rowOff>
    </xdr:from>
    <xdr:to>
      <xdr:col>78</xdr:col>
      <xdr:colOff>120650</xdr:colOff>
      <xdr:row>56</xdr:row>
      <xdr:rowOff>150495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50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135255</xdr:rowOff>
    </xdr:from>
    <xdr:ext cx="736600" cy="254000"/>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3645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54</xdr:row>
      <xdr:rowOff>40640</xdr:rowOff>
    </xdr:from>
    <xdr:to>
      <xdr:col>73</xdr:col>
      <xdr:colOff>180975</xdr:colOff>
      <xdr:row>54</xdr:row>
      <xdr:rowOff>94615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9298940"/>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16510</xdr:rowOff>
    </xdr:from>
    <xdr:to>
      <xdr:col>74</xdr:col>
      <xdr:colOff>31750</xdr:colOff>
      <xdr:row>56</xdr:row>
      <xdr:rowOff>118110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1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102870</xdr:rowOff>
    </xdr:from>
    <xdr:ext cx="762000" cy="259080"/>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04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54</xdr:row>
      <xdr:rowOff>94615</xdr:rowOff>
    </xdr:from>
    <xdr:to>
      <xdr:col>69</xdr:col>
      <xdr:colOff>92075</xdr:colOff>
      <xdr:row>56</xdr:row>
      <xdr:rowOff>99695</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352915"/>
          <a:ext cx="889000" cy="347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125095</xdr:rowOff>
    </xdr:from>
    <xdr:to>
      <xdr:col>69</xdr:col>
      <xdr:colOff>142875</xdr:colOff>
      <xdr:row>57</xdr:row>
      <xdr:rowOff>55245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26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40640</xdr:rowOff>
    </xdr:from>
    <xdr:ext cx="756920" cy="254000"/>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813290"/>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57</xdr:row>
      <xdr:rowOff>40640</xdr:rowOff>
    </xdr:from>
    <xdr:to>
      <xdr:col>65</xdr:col>
      <xdr:colOff>53975</xdr:colOff>
      <xdr:row>57</xdr:row>
      <xdr:rowOff>142240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1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127000</xdr:rowOff>
    </xdr:from>
    <xdr:ext cx="762000" cy="259080"/>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89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56920" cy="259080"/>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56920" cy="259080"/>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56920" cy="259080"/>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54</xdr:row>
      <xdr:rowOff>76200</xdr:rowOff>
    </xdr:from>
    <xdr:to>
      <xdr:col>82</xdr:col>
      <xdr:colOff>158750</xdr:colOff>
      <xdr:row>55</xdr:row>
      <xdr:rowOff>6350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92710</xdr:rowOff>
    </xdr:from>
    <xdr:ext cx="762000" cy="259080"/>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179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54</xdr:row>
      <xdr:rowOff>43815</xdr:rowOff>
    </xdr:from>
    <xdr:to>
      <xdr:col>78</xdr:col>
      <xdr:colOff>120650</xdr:colOff>
      <xdr:row>54</xdr:row>
      <xdr:rowOff>145415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30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155575</xdr:rowOff>
    </xdr:from>
    <xdr:ext cx="736600" cy="254000"/>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9070975"/>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53</xdr:row>
      <xdr:rowOff>160655</xdr:rowOff>
    </xdr:from>
    <xdr:to>
      <xdr:col>74</xdr:col>
      <xdr:colOff>31750</xdr:colOff>
      <xdr:row>54</xdr:row>
      <xdr:rowOff>90805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247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100965</xdr:rowOff>
    </xdr:from>
    <xdr:ext cx="762000" cy="254000"/>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901636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54</xdr:row>
      <xdr:rowOff>43815</xdr:rowOff>
    </xdr:from>
    <xdr:to>
      <xdr:col>69</xdr:col>
      <xdr:colOff>142875</xdr:colOff>
      <xdr:row>54</xdr:row>
      <xdr:rowOff>145415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302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155575</xdr:rowOff>
    </xdr:from>
    <xdr:ext cx="756920" cy="254000"/>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07097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56</xdr:row>
      <xdr:rowOff>48895</xdr:rowOff>
    </xdr:from>
    <xdr:to>
      <xdr:col>65</xdr:col>
      <xdr:colOff>53975</xdr:colOff>
      <xdr:row>56</xdr:row>
      <xdr:rowOff>150495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650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160655</xdr:rowOff>
    </xdr:from>
    <xdr:ext cx="762000" cy="259080"/>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418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34/37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13.3</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補助費に係る経常収支比率は、消防事業委託負担金や太田市外三町広域清掃組合負担金の増加により、経常一般財源（分子）部分が増加したが、経常一般財源（分母）の伸び率が上回ったため、昨年度より0.1ポイント減少した。</a:t>
          </a:r>
        </a:p>
        <a:p>
          <a:r>
            <a:rPr kumimoji="1" lang="ja-JP" altLang="en-US" sz="1300">
              <a:latin typeface="ＭＳ Ｐゴシック"/>
              <a:ea typeface="ＭＳ Ｐゴシック"/>
            </a:rPr>
            <a:t>類似団体内、全国平均、群馬県平均を上回っているため、引き続き、町独自の補助金等の見直し等を行い、補助費等の削減に努める。</a:t>
          </a:r>
        </a:p>
        <a:p>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3370" cy="22542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2920" cy="254000"/>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2920" cy="254000"/>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2920" cy="254000"/>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2920" cy="254000"/>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2920" cy="254000"/>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149860</xdr:rowOff>
    </xdr:from>
    <xdr:to>
      <xdr:col>82</xdr:col>
      <xdr:colOff>107950</xdr:colOff>
      <xdr:row>40</xdr:row>
      <xdr:rowOff>168275</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79160"/>
          <a:ext cx="0" cy="10471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140335</xdr:rowOff>
    </xdr:from>
    <xdr:ext cx="762000" cy="259080"/>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98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28.4</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168275</xdr:rowOff>
    </xdr:from>
    <xdr:to>
      <xdr:col>82</xdr:col>
      <xdr:colOff>196850</xdr:colOff>
      <xdr:row>40</xdr:row>
      <xdr:rowOff>168275</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026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64770</xdr:rowOff>
    </xdr:from>
    <xdr:ext cx="762000" cy="254000"/>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72262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149860</xdr:rowOff>
    </xdr:from>
    <xdr:to>
      <xdr:col>82</xdr:col>
      <xdr:colOff>196850</xdr:colOff>
      <xdr:row>34</xdr:row>
      <xdr:rowOff>149860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79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132080</xdr:rowOff>
    </xdr:from>
    <xdr:to>
      <xdr:col>82</xdr:col>
      <xdr:colOff>107950</xdr:colOff>
      <xdr:row>38</xdr:row>
      <xdr:rowOff>135890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64718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170180</xdr:rowOff>
    </xdr:from>
    <xdr:ext cx="762000" cy="259080"/>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709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153670</xdr:rowOff>
    </xdr:from>
    <xdr:to>
      <xdr:col>82</xdr:col>
      <xdr:colOff>158750</xdr:colOff>
      <xdr:row>37</xdr:row>
      <xdr:rowOff>83820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32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118110</xdr:rowOff>
    </xdr:from>
    <xdr:to>
      <xdr:col>78</xdr:col>
      <xdr:colOff>69850</xdr:colOff>
      <xdr:row>38</xdr:row>
      <xdr:rowOff>135890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63321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140335</xdr:rowOff>
    </xdr:from>
    <xdr:to>
      <xdr:col>78</xdr:col>
      <xdr:colOff>120650</xdr:colOff>
      <xdr:row>37</xdr:row>
      <xdr:rowOff>70485</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80645</xdr:rowOff>
    </xdr:from>
    <xdr:ext cx="736600" cy="259080"/>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813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38</xdr:row>
      <xdr:rowOff>118110</xdr:rowOff>
    </xdr:from>
    <xdr:to>
      <xdr:col>73</xdr:col>
      <xdr:colOff>180975</xdr:colOff>
      <xdr:row>39</xdr:row>
      <xdr:rowOff>88265</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633210"/>
          <a:ext cx="889000" cy="141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121920</xdr:rowOff>
    </xdr:from>
    <xdr:to>
      <xdr:col>74</xdr:col>
      <xdr:colOff>31750</xdr:colOff>
      <xdr:row>37</xdr:row>
      <xdr:rowOff>52070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62230</xdr:rowOff>
    </xdr:from>
    <xdr:ext cx="762000" cy="259080"/>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629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39</xdr:row>
      <xdr:rowOff>6350</xdr:rowOff>
    </xdr:from>
    <xdr:to>
      <xdr:col>69</xdr:col>
      <xdr:colOff>92075</xdr:colOff>
      <xdr:row>39</xdr:row>
      <xdr:rowOff>88265</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692900"/>
          <a:ext cx="8890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635</xdr:rowOff>
    </xdr:from>
    <xdr:to>
      <xdr:col>69</xdr:col>
      <xdr:colOff>142875</xdr:colOff>
      <xdr:row>37</xdr:row>
      <xdr:rowOff>102235</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112395</xdr:rowOff>
    </xdr:from>
    <xdr:ext cx="756920" cy="254000"/>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11314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37</xdr:row>
      <xdr:rowOff>635</xdr:rowOff>
    </xdr:from>
    <xdr:to>
      <xdr:col>65</xdr:col>
      <xdr:colOff>53975</xdr:colOff>
      <xdr:row>37</xdr:row>
      <xdr:rowOff>102235</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34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112395</xdr:rowOff>
    </xdr:from>
    <xdr:ext cx="762000" cy="254000"/>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11314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56920" cy="259080"/>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56920" cy="259080"/>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56920" cy="259080"/>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38</xdr:row>
      <xdr:rowOff>80645</xdr:rowOff>
    </xdr:from>
    <xdr:to>
      <xdr:col>82</xdr:col>
      <xdr:colOff>158750</xdr:colOff>
      <xdr:row>39</xdr:row>
      <xdr:rowOff>10795</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5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52705</xdr:rowOff>
    </xdr:from>
    <xdr:ext cx="762000" cy="254000"/>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56780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20.1</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38</xdr:row>
      <xdr:rowOff>85090</xdr:rowOff>
    </xdr:from>
    <xdr:to>
      <xdr:col>78</xdr:col>
      <xdr:colOff>120650</xdr:colOff>
      <xdr:row>39</xdr:row>
      <xdr:rowOff>15240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60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0</xdr:rowOff>
    </xdr:from>
    <xdr:ext cx="736600" cy="259080"/>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6865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20.2</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38</xdr:row>
      <xdr:rowOff>67310</xdr:rowOff>
    </xdr:from>
    <xdr:to>
      <xdr:col>74</xdr:col>
      <xdr:colOff>31750</xdr:colOff>
      <xdr:row>38</xdr:row>
      <xdr:rowOff>168910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153670</xdr:rowOff>
    </xdr:from>
    <xdr:ext cx="762000" cy="259080"/>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668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19.8</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39</xdr:row>
      <xdr:rowOff>37465</xdr:rowOff>
    </xdr:from>
    <xdr:to>
      <xdr:col>69</xdr:col>
      <xdr:colOff>142875</xdr:colOff>
      <xdr:row>39</xdr:row>
      <xdr:rowOff>139065</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724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123825</xdr:rowOff>
    </xdr:from>
    <xdr:ext cx="756920" cy="254000"/>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81037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38</xdr:row>
      <xdr:rowOff>126365</xdr:rowOff>
    </xdr:from>
    <xdr:to>
      <xdr:col>65</xdr:col>
      <xdr:colOff>53975</xdr:colOff>
      <xdr:row>39</xdr:row>
      <xdr:rowOff>56515</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64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39</xdr:row>
      <xdr:rowOff>41275</xdr:rowOff>
    </xdr:from>
    <xdr:ext cx="762000" cy="254000"/>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72782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公債費に係る経常収支比率は、令和元年度をピークに償還額が毎年度減少しており、令和5年度も経常経費充当一般財源は減少している。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類似団体内、全国平均、群馬県平均のいずれも下回っており、今後も健全な財政運営に努める。</a:t>
          </a:r>
        </a:p>
      </xdr:txBody>
    </xdr:sp>
    <xdr:clientData/>
  </xdr:twoCellAnchor>
  <xdr:oneCellAnchor>
    <xdr:from>
      <xdr:col>3</xdr:col>
      <xdr:colOff>123825</xdr:colOff>
      <xdr:row>69</xdr:row>
      <xdr:rowOff>107950</xdr:rowOff>
    </xdr:from>
    <xdr:ext cx="293370" cy="22542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2920" cy="254000"/>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2920" cy="254000"/>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2920" cy="254000"/>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2920" cy="254000"/>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2920" cy="254000"/>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156210</xdr:rowOff>
    </xdr:from>
    <xdr:ext cx="502920" cy="254000"/>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1986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78740</xdr:rowOff>
    </xdr:from>
    <xdr:to>
      <xdr:col>24</xdr:col>
      <xdr:colOff>25400</xdr:colOff>
      <xdr:row>82</xdr:row>
      <xdr:rowOff>8255</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594590"/>
          <a:ext cx="0" cy="1472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151765</xdr:rowOff>
    </xdr:from>
    <xdr:ext cx="762000" cy="259080"/>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4039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21.2</a:t>
          </a:r>
          <a:endParaRPr kumimoji="1" lang="ja-JP" altLang="en-US" sz="1000" b="1">
            <a:latin typeface="ＭＳ Ｐゴシック"/>
            <a:ea typeface="ＭＳ Ｐゴシック"/>
          </a:endParaRPr>
        </a:p>
      </xdr:txBody>
    </xdr:sp>
    <xdr:clientData/>
  </xdr:oneCellAnchor>
  <xdr:twoCellAnchor>
    <xdr:from>
      <xdr:col>23</xdr:col>
      <xdr:colOff>136525</xdr:colOff>
      <xdr:row>82</xdr:row>
      <xdr:rowOff>8255</xdr:rowOff>
    </xdr:from>
    <xdr:to>
      <xdr:col>24</xdr:col>
      <xdr:colOff>114300</xdr:colOff>
      <xdr:row>82</xdr:row>
      <xdr:rowOff>8255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4067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165100</xdr:rowOff>
    </xdr:from>
    <xdr:ext cx="762000" cy="259080"/>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3380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78740</xdr:rowOff>
    </xdr:from>
    <xdr:to>
      <xdr:col>24</xdr:col>
      <xdr:colOff>114300</xdr:colOff>
      <xdr:row>73</xdr:row>
      <xdr:rowOff>78740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594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65405</xdr:rowOff>
    </xdr:from>
    <xdr:to>
      <xdr:col>24</xdr:col>
      <xdr:colOff>25400</xdr:colOff>
      <xdr:row>75</xdr:row>
      <xdr:rowOff>101600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2924155"/>
          <a:ext cx="8382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125730</xdr:rowOff>
    </xdr:from>
    <xdr:ext cx="762000" cy="259080"/>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15593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76</xdr:row>
      <xdr:rowOff>153670</xdr:rowOff>
    </xdr:from>
    <xdr:to>
      <xdr:col>24</xdr:col>
      <xdr:colOff>76200</xdr:colOff>
      <xdr:row>77</xdr:row>
      <xdr:rowOff>83820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8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92710</xdr:rowOff>
    </xdr:from>
    <xdr:to>
      <xdr:col>19</xdr:col>
      <xdr:colOff>187325</xdr:colOff>
      <xdr:row>75</xdr:row>
      <xdr:rowOff>101600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295146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46355</xdr:rowOff>
    </xdr:from>
    <xdr:to>
      <xdr:col>20</xdr:col>
      <xdr:colOff>38100</xdr:colOff>
      <xdr:row>77</xdr:row>
      <xdr:rowOff>147955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4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132715</xdr:rowOff>
    </xdr:from>
    <xdr:ext cx="731520" cy="254000"/>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3334365"/>
          <a:ext cx="7315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75</xdr:row>
      <xdr:rowOff>92710</xdr:rowOff>
    </xdr:from>
    <xdr:to>
      <xdr:col>15</xdr:col>
      <xdr:colOff>98425</xdr:colOff>
      <xdr:row>76</xdr:row>
      <xdr:rowOff>58420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2951460"/>
          <a:ext cx="8890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144780</xdr:rowOff>
    </xdr:from>
    <xdr:to>
      <xdr:col>15</xdr:col>
      <xdr:colOff>149225</xdr:colOff>
      <xdr:row>77</xdr:row>
      <xdr:rowOff>74930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59690</xdr:rowOff>
    </xdr:from>
    <xdr:ext cx="762000" cy="259080"/>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3261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76</xdr:row>
      <xdr:rowOff>58420</xdr:rowOff>
    </xdr:from>
    <xdr:to>
      <xdr:col>11</xdr:col>
      <xdr:colOff>9525</xdr:colOff>
      <xdr:row>77</xdr:row>
      <xdr:rowOff>33020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088620"/>
          <a:ext cx="889000" cy="146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153670</xdr:rowOff>
    </xdr:from>
    <xdr:to>
      <xdr:col>11</xdr:col>
      <xdr:colOff>60325</xdr:colOff>
      <xdr:row>77</xdr:row>
      <xdr:rowOff>83820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183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68580</xdr:rowOff>
    </xdr:from>
    <xdr:ext cx="756920" cy="259080"/>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327023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64770</xdr:rowOff>
    </xdr:from>
    <xdr:to>
      <xdr:col>6</xdr:col>
      <xdr:colOff>171450</xdr:colOff>
      <xdr:row>77</xdr:row>
      <xdr:rowOff>166370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151130</xdr:rowOff>
    </xdr:from>
    <xdr:ext cx="756920" cy="259080"/>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335278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2000" cy="259080"/>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56920" cy="259080"/>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2000" cy="259080"/>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2000" cy="259080"/>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75</xdr:row>
      <xdr:rowOff>14605</xdr:rowOff>
    </xdr:from>
    <xdr:to>
      <xdr:col>24</xdr:col>
      <xdr:colOff>76200</xdr:colOff>
      <xdr:row>75</xdr:row>
      <xdr:rowOff>116205</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287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31115</xdr:rowOff>
    </xdr:from>
    <xdr:ext cx="762000" cy="254000"/>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271841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75</xdr:row>
      <xdr:rowOff>50800</xdr:rowOff>
    </xdr:from>
    <xdr:to>
      <xdr:col>20</xdr:col>
      <xdr:colOff>38100</xdr:colOff>
      <xdr:row>75</xdr:row>
      <xdr:rowOff>152400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290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162560</xdr:rowOff>
    </xdr:from>
    <xdr:ext cx="731520" cy="259080"/>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267841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75</xdr:row>
      <xdr:rowOff>41910</xdr:rowOff>
    </xdr:from>
    <xdr:to>
      <xdr:col>15</xdr:col>
      <xdr:colOff>149225</xdr:colOff>
      <xdr:row>75</xdr:row>
      <xdr:rowOff>143510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153670</xdr:rowOff>
    </xdr:from>
    <xdr:ext cx="762000" cy="259080"/>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2669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76</xdr:row>
      <xdr:rowOff>7620</xdr:rowOff>
    </xdr:from>
    <xdr:to>
      <xdr:col>11</xdr:col>
      <xdr:colOff>60325</xdr:colOff>
      <xdr:row>76</xdr:row>
      <xdr:rowOff>109220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0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119380</xdr:rowOff>
    </xdr:from>
    <xdr:ext cx="756920" cy="259080"/>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280668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10.5</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76</xdr:row>
      <xdr:rowOff>153670</xdr:rowOff>
    </xdr:from>
    <xdr:to>
      <xdr:col>6</xdr:col>
      <xdr:colOff>171450</xdr:colOff>
      <xdr:row>77</xdr:row>
      <xdr:rowOff>83820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18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93980</xdr:rowOff>
    </xdr:from>
    <xdr:ext cx="756920" cy="259080"/>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295273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36/37</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79.9</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公債費以外の経常収支比率は高い傾向にあり、類似団体内平均、全国平均、群馬県平均のすべてにおいて上回っており、類似団体内で最下位付近に位置している。</a:t>
          </a:r>
        </a:p>
        <a:p>
          <a:r>
            <a:rPr kumimoji="1" lang="ja-JP" altLang="en-US" sz="1300">
              <a:latin typeface="ＭＳ Ｐゴシック"/>
              <a:ea typeface="ＭＳ Ｐゴシック"/>
            </a:rPr>
            <a:t>特に比率の高い物件費、扶助費等の見直し等により比率の抑制に努める。</a:t>
          </a:r>
        </a:p>
      </xdr:txBody>
    </xdr:sp>
    <xdr:clientData/>
  </xdr:twoCellAnchor>
  <xdr:oneCellAnchor>
    <xdr:from>
      <xdr:col>62</xdr:col>
      <xdr:colOff>6350</xdr:colOff>
      <xdr:row>69</xdr:row>
      <xdr:rowOff>107950</xdr:rowOff>
    </xdr:from>
    <xdr:ext cx="293370" cy="22542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337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2920" cy="254000"/>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99060</xdr:rowOff>
    </xdr:from>
    <xdr:ext cx="502920" cy="254000"/>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156210</xdr:rowOff>
    </xdr:from>
    <xdr:ext cx="502920" cy="254000"/>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41910</xdr:rowOff>
    </xdr:from>
    <xdr:ext cx="502920" cy="254000"/>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99060</xdr:rowOff>
    </xdr:from>
    <xdr:ext cx="502920" cy="254000"/>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2920" cy="254000"/>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60"/>
          <a:ext cx="502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163830</xdr:rowOff>
    </xdr:from>
    <xdr:to>
      <xdr:col>82</xdr:col>
      <xdr:colOff>107950</xdr:colOff>
      <xdr:row>80</xdr:row>
      <xdr:rowOff>104140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08230"/>
          <a:ext cx="0" cy="13119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76200</xdr:rowOff>
    </xdr:from>
    <xdr:ext cx="762000" cy="254000"/>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79220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87.0</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104140</xdr:rowOff>
    </xdr:from>
    <xdr:to>
      <xdr:col>82</xdr:col>
      <xdr:colOff>196850</xdr:colOff>
      <xdr:row>80</xdr:row>
      <xdr:rowOff>104140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20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78740</xdr:rowOff>
    </xdr:from>
    <xdr:ext cx="762000" cy="259080"/>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2516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58.3</a:t>
          </a:r>
          <a:endParaRPr kumimoji="1" lang="ja-JP" altLang="en-US" sz="1000" b="1">
            <a:latin typeface="ＭＳ Ｐゴシック"/>
            <a:ea typeface="ＭＳ Ｐゴシック"/>
          </a:endParaRPr>
        </a:p>
      </xdr:txBody>
    </xdr:sp>
    <xdr:clientData/>
  </xdr:oneCellAnchor>
  <xdr:twoCellAnchor>
    <xdr:from>
      <xdr:col>82</xdr:col>
      <xdr:colOff>19050</xdr:colOff>
      <xdr:row>72</xdr:row>
      <xdr:rowOff>163830</xdr:rowOff>
    </xdr:from>
    <xdr:to>
      <xdr:col>82</xdr:col>
      <xdr:colOff>196850</xdr:colOff>
      <xdr:row>72</xdr:row>
      <xdr:rowOff>163830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08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72390</xdr:rowOff>
    </xdr:from>
    <xdr:to>
      <xdr:col>82</xdr:col>
      <xdr:colOff>107950</xdr:colOff>
      <xdr:row>80</xdr:row>
      <xdr:rowOff>81280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5671800" y="13788390"/>
          <a:ext cx="8382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44450</xdr:rowOff>
    </xdr:from>
    <xdr:ext cx="762000" cy="259080"/>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0746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75.2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27940</xdr:rowOff>
    </xdr:from>
    <xdr:to>
      <xdr:col>82</xdr:col>
      <xdr:colOff>158750</xdr:colOff>
      <xdr:row>77</xdr:row>
      <xdr:rowOff>129540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229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152400</xdr:rowOff>
    </xdr:from>
    <xdr:to>
      <xdr:col>78</xdr:col>
      <xdr:colOff>69850</xdr:colOff>
      <xdr:row>80</xdr:row>
      <xdr:rowOff>81280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3696950"/>
          <a:ext cx="889000" cy="100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167640</xdr:rowOff>
    </xdr:from>
    <xdr:to>
      <xdr:col>78</xdr:col>
      <xdr:colOff>120650</xdr:colOff>
      <xdr:row>77</xdr:row>
      <xdr:rowOff>97790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9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107950</xdr:rowOff>
    </xdr:from>
    <xdr:ext cx="736600" cy="259080"/>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296670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79</xdr:row>
      <xdr:rowOff>152400</xdr:rowOff>
    </xdr:from>
    <xdr:to>
      <xdr:col>73</xdr:col>
      <xdr:colOff>180975</xdr:colOff>
      <xdr:row>81</xdr:row>
      <xdr:rowOff>46990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3696950"/>
          <a:ext cx="889000" cy="237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44450</xdr:rowOff>
    </xdr:from>
    <xdr:to>
      <xdr:col>74</xdr:col>
      <xdr:colOff>31750</xdr:colOff>
      <xdr:row>76</xdr:row>
      <xdr:rowOff>146050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307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156210</xdr:rowOff>
    </xdr:from>
    <xdr:ext cx="762000" cy="254000"/>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84351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81</xdr:row>
      <xdr:rowOff>24130</xdr:rowOff>
    </xdr:from>
    <xdr:to>
      <xdr:col>69</xdr:col>
      <xdr:colOff>92075</xdr:colOff>
      <xdr:row>81</xdr:row>
      <xdr:rowOff>46990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004800" y="139115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73660</xdr:rowOff>
    </xdr:from>
    <xdr:to>
      <xdr:col>69</xdr:col>
      <xdr:colOff>142875</xdr:colOff>
      <xdr:row>78</xdr:row>
      <xdr:rowOff>3810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7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13970</xdr:rowOff>
    </xdr:from>
    <xdr:ext cx="756920" cy="259080"/>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04417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77</xdr:row>
      <xdr:rowOff>37465</xdr:rowOff>
    </xdr:from>
    <xdr:to>
      <xdr:col>65</xdr:col>
      <xdr:colOff>53975</xdr:colOff>
      <xdr:row>77</xdr:row>
      <xdr:rowOff>139065</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3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149225</xdr:rowOff>
    </xdr:from>
    <xdr:ext cx="762000" cy="259080"/>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0079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56920" cy="259080"/>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56920" cy="259080"/>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56920" cy="259080"/>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80</xdr:row>
      <xdr:rowOff>21590</xdr:rowOff>
    </xdr:from>
    <xdr:to>
      <xdr:col>82</xdr:col>
      <xdr:colOff>158750</xdr:colOff>
      <xdr:row>80</xdr:row>
      <xdr:rowOff>123190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373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101600</xdr:rowOff>
    </xdr:from>
    <xdr:ext cx="762000" cy="259080"/>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364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86.3</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80</xdr:row>
      <xdr:rowOff>30480</xdr:rowOff>
    </xdr:from>
    <xdr:to>
      <xdr:col>78</xdr:col>
      <xdr:colOff>120650</xdr:colOff>
      <xdr:row>80</xdr:row>
      <xdr:rowOff>132080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374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116840</xdr:rowOff>
    </xdr:from>
    <xdr:ext cx="736600" cy="259080"/>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3832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79</xdr:row>
      <xdr:rowOff>101600</xdr:rowOff>
    </xdr:from>
    <xdr:to>
      <xdr:col>74</xdr:col>
      <xdr:colOff>31750</xdr:colOff>
      <xdr:row>80</xdr:row>
      <xdr:rowOff>31750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16510</xdr:rowOff>
    </xdr:from>
    <xdr:ext cx="762000" cy="259080"/>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373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80</xdr:row>
      <xdr:rowOff>167640</xdr:rowOff>
    </xdr:from>
    <xdr:to>
      <xdr:col>69</xdr:col>
      <xdr:colOff>142875</xdr:colOff>
      <xdr:row>81</xdr:row>
      <xdr:rowOff>97790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3883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81</xdr:row>
      <xdr:rowOff>82550</xdr:rowOff>
    </xdr:from>
    <xdr:ext cx="756920" cy="259080"/>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397000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80</xdr:row>
      <xdr:rowOff>144780</xdr:rowOff>
    </xdr:from>
    <xdr:to>
      <xdr:col>65</xdr:col>
      <xdr:colOff>53975</xdr:colOff>
      <xdr:row>81</xdr:row>
      <xdr:rowOff>74930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386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81</xdr:row>
      <xdr:rowOff>59690</xdr:rowOff>
    </xdr:from>
    <xdr:ext cx="762000" cy="259080"/>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39471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89.0</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群馬県大泉町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06400" cy="270510"/>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06400" cy="2705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2000" cy="254000"/>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109220</xdr:rowOff>
    </xdr:from>
    <xdr:ext cx="762000" cy="254000"/>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43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70485</xdr:rowOff>
    </xdr:from>
    <xdr:ext cx="762000" cy="259080"/>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32385</xdr:rowOff>
    </xdr:from>
    <xdr:ext cx="762000" cy="254000"/>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166370</xdr:rowOff>
    </xdr:from>
    <xdr:ext cx="762000" cy="254000"/>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13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127635</xdr:rowOff>
    </xdr:from>
    <xdr:ext cx="762000" cy="259080"/>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2000" cy="254000"/>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60"/>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52070</xdr:rowOff>
    </xdr:from>
    <xdr:to>
      <xdr:col>29</xdr:col>
      <xdr:colOff>127000</xdr:colOff>
      <xdr:row>20</xdr:row>
      <xdr:rowOff>111760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a:xfrm flipV="1">
          <a:off x="5651500" y="1985645"/>
          <a:ext cx="0" cy="16027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109220</xdr:rowOff>
    </xdr:from>
    <xdr:ext cx="756920" cy="254000"/>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8584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58,289</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111760</xdr:rowOff>
    </xdr:from>
    <xdr:to>
      <xdr:col>30</xdr:col>
      <xdr:colOff>25400</xdr:colOff>
      <xdr:row>20</xdr:row>
      <xdr:rowOff>111760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a:xfrm>
          <a:off x="5562600" y="358838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137795</xdr:rowOff>
    </xdr:from>
    <xdr:ext cx="756920" cy="259080"/>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847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142,472</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52070</xdr:rowOff>
    </xdr:from>
    <xdr:to>
      <xdr:col>30</xdr:col>
      <xdr:colOff>25400</xdr:colOff>
      <xdr:row>11</xdr:row>
      <xdr:rowOff>52070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a:xfrm>
          <a:off x="5562600" y="198564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98425</xdr:rowOff>
    </xdr:from>
    <xdr:to>
      <xdr:col>29</xdr:col>
      <xdr:colOff>127000</xdr:colOff>
      <xdr:row>20</xdr:row>
      <xdr:rowOff>113665</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a:xfrm flipV="1">
          <a:off x="5003800" y="3575050"/>
          <a:ext cx="647700" cy="152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53340</xdr:rowOff>
    </xdr:from>
    <xdr:ext cx="756920" cy="254000"/>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44165"/>
          <a:ext cx="75692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86,555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17</xdr:row>
      <xdr:rowOff>36830</xdr:rowOff>
    </xdr:from>
    <xdr:to>
      <xdr:col>29</xdr:col>
      <xdr:colOff>177800</xdr:colOff>
      <xdr:row>17</xdr:row>
      <xdr:rowOff>138430</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a:xfrm>
          <a:off x="5600700" y="29991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113665</xdr:rowOff>
    </xdr:from>
    <xdr:to>
      <xdr:col>26</xdr:col>
      <xdr:colOff>50800</xdr:colOff>
      <xdr:row>20</xdr:row>
      <xdr:rowOff>117475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a:xfrm flipV="1">
          <a:off x="4305300" y="3590290"/>
          <a:ext cx="698500" cy="38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87630</xdr:rowOff>
    </xdr:from>
    <xdr:to>
      <xdr:col>26</xdr:col>
      <xdr:colOff>101600</xdr:colOff>
      <xdr:row>18</xdr:row>
      <xdr:rowOff>17780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a:xfrm>
          <a:off x="4953000" y="30499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27940</xdr:rowOff>
    </xdr:from>
    <xdr:ext cx="736600" cy="259080"/>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187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83,916</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20</xdr:row>
      <xdr:rowOff>117475</xdr:rowOff>
    </xdr:from>
    <xdr:to>
      <xdr:col>22</xdr:col>
      <xdr:colOff>114300</xdr:colOff>
      <xdr:row>20</xdr:row>
      <xdr:rowOff>127000</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a:xfrm flipV="1">
          <a:off x="3606800" y="3594100"/>
          <a:ext cx="698500" cy="95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101600</xdr:rowOff>
    </xdr:from>
    <xdr:to>
      <xdr:col>22</xdr:col>
      <xdr:colOff>165100</xdr:colOff>
      <xdr:row>18</xdr:row>
      <xdr:rowOff>31750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a:xfrm>
          <a:off x="4254500" y="30638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41910</xdr:rowOff>
    </xdr:from>
    <xdr:ext cx="762000" cy="254000"/>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3273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83,183</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20</xdr:row>
      <xdr:rowOff>127000</xdr:rowOff>
    </xdr:from>
    <xdr:to>
      <xdr:col>18</xdr:col>
      <xdr:colOff>177800</xdr:colOff>
      <xdr:row>20</xdr:row>
      <xdr:rowOff>159385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a:xfrm flipV="1">
          <a:off x="2908300" y="3603625"/>
          <a:ext cx="698500" cy="323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3175</xdr:rowOff>
    </xdr:from>
    <xdr:to>
      <xdr:col>19</xdr:col>
      <xdr:colOff>38100</xdr:colOff>
      <xdr:row>18</xdr:row>
      <xdr:rowOff>104775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a:xfrm>
          <a:off x="3556000" y="31369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114935</xdr:rowOff>
    </xdr:from>
    <xdr:ext cx="762000" cy="259080"/>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905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79,347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18</xdr:row>
      <xdr:rowOff>15240</xdr:rowOff>
    </xdr:from>
    <xdr:to>
      <xdr:col>15</xdr:col>
      <xdr:colOff>101600</xdr:colOff>
      <xdr:row>18</xdr:row>
      <xdr:rowOff>116840</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a:xfrm>
          <a:off x="2857500" y="3148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127635</xdr:rowOff>
    </xdr:from>
    <xdr:ext cx="762000" cy="259080"/>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1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78,684</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56920" cy="259080"/>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9080"/>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9080"/>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9080"/>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9080"/>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20</xdr:row>
      <xdr:rowOff>47625</xdr:rowOff>
    </xdr:from>
    <xdr:to>
      <xdr:col>29</xdr:col>
      <xdr:colOff>177800</xdr:colOff>
      <xdr:row>20</xdr:row>
      <xdr:rowOff>149225</xdr:rowOff>
    </xdr:to>
    <xdr:sp macro="" textlink="">
      <xdr:nvSpPr>
        <xdr:cNvPr id="69" name="楕円 68">
          <a:extLst>
            <a:ext uri="{FF2B5EF4-FFF2-40B4-BE49-F238E27FC236}">
              <a16:creationId xmlns:a16="http://schemas.microsoft.com/office/drawing/2014/main" id="{00000000-0008-0000-0500-000045000000}"/>
            </a:ext>
          </a:extLst>
        </xdr:cNvPr>
        <xdr:cNvSpPr/>
      </xdr:nvSpPr>
      <xdr:spPr>
        <a:xfrm>
          <a:off x="5600700" y="35242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127635</xdr:rowOff>
    </xdr:from>
    <xdr:ext cx="756920" cy="259080"/>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43281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58,989</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20</xdr:row>
      <xdr:rowOff>63500</xdr:rowOff>
    </xdr:from>
    <xdr:to>
      <xdr:col>26</xdr:col>
      <xdr:colOff>101600</xdr:colOff>
      <xdr:row>20</xdr:row>
      <xdr:rowOff>164465</xdr:rowOff>
    </xdr:to>
    <xdr:sp macro="" textlink="">
      <xdr:nvSpPr>
        <xdr:cNvPr id="71" name="楕円 70">
          <a:extLst>
            <a:ext uri="{FF2B5EF4-FFF2-40B4-BE49-F238E27FC236}">
              <a16:creationId xmlns:a16="http://schemas.microsoft.com/office/drawing/2014/main" id="{00000000-0008-0000-0500-000047000000}"/>
            </a:ext>
          </a:extLst>
        </xdr:cNvPr>
        <xdr:cNvSpPr/>
      </xdr:nvSpPr>
      <xdr:spPr>
        <a:xfrm>
          <a:off x="4953000" y="354012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149225</xdr:rowOff>
    </xdr:from>
    <xdr:ext cx="736600" cy="259080"/>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6258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58,211</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20</xdr:row>
      <xdr:rowOff>66675</xdr:rowOff>
    </xdr:from>
    <xdr:to>
      <xdr:col>22</xdr:col>
      <xdr:colOff>165100</xdr:colOff>
      <xdr:row>20</xdr:row>
      <xdr:rowOff>168275</xdr:rowOff>
    </xdr:to>
    <xdr:sp macro="" textlink="">
      <xdr:nvSpPr>
        <xdr:cNvPr id="73" name="楕円 72">
          <a:extLst>
            <a:ext uri="{FF2B5EF4-FFF2-40B4-BE49-F238E27FC236}">
              <a16:creationId xmlns:a16="http://schemas.microsoft.com/office/drawing/2014/main" id="{00000000-0008-0000-0500-000049000000}"/>
            </a:ext>
          </a:extLst>
        </xdr:cNvPr>
        <xdr:cNvSpPr/>
      </xdr:nvSpPr>
      <xdr:spPr>
        <a:xfrm>
          <a:off x="4254500" y="35433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153035</xdr:rowOff>
    </xdr:from>
    <xdr:ext cx="762000" cy="259080"/>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629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58,011</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20</xdr:row>
      <xdr:rowOff>76200</xdr:rowOff>
    </xdr:from>
    <xdr:to>
      <xdr:col>19</xdr:col>
      <xdr:colOff>38100</xdr:colOff>
      <xdr:row>21</xdr:row>
      <xdr:rowOff>6350</xdr:rowOff>
    </xdr:to>
    <xdr:sp macro="" textlink="">
      <xdr:nvSpPr>
        <xdr:cNvPr id="75" name="楕円 74">
          <a:extLst>
            <a:ext uri="{FF2B5EF4-FFF2-40B4-BE49-F238E27FC236}">
              <a16:creationId xmlns:a16="http://schemas.microsoft.com/office/drawing/2014/main" id="{00000000-0008-0000-0500-00004B000000}"/>
            </a:ext>
          </a:extLst>
        </xdr:cNvPr>
        <xdr:cNvSpPr/>
      </xdr:nvSpPr>
      <xdr:spPr>
        <a:xfrm>
          <a:off x="3556000" y="35528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162560</xdr:rowOff>
    </xdr:from>
    <xdr:ext cx="762000" cy="259080"/>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639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57,507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20</xdr:row>
      <xdr:rowOff>109220</xdr:rowOff>
    </xdr:from>
    <xdr:to>
      <xdr:col>15</xdr:col>
      <xdr:colOff>101600</xdr:colOff>
      <xdr:row>21</xdr:row>
      <xdr:rowOff>38735</xdr:rowOff>
    </xdr:to>
    <xdr:sp macro="" textlink="">
      <xdr:nvSpPr>
        <xdr:cNvPr id="77" name="楕円 76">
          <a:extLst>
            <a:ext uri="{FF2B5EF4-FFF2-40B4-BE49-F238E27FC236}">
              <a16:creationId xmlns:a16="http://schemas.microsoft.com/office/drawing/2014/main" id="{00000000-0008-0000-0500-00004D000000}"/>
            </a:ext>
          </a:extLst>
        </xdr:cNvPr>
        <xdr:cNvSpPr/>
      </xdr:nvSpPr>
      <xdr:spPr>
        <a:xfrm>
          <a:off x="2857500" y="358584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21</xdr:row>
      <xdr:rowOff>23495</xdr:rowOff>
    </xdr:from>
    <xdr:ext cx="762000" cy="259080"/>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671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55,814</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06400" cy="275590"/>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0640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1270</xdr:rowOff>
    </xdr:from>
    <xdr:ext cx="762000" cy="259080"/>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160020</xdr:rowOff>
    </xdr:from>
    <xdr:to>
      <xdr:col>33</xdr:col>
      <xdr:colOff>114300</xdr:colOff>
      <xdr:row>37</xdr:row>
      <xdr:rowOff>160020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2000" cy="256540"/>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48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2000" cy="259080"/>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2000" cy="2584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2000" cy="254000"/>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67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2000" cy="25971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2000" cy="254000"/>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89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233680</xdr:rowOff>
    </xdr:from>
    <xdr:to>
      <xdr:col>29</xdr:col>
      <xdr:colOff>127000</xdr:colOff>
      <xdr:row>38</xdr:row>
      <xdr:rowOff>103505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a:xfrm flipV="1">
          <a:off x="5651500" y="6158230"/>
          <a:ext cx="0" cy="14128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75565</xdr:rowOff>
    </xdr:from>
    <xdr:ext cx="756920" cy="25590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43165"/>
          <a:ext cx="7569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1,220</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103505</xdr:rowOff>
    </xdr:from>
    <xdr:to>
      <xdr:col>30</xdr:col>
      <xdr:colOff>25400</xdr:colOff>
      <xdr:row>38</xdr:row>
      <xdr:rowOff>103505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a:xfrm>
          <a:off x="5562600" y="757110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148590</xdr:rowOff>
    </xdr:from>
    <xdr:ext cx="756920" cy="25971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01690"/>
          <a:ext cx="75692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44,488</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233680</xdr:rowOff>
    </xdr:from>
    <xdr:to>
      <xdr:col>30</xdr:col>
      <xdr:colOff>25400</xdr:colOff>
      <xdr:row>33</xdr:row>
      <xdr:rowOff>233680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a:xfrm>
          <a:off x="5562600" y="615823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221615</xdr:rowOff>
    </xdr:from>
    <xdr:to>
      <xdr:col>29</xdr:col>
      <xdr:colOff>127000</xdr:colOff>
      <xdr:row>37</xdr:row>
      <xdr:rowOff>221615</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a:xfrm flipV="1">
          <a:off x="5003800" y="7346315"/>
          <a:ext cx="6477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258445</xdr:rowOff>
    </xdr:from>
    <xdr:ext cx="756920" cy="252730"/>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68795"/>
          <a:ext cx="75692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16,445</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36</xdr:row>
      <xdr:rowOff>69850</xdr:rowOff>
    </xdr:from>
    <xdr:to>
      <xdr:col>29</xdr:col>
      <xdr:colOff>177800</xdr:colOff>
      <xdr:row>36</xdr:row>
      <xdr:rowOff>171450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a:xfrm>
          <a:off x="5600700" y="7023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221615</xdr:rowOff>
    </xdr:from>
    <xdr:to>
      <xdr:col>26</xdr:col>
      <xdr:colOff>50800</xdr:colOff>
      <xdr:row>37</xdr:row>
      <xdr:rowOff>228600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a:xfrm flipV="1">
          <a:off x="4305300" y="7346315"/>
          <a:ext cx="698500" cy="69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88900</xdr:rowOff>
    </xdr:from>
    <xdr:to>
      <xdr:col>26</xdr:col>
      <xdr:colOff>101600</xdr:colOff>
      <xdr:row>37</xdr:row>
      <xdr:rowOff>19050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a:xfrm>
          <a:off x="4953000" y="70421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200660</xdr:rowOff>
    </xdr:from>
    <xdr:ext cx="736600" cy="254000"/>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81101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15,852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37</xdr:row>
      <xdr:rowOff>228600</xdr:rowOff>
    </xdr:from>
    <xdr:to>
      <xdr:col>22</xdr:col>
      <xdr:colOff>114300</xdr:colOff>
      <xdr:row>37</xdr:row>
      <xdr:rowOff>263525</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a:xfrm flipV="1">
          <a:off x="3606800" y="7353300"/>
          <a:ext cx="698500" cy="3492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158115</xdr:rowOff>
    </xdr:from>
    <xdr:to>
      <xdr:col>22</xdr:col>
      <xdr:colOff>165100</xdr:colOff>
      <xdr:row>37</xdr:row>
      <xdr:rowOff>88900</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a:xfrm>
          <a:off x="4254500" y="711136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270510</xdr:rowOff>
    </xdr:from>
    <xdr:ext cx="762000" cy="25590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8086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13,749</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37</xdr:row>
      <xdr:rowOff>200660</xdr:rowOff>
    </xdr:from>
    <xdr:to>
      <xdr:col>18</xdr:col>
      <xdr:colOff>177800</xdr:colOff>
      <xdr:row>37</xdr:row>
      <xdr:rowOff>263525</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a:xfrm>
          <a:off x="2908300" y="7325360"/>
          <a:ext cx="698500" cy="628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29845</xdr:rowOff>
    </xdr:from>
    <xdr:to>
      <xdr:col>19</xdr:col>
      <xdr:colOff>38100</xdr:colOff>
      <xdr:row>37</xdr:row>
      <xdr:rowOff>130175</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a:xfrm>
          <a:off x="3556000" y="7154545"/>
          <a:ext cx="101600" cy="10033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311785</xdr:rowOff>
    </xdr:from>
    <xdr:ext cx="762000" cy="259080"/>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9221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12,437</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36</xdr:row>
      <xdr:rowOff>141605</xdr:rowOff>
    </xdr:from>
    <xdr:to>
      <xdr:col>15</xdr:col>
      <xdr:colOff>101600</xdr:colOff>
      <xdr:row>37</xdr:row>
      <xdr:rowOff>71120</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a:xfrm>
          <a:off x="2857500" y="709485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252730</xdr:rowOff>
    </xdr:from>
    <xdr:ext cx="762000" cy="259080"/>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863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14,254</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56920" cy="259080"/>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37</xdr:row>
      <xdr:rowOff>170815</xdr:rowOff>
    </xdr:from>
    <xdr:to>
      <xdr:col>29</xdr:col>
      <xdr:colOff>177800</xdr:colOff>
      <xdr:row>37</xdr:row>
      <xdr:rowOff>273050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a:xfrm>
          <a:off x="5600700" y="72955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142240</xdr:rowOff>
    </xdr:from>
    <xdr:ext cx="756920" cy="259080"/>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26694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8,105</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37</xdr:row>
      <xdr:rowOff>172085</xdr:rowOff>
    </xdr:from>
    <xdr:to>
      <xdr:col>26</xdr:col>
      <xdr:colOff>101600</xdr:colOff>
      <xdr:row>37</xdr:row>
      <xdr:rowOff>273050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a:xfrm>
          <a:off x="4953000" y="729678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258445</xdr:rowOff>
    </xdr:from>
    <xdr:ext cx="736600" cy="252730"/>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38314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8,087</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37</xdr:row>
      <xdr:rowOff>179070</xdr:rowOff>
    </xdr:from>
    <xdr:to>
      <xdr:col>22</xdr:col>
      <xdr:colOff>165100</xdr:colOff>
      <xdr:row>37</xdr:row>
      <xdr:rowOff>279400</xdr:rowOff>
    </xdr:to>
    <xdr:sp macro="" textlink="">
      <xdr:nvSpPr>
        <xdr:cNvPr id="137" name="楕円 136">
          <a:extLst>
            <a:ext uri="{FF2B5EF4-FFF2-40B4-BE49-F238E27FC236}">
              <a16:creationId xmlns:a16="http://schemas.microsoft.com/office/drawing/2014/main" id="{00000000-0008-0000-0500-000089000000}"/>
            </a:ext>
          </a:extLst>
        </xdr:cNvPr>
        <xdr:cNvSpPr/>
      </xdr:nvSpPr>
      <xdr:spPr>
        <a:xfrm>
          <a:off x="4254500" y="730377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264795</xdr:rowOff>
    </xdr:from>
    <xdr:ext cx="762000" cy="259080"/>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3894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7,862</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37</xdr:row>
      <xdr:rowOff>213995</xdr:rowOff>
    </xdr:from>
    <xdr:to>
      <xdr:col>19</xdr:col>
      <xdr:colOff>38100</xdr:colOff>
      <xdr:row>37</xdr:row>
      <xdr:rowOff>314960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a:xfrm>
          <a:off x="3556000" y="733869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299720</xdr:rowOff>
    </xdr:from>
    <xdr:ext cx="762000" cy="259080"/>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4244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6,809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149225</xdr:rowOff>
    </xdr:from>
    <xdr:to>
      <xdr:col>15</xdr:col>
      <xdr:colOff>101600</xdr:colOff>
      <xdr:row>37</xdr:row>
      <xdr:rowOff>251460</xdr:rowOff>
    </xdr:to>
    <xdr:sp macro="" textlink="">
      <xdr:nvSpPr>
        <xdr:cNvPr id="141" name="楕円 140">
          <a:extLst>
            <a:ext uri="{FF2B5EF4-FFF2-40B4-BE49-F238E27FC236}">
              <a16:creationId xmlns:a16="http://schemas.microsoft.com/office/drawing/2014/main" id="{00000000-0008-0000-0500-00008D000000}"/>
            </a:ext>
          </a:extLst>
        </xdr:cNvPr>
        <xdr:cNvSpPr/>
      </xdr:nvSpPr>
      <xdr:spPr>
        <a:xfrm>
          <a:off x="2857500" y="727392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236855</xdr:rowOff>
    </xdr:from>
    <xdr:ext cx="762000" cy="254000"/>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361555"/>
          <a:ext cx="7620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8,752</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群馬県大泉町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41,465
33,159
18.03
15,602,937
14,872,363
380,236
8,212,843
6,475,739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4.4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4000"/>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4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4000"/>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5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33/37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70,003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4805" cy="220345"/>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40</xdr:row>
      <xdr:rowOff>111760</xdr:rowOff>
    </xdr:from>
    <xdr:ext cx="531495" cy="254000"/>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505" y="6969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1495" cy="259080"/>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1495" cy="254000"/>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505" y="6316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160655</xdr:rowOff>
    </xdr:from>
    <xdr:ext cx="531495" cy="259080"/>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90550" cy="254000"/>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370" y="566420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90550" cy="2584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370" y="5337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90550" cy="259080"/>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370" y="5010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0550" cy="254000"/>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370" y="468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109855</xdr:rowOff>
    </xdr:from>
    <xdr:to>
      <xdr:col>24</xdr:col>
      <xdr:colOff>62865</xdr:colOff>
      <xdr:row>38</xdr:row>
      <xdr:rowOff>60960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53355"/>
          <a:ext cx="1270" cy="1322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64770</xdr:rowOff>
    </xdr:from>
    <xdr:ext cx="534670" cy="254000"/>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7987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52,832</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60960</xdr:rowOff>
    </xdr:from>
    <xdr:to>
      <xdr:col>24</xdr:col>
      <xdr:colOff>152400</xdr:colOff>
      <xdr:row>38</xdr:row>
      <xdr:rowOff>60960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6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56515</xdr:rowOff>
    </xdr:from>
    <xdr:ext cx="598805" cy="2584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285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133,823</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109855</xdr:rowOff>
    </xdr:from>
    <xdr:to>
      <xdr:col>24</xdr:col>
      <xdr:colOff>152400</xdr:colOff>
      <xdr:row>30</xdr:row>
      <xdr:rowOff>109855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53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141605</xdr:rowOff>
    </xdr:from>
    <xdr:to>
      <xdr:col>24</xdr:col>
      <xdr:colOff>63500</xdr:colOff>
      <xdr:row>37</xdr:row>
      <xdr:rowOff>151130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48525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126365</xdr:rowOff>
    </xdr:from>
    <xdr:ext cx="534670" cy="259080"/>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556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78,624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103505</xdr:rowOff>
    </xdr:from>
    <xdr:to>
      <xdr:col>24</xdr:col>
      <xdr:colOff>114300</xdr:colOff>
      <xdr:row>36</xdr:row>
      <xdr:rowOff>33655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146050</xdr:rowOff>
    </xdr:from>
    <xdr:to>
      <xdr:col>19</xdr:col>
      <xdr:colOff>177800</xdr:colOff>
      <xdr:row>37</xdr:row>
      <xdr:rowOff>151130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48970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140335</xdr:rowOff>
    </xdr:from>
    <xdr:to>
      <xdr:col>20</xdr:col>
      <xdr:colOff>38100</xdr:colOff>
      <xdr:row>36</xdr:row>
      <xdr:rowOff>70485</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14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34</xdr:row>
      <xdr:rowOff>86995</xdr:rowOff>
    </xdr:from>
    <xdr:ext cx="529590" cy="254000"/>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29965" y="591629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76,332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146050</xdr:rowOff>
    </xdr:from>
    <xdr:to>
      <xdr:col>15</xdr:col>
      <xdr:colOff>50800</xdr:colOff>
      <xdr:row>37</xdr:row>
      <xdr:rowOff>165100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48970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149225</xdr:rowOff>
    </xdr:from>
    <xdr:to>
      <xdr:col>15</xdr:col>
      <xdr:colOff>101600</xdr:colOff>
      <xdr:row>36</xdr:row>
      <xdr:rowOff>79375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14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34</xdr:row>
      <xdr:rowOff>95885</xdr:rowOff>
    </xdr:from>
    <xdr:ext cx="529590" cy="259080"/>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0965" y="59251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75,794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165100</xdr:rowOff>
    </xdr:from>
    <xdr:to>
      <xdr:col>10</xdr:col>
      <xdr:colOff>114300</xdr:colOff>
      <xdr:row>38</xdr:row>
      <xdr:rowOff>154940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508750"/>
          <a:ext cx="889000" cy="161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53975</xdr:rowOff>
    </xdr:from>
    <xdr:to>
      <xdr:col>10</xdr:col>
      <xdr:colOff>165100</xdr:colOff>
      <xdr:row>36</xdr:row>
      <xdr:rowOff>155575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2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635</xdr:rowOff>
    </xdr:from>
    <xdr:ext cx="529590" cy="259080"/>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1965" y="60013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71,124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15875</xdr:rowOff>
    </xdr:from>
    <xdr:to>
      <xdr:col>6</xdr:col>
      <xdr:colOff>38100</xdr:colOff>
      <xdr:row>37</xdr:row>
      <xdr:rowOff>117475</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133985</xdr:rowOff>
    </xdr:from>
    <xdr:ext cx="529590" cy="254000"/>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2965" y="613473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62,963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37</xdr:row>
      <xdr:rowOff>90805</xdr:rowOff>
    </xdr:from>
    <xdr:to>
      <xdr:col>24</xdr:col>
      <xdr:colOff>114300</xdr:colOff>
      <xdr:row>38</xdr:row>
      <xdr:rowOff>20955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43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6350</xdr:rowOff>
    </xdr:from>
    <xdr:ext cx="534670" cy="254000"/>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35000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58,388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100330</xdr:rowOff>
    </xdr:from>
    <xdr:to>
      <xdr:col>20</xdr:col>
      <xdr:colOff>38100</xdr:colOff>
      <xdr:row>38</xdr:row>
      <xdr:rowOff>30480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44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38</xdr:row>
      <xdr:rowOff>21590</xdr:rowOff>
    </xdr:from>
    <xdr:ext cx="529590" cy="259080"/>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29965" y="65366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57,797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95250</xdr:rowOff>
    </xdr:from>
    <xdr:to>
      <xdr:col>15</xdr:col>
      <xdr:colOff>101600</xdr:colOff>
      <xdr:row>38</xdr:row>
      <xdr:rowOff>25400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38</xdr:row>
      <xdr:rowOff>16510</xdr:rowOff>
    </xdr:from>
    <xdr:ext cx="529590" cy="259080"/>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0965" y="65316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58,098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114300</xdr:rowOff>
    </xdr:from>
    <xdr:to>
      <xdr:col>10</xdr:col>
      <xdr:colOff>165100</xdr:colOff>
      <xdr:row>38</xdr:row>
      <xdr:rowOff>44450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45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38</xdr:row>
      <xdr:rowOff>35560</xdr:rowOff>
    </xdr:from>
    <xdr:ext cx="529590" cy="259080"/>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1965" y="65506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56,957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38</xdr:row>
      <xdr:rowOff>104140</xdr:rowOff>
    </xdr:from>
    <xdr:to>
      <xdr:col>6</xdr:col>
      <xdr:colOff>38100</xdr:colOff>
      <xdr:row>39</xdr:row>
      <xdr:rowOff>34290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1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39</xdr:row>
      <xdr:rowOff>25400</xdr:rowOff>
    </xdr:from>
    <xdr:ext cx="529590" cy="259080"/>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2965" y="67119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47,084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69,589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4805" cy="2203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3840" cy="254000"/>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080" y="10398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57</xdr:row>
      <xdr:rowOff>168910</xdr:rowOff>
    </xdr:from>
    <xdr:ext cx="531495" cy="254000"/>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505" y="99415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90550" cy="254000"/>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370" y="94843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90550" cy="254000"/>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370" y="90271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168910</xdr:rowOff>
    </xdr:from>
    <xdr:ext cx="590550" cy="254000"/>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370" y="85699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0550" cy="254000"/>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91440</xdr:rowOff>
    </xdr:from>
    <xdr:to>
      <xdr:col>24</xdr:col>
      <xdr:colOff>62865</xdr:colOff>
      <xdr:row>59</xdr:row>
      <xdr:rowOff>7620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3940"/>
          <a:ext cx="1270" cy="14592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11430</xdr:rowOff>
    </xdr:from>
    <xdr:ext cx="534670" cy="259080"/>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269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45,694</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7620</xdr:rowOff>
    </xdr:from>
    <xdr:to>
      <xdr:col>24</xdr:col>
      <xdr:colOff>152400</xdr:colOff>
      <xdr:row>59</xdr:row>
      <xdr:rowOff>7620</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231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38100</xdr:rowOff>
    </xdr:from>
    <xdr:ext cx="598805" cy="259080"/>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391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205,279</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91440</xdr:rowOff>
    </xdr:from>
    <xdr:to>
      <xdr:col>24</xdr:col>
      <xdr:colOff>152400</xdr:colOff>
      <xdr:row>50</xdr:row>
      <xdr:rowOff>91440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3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38735</xdr:rowOff>
    </xdr:from>
    <xdr:to>
      <xdr:col>24</xdr:col>
      <xdr:colOff>63500</xdr:colOff>
      <xdr:row>58</xdr:row>
      <xdr:rowOff>43180</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982835"/>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32385</xdr:rowOff>
    </xdr:from>
    <xdr:ext cx="534670" cy="254000"/>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3585"/>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77,427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9525</xdr:rowOff>
    </xdr:from>
    <xdr:to>
      <xdr:col>24</xdr:col>
      <xdr:colOff>114300</xdr:colOff>
      <xdr:row>57</xdr:row>
      <xdr:rowOff>111125</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38735</xdr:rowOff>
    </xdr:from>
    <xdr:to>
      <xdr:col>19</xdr:col>
      <xdr:colOff>177800</xdr:colOff>
      <xdr:row>58</xdr:row>
      <xdr:rowOff>86360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8283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11430</xdr:rowOff>
    </xdr:from>
    <xdr:to>
      <xdr:col>20</xdr:col>
      <xdr:colOff>38100</xdr:colOff>
      <xdr:row>57</xdr:row>
      <xdr:rowOff>113030</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129540</xdr:rowOff>
    </xdr:from>
    <xdr:ext cx="529590" cy="259080"/>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29965" y="95592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77,222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86360</xdr:rowOff>
    </xdr:from>
    <xdr:to>
      <xdr:col>15</xdr:col>
      <xdr:colOff>50800</xdr:colOff>
      <xdr:row>58</xdr:row>
      <xdr:rowOff>107950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1003046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67945</xdr:rowOff>
    </xdr:from>
    <xdr:to>
      <xdr:col>15</xdr:col>
      <xdr:colOff>101600</xdr:colOff>
      <xdr:row>57</xdr:row>
      <xdr:rowOff>169545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4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14605</xdr:rowOff>
    </xdr:from>
    <xdr:ext cx="529590" cy="259080"/>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0965" y="96158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71,011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76200</xdr:rowOff>
    </xdr:from>
    <xdr:to>
      <xdr:col>10</xdr:col>
      <xdr:colOff>114300</xdr:colOff>
      <xdr:row>58</xdr:row>
      <xdr:rowOff>107950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1002030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109855</xdr:rowOff>
    </xdr:from>
    <xdr:to>
      <xdr:col>10</xdr:col>
      <xdr:colOff>165100</xdr:colOff>
      <xdr:row>58</xdr:row>
      <xdr:rowOff>40640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82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56515</xdr:rowOff>
    </xdr:from>
    <xdr:ext cx="529590" cy="2584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1965" y="965771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66,427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92710</xdr:rowOff>
    </xdr:from>
    <xdr:to>
      <xdr:col>6</xdr:col>
      <xdr:colOff>38100</xdr:colOff>
      <xdr:row>58</xdr:row>
      <xdr:rowOff>22860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6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39370</xdr:rowOff>
    </xdr:from>
    <xdr:ext cx="529590" cy="259080"/>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2965" y="96405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68,333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163830</xdr:rowOff>
    </xdr:from>
    <xdr:to>
      <xdr:col>24</xdr:col>
      <xdr:colOff>114300</xdr:colOff>
      <xdr:row>58</xdr:row>
      <xdr:rowOff>93980</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3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142240</xdr:rowOff>
    </xdr:from>
    <xdr:ext cx="534670" cy="259080"/>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148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60,572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159385</xdr:rowOff>
    </xdr:from>
    <xdr:to>
      <xdr:col>20</xdr:col>
      <xdr:colOff>38100</xdr:colOff>
      <xdr:row>58</xdr:row>
      <xdr:rowOff>89535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93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80645</xdr:rowOff>
    </xdr:from>
    <xdr:ext cx="529590" cy="259080"/>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29965" y="100247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61,034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34925</xdr:rowOff>
    </xdr:from>
    <xdr:to>
      <xdr:col>15</xdr:col>
      <xdr:colOff>101600</xdr:colOff>
      <xdr:row>58</xdr:row>
      <xdr:rowOff>136525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7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127635</xdr:rowOff>
    </xdr:from>
    <xdr:ext cx="529590" cy="259080"/>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0965" y="1007173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55,929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57150</xdr:rowOff>
    </xdr:from>
    <xdr:to>
      <xdr:col>10</xdr:col>
      <xdr:colOff>165100</xdr:colOff>
      <xdr:row>58</xdr:row>
      <xdr:rowOff>158750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149860</xdr:rowOff>
    </xdr:from>
    <xdr:ext cx="529590" cy="259080"/>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1965" y="100939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53,452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25400</xdr:rowOff>
    </xdr:from>
    <xdr:to>
      <xdr:col>6</xdr:col>
      <xdr:colOff>38100</xdr:colOff>
      <xdr:row>58</xdr:row>
      <xdr:rowOff>127000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118110</xdr:rowOff>
    </xdr:from>
    <xdr:ext cx="529590" cy="259080"/>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2965" y="100622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56,913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35/37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4805" cy="2203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3840" cy="259080"/>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080" y="1344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76</xdr:row>
      <xdr:rowOff>35560</xdr:rowOff>
    </xdr:from>
    <xdr:ext cx="462280" cy="259080"/>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94640" y="13065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168910</xdr:rowOff>
    </xdr:from>
    <xdr:ext cx="531495" cy="254000"/>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505" y="12684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9080"/>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4000"/>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505" y="11541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36830</xdr:rowOff>
    </xdr:from>
    <xdr:to>
      <xdr:col>24</xdr:col>
      <xdr:colOff>62865</xdr:colOff>
      <xdr:row>78</xdr:row>
      <xdr:rowOff>143510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209780"/>
          <a:ext cx="1270" cy="1306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146685</xdr:rowOff>
    </xdr:from>
    <xdr:ext cx="378460" cy="254000"/>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19785"/>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956</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143510</xdr:rowOff>
    </xdr:from>
    <xdr:to>
      <xdr:col>24</xdr:col>
      <xdr:colOff>152400</xdr:colOff>
      <xdr:row>78</xdr:row>
      <xdr:rowOff>143510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16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155575</xdr:rowOff>
    </xdr:from>
    <xdr:ext cx="534670" cy="254000"/>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98562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18,096</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36830</xdr:rowOff>
    </xdr:from>
    <xdr:to>
      <xdr:col>24</xdr:col>
      <xdr:colOff>152400</xdr:colOff>
      <xdr:row>71</xdr:row>
      <xdr:rowOff>36830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2097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137160</xdr:rowOff>
    </xdr:from>
    <xdr:to>
      <xdr:col>24</xdr:col>
      <xdr:colOff>63500</xdr:colOff>
      <xdr:row>78</xdr:row>
      <xdr:rowOff>156845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510260"/>
          <a:ext cx="83820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156845</xdr:rowOff>
    </xdr:from>
    <xdr:ext cx="469900" cy="254000"/>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015595"/>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4,908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133985</xdr:rowOff>
    </xdr:from>
    <xdr:to>
      <xdr:col>24</xdr:col>
      <xdr:colOff>114300</xdr:colOff>
      <xdr:row>77</xdr:row>
      <xdr:rowOff>64135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164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156845</xdr:rowOff>
    </xdr:from>
    <xdr:to>
      <xdr:col>19</xdr:col>
      <xdr:colOff>177800</xdr:colOff>
      <xdr:row>78</xdr:row>
      <xdr:rowOff>160020</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52994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130175</xdr:rowOff>
    </xdr:from>
    <xdr:to>
      <xdr:col>20</xdr:col>
      <xdr:colOff>38100</xdr:colOff>
      <xdr:row>77</xdr:row>
      <xdr:rowOff>60325</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60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75</xdr:row>
      <xdr:rowOff>76835</xdr:rowOff>
    </xdr:from>
    <xdr:ext cx="464820" cy="254000"/>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350" y="1293558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160020</xdr:rowOff>
    </xdr:from>
    <xdr:to>
      <xdr:col>15</xdr:col>
      <xdr:colOff>50800</xdr:colOff>
      <xdr:row>78</xdr:row>
      <xdr:rowOff>160655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3312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112395</xdr:rowOff>
    </xdr:from>
    <xdr:to>
      <xdr:col>15</xdr:col>
      <xdr:colOff>101600</xdr:colOff>
      <xdr:row>77</xdr:row>
      <xdr:rowOff>42545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14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75</xdr:row>
      <xdr:rowOff>59055</xdr:rowOff>
    </xdr:from>
    <xdr:ext cx="464820" cy="259080"/>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350" y="1291780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160655</xdr:rowOff>
    </xdr:from>
    <xdr:to>
      <xdr:col>10</xdr:col>
      <xdr:colOff>114300</xdr:colOff>
      <xdr:row>79</xdr:row>
      <xdr:rowOff>2540</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53375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169545</xdr:rowOff>
    </xdr:from>
    <xdr:to>
      <xdr:col>10</xdr:col>
      <xdr:colOff>165100</xdr:colOff>
      <xdr:row>77</xdr:row>
      <xdr:rowOff>99695</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19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75</xdr:row>
      <xdr:rowOff>116205</xdr:rowOff>
    </xdr:from>
    <xdr:ext cx="464820" cy="259080"/>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350" y="129749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15875</xdr:rowOff>
    </xdr:from>
    <xdr:to>
      <xdr:col>6</xdr:col>
      <xdr:colOff>38100</xdr:colOff>
      <xdr:row>77</xdr:row>
      <xdr:rowOff>117475</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17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75</xdr:row>
      <xdr:rowOff>133985</xdr:rowOff>
    </xdr:from>
    <xdr:ext cx="464820" cy="254000"/>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350" y="1299273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78</xdr:row>
      <xdr:rowOff>86360</xdr:rowOff>
    </xdr:from>
    <xdr:to>
      <xdr:col>24</xdr:col>
      <xdr:colOff>114300</xdr:colOff>
      <xdr:row>79</xdr:row>
      <xdr:rowOff>16510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5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1270</xdr:rowOff>
    </xdr:from>
    <xdr:ext cx="469900" cy="259080"/>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743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1,037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78</xdr:row>
      <xdr:rowOff>106045</xdr:rowOff>
    </xdr:from>
    <xdr:to>
      <xdr:col>20</xdr:col>
      <xdr:colOff>38100</xdr:colOff>
      <xdr:row>79</xdr:row>
      <xdr:rowOff>36195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7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179070</xdr:colOff>
      <xdr:row>79</xdr:row>
      <xdr:rowOff>27305</xdr:rowOff>
    </xdr:from>
    <xdr:ext cx="378460" cy="259080"/>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608070" y="135718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109220</xdr:rowOff>
    </xdr:from>
    <xdr:to>
      <xdr:col>15</xdr:col>
      <xdr:colOff>101600</xdr:colOff>
      <xdr:row>79</xdr:row>
      <xdr:rowOff>39370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82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52070</xdr:colOff>
      <xdr:row>79</xdr:row>
      <xdr:rowOff>30480</xdr:rowOff>
    </xdr:from>
    <xdr:ext cx="378460" cy="254000"/>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719070" y="13575030"/>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109855</xdr:rowOff>
    </xdr:from>
    <xdr:to>
      <xdr:col>10</xdr:col>
      <xdr:colOff>165100</xdr:colOff>
      <xdr:row>79</xdr:row>
      <xdr:rowOff>40640</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829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115570</xdr:colOff>
      <xdr:row>79</xdr:row>
      <xdr:rowOff>31115</xdr:rowOff>
    </xdr:from>
    <xdr:ext cx="378460" cy="254000"/>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830070" y="13575665"/>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123190</xdr:rowOff>
    </xdr:from>
    <xdr:to>
      <xdr:col>6</xdr:col>
      <xdr:colOff>38100</xdr:colOff>
      <xdr:row>79</xdr:row>
      <xdr:rowOff>53340</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9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179070</xdr:colOff>
      <xdr:row>79</xdr:row>
      <xdr:rowOff>44450</xdr:rowOff>
    </xdr:from>
    <xdr:ext cx="378460" cy="259080"/>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941070" y="1358900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18/37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110,399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4805" cy="2203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4000"/>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505" y="17256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168910</xdr:rowOff>
    </xdr:from>
    <xdr:ext cx="531495" cy="254000"/>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505" y="1697101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97</xdr:row>
      <xdr:rowOff>54610</xdr:rowOff>
    </xdr:from>
    <xdr:ext cx="531495" cy="254000"/>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505" y="166852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95</xdr:row>
      <xdr:rowOff>111760</xdr:rowOff>
    </xdr:from>
    <xdr:ext cx="531495" cy="254000"/>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505" y="1639951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0550" cy="254000"/>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370" y="1611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92</xdr:row>
      <xdr:rowOff>54610</xdr:rowOff>
    </xdr:from>
    <xdr:ext cx="590550" cy="254000"/>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370" y="1582801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90</xdr:row>
      <xdr:rowOff>111760</xdr:rowOff>
    </xdr:from>
    <xdr:ext cx="590550" cy="254000"/>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370" y="155422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88</xdr:row>
      <xdr:rowOff>168910</xdr:rowOff>
    </xdr:from>
    <xdr:ext cx="590550" cy="254000"/>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370" y="1525651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0550" cy="254000"/>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125730</xdr:rowOff>
    </xdr:from>
    <xdr:to>
      <xdr:col>24</xdr:col>
      <xdr:colOff>62865</xdr:colOff>
      <xdr:row>98</xdr:row>
      <xdr:rowOff>99695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6230"/>
          <a:ext cx="1270" cy="1345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103505</xdr:rowOff>
    </xdr:from>
    <xdr:ext cx="534670" cy="259080"/>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056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54,798</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99695</xdr:rowOff>
    </xdr:from>
    <xdr:to>
      <xdr:col>24</xdr:col>
      <xdr:colOff>152400</xdr:colOff>
      <xdr:row>98</xdr:row>
      <xdr:rowOff>99695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017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72390</xdr:rowOff>
    </xdr:from>
    <xdr:ext cx="598805" cy="259080"/>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314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148,979</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125730</xdr:rowOff>
    </xdr:from>
    <xdr:to>
      <xdr:col>24</xdr:col>
      <xdr:colOff>152400</xdr:colOff>
      <xdr:row>90</xdr:row>
      <xdr:rowOff>125730</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6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8890</xdr:rowOff>
    </xdr:from>
    <xdr:to>
      <xdr:col>24</xdr:col>
      <xdr:colOff>63500</xdr:colOff>
      <xdr:row>96</xdr:row>
      <xdr:rowOff>116205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468090"/>
          <a:ext cx="838200" cy="1073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147955</xdr:rowOff>
    </xdr:from>
    <xdr:ext cx="534670" cy="2584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43570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82,347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169545</xdr:rowOff>
    </xdr:from>
    <xdr:to>
      <xdr:col>24</xdr:col>
      <xdr:colOff>114300</xdr:colOff>
      <xdr:row>96</xdr:row>
      <xdr:rowOff>99695</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45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74930</xdr:rowOff>
    </xdr:from>
    <xdr:to>
      <xdr:col>19</xdr:col>
      <xdr:colOff>177800</xdr:colOff>
      <xdr:row>96</xdr:row>
      <xdr:rowOff>116205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362680"/>
          <a:ext cx="889000" cy="212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69215</xdr:rowOff>
    </xdr:from>
    <xdr:to>
      <xdr:col>20</xdr:col>
      <xdr:colOff>38100</xdr:colOff>
      <xdr:row>96</xdr:row>
      <xdr:rowOff>170815</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161925</xdr:rowOff>
    </xdr:from>
    <xdr:ext cx="529590" cy="259080"/>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29965" y="1662112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77,370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74930</xdr:rowOff>
    </xdr:from>
    <xdr:to>
      <xdr:col>15</xdr:col>
      <xdr:colOff>50800</xdr:colOff>
      <xdr:row>97</xdr:row>
      <xdr:rowOff>69215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362680"/>
          <a:ext cx="889000" cy="337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60325</xdr:rowOff>
    </xdr:from>
    <xdr:to>
      <xdr:col>15</xdr:col>
      <xdr:colOff>101600</xdr:colOff>
      <xdr:row>95</xdr:row>
      <xdr:rowOff>161925</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48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153035</xdr:rowOff>
    </xdr:from>
    <xdr:ext cx="529590" cy="259080"/>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40965" y="1644078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90,011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69215</xdr:rowOff>
    </xdr:from>
    <xdr:to>
      <xdr:col>10</xdr:col>
      <xdr:colOff>114300</xdr:colOff>
      <xdr:row>97</xdr:row>
      <xdr:rowOff>128905</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699865"/>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25400</xdr:rowOff>
    </xdr:from>
    <xdr:to>
      <xdr:col>10</xdr:col>
      <xdr:colOff>165100</xdr:colOff>
      <xdr:row>97</xdr:row>
      <xdr:rowOff>127000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5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118110</xdr:rowOff>
    </xdr:from>
    <xdr:ext cx="529590" cy="259080"/>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1965" y="167487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68,435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72390</xdr:rowOff>
    </xdr:from>
    <xdr:to>
      <xdr:col>6</xdr:col>
      <xdr:colOff>38100</xdr:colOff>
      <xdr:row>98</xdr:row>
      <xdr:rowOff>2540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0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96</xdr:row>
      <xdr:rowOff>19050</xdr:rowOff>
    </xdr:from>
    <xdr:ext cx="529590" cy="254000"/>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2965" y="1647825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65,168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95</xdr:row>
      <xdr:rowOff>129540</xdr:rowOff>
    </xdr:from>
    <xdr:to>
      <xdr:col>24</xdr:col>
      <xdr:colOff>114300</xdr:colOff>
      <xdr:row>96</xdr:row>
      <xdr:rowOff>59690</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41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152400</xdr:rowOff>
    </xdr:from>
    <xdr:ext cx="534670" cy="259080"/>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2687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85,135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96</xdr:row>
      <xdr:rowOff>65405</xdr:rowOff>
    </xdr:from>
    <xdr:to>
      <xdr:col>20</xdr:col>
      <xdr:colOff>38100</xdr:colOff>
      <xdr:row>96</xdr:row>
      <xdr:rowOff>167005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52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12065</xdr:rowOff>
    </xdr:from>
    <xdr:ext cx="529590" cy="259080"/>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529965" y="1629981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77,643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95</xdr:row>
      <xdr:rowOff>23495</xdr:rowOff>
    </xdr:from>
    <xdr:to>
      <xdr:col>15</xdr:col>
      <xdr:colOff>101600</xdr:colOff>
      <xdr:row>95</xdr:row>
      <xdr:rowOff>125095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31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93</xdr:row>
      <xdr:rowOff>141605</xdr:rowOff>
    </xdr:from>
    <xdr:ext cx="529590" cy="259080"/>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40965" y="1608645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92,579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18415</xdr:rowOff>
    </xdr:from>
    <xdr:to>
      <xdr:col>10</xdr:col>
      <xdr:colOff>165100</xdr:colOff>
      <xdr:row>97</xdr:row>
      <xdr:rowOff>120650</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6490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136525</xdr:rowOff>
    </xdr:from>
    <xdr:ext cx="529590" cy="2584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1965" y="1642427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68,932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78105</xdr:rowOff>
    </xdr:from>
    <xdr:to>
      <xdr:col>6</xdr:col>
      <xdr:colOff>38100</xdr:colOff>
      <xdr:row>98</xdr:row>
      <xdr:rowOff>8255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0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170815</xdr:rowOff>
    </xdr:from>
    <xdr:ext cx="529590" cy="2584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2965" y="1680146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64,762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57,739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4805" cy="2203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37</xdr:row>
      <xdr:rowOff>168910</xdr:rowOff>
    </xdr:from>
    <xdr:ext cx="243840" cy="254000"/>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080" y="6512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54610</xdr:rowOff>
    </xdr:from>
    <xdr:ext cx="590550" cy="254000"/>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370" y="60553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111760</xdr:rowOff>
    </xdr:from>
    <xdr:ext cx="590550" cy="254000"/>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370" y="55981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168910</xdr:rowOff>
    </xdr:from>
    <xdr:ext cx="590550" cy="254000"/>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370" y="51409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0550" cy="254000"/>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370" y="468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170815</xdr:rowOff>
    </xdr:from>
    <xdr:to>
      <xdr:col>54</xdr:col>
      <xdr:colOff>189865</xdr:colOff>
      <xdr:row>37</xdr:row>
      <xdr:rowOff>166370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14315"/>
          <a:ext cx="1270" cy="1195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170180</xdr:rowOff>
    </xdr:from>
    <xdr:ext cx="534670" cy="259080"/>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138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31,644</a:t>
          </a:r>
          <a:endParaRPr kumimoji="1" lang="ja-JP" altLang="en-US" sz="1000" b="1">
            <a:latin typeface="ＭＳ Ｐゴシック"/>
            <a:ea typeface="ＭＳ Ｐゴシック"/>
          </a:endParaRPr>
        </a:p>
      </xdr:txBody>
    </xdr:sp>
    <xdr:clientData/>
  </xdr:oneCellAnchor>
  <xdr:twoCellAnchor>
    <xdr:from>
      <xdr:col>54</xdr:col>
      <xdr:colOff>101600</xdr:colOff>
      <xdr:row>37</xdr:row>
      <xdr:rowOff>166370</xdr:rowOff>
    </xdr:from>
    <xdr:to>
      <xdr:col>55</xdr:col>
      <xdr:colOff>88900</xdr:colOff>
      <xdr:row>37</xdr:row>
      <xdr:rowOff>166370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10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117475</xdr:rowOff>
    </xdr:from>
    <xdr:ext cx="598805" cy="259080"/>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895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293,238</a:t>
          </a:r>
          <a:endParaRPr kumimoji="1" lang="ja-JP" altLang="en-US" sz="1000" b="1">
            <a:latin typeface="ＭＳ Ｐゴシック"/>
            <a:ea typeface="ＭＳ Ｐゴシック"/>
          </a:endParaRPr>
        </a:p>
      </xdr:txBody>
    </xdr:sp>
    <xdr:clientData/>
  </xdr:oneCellAnchor>
  <xdr:twoCellAnchor>
    <xdr:from>
      <xdr:col>54</xdr:col>
      <xdr:colOff>101600</xdr:colOff>
      <xdr:row>30</xdr:row>
      <xdr:rowOff>170815</xdr:rowOff>
    </xdr:from>
    <xdr:to>
      <xdr:col>55</xdr:col>
      <xdr:colOff>88900</xdr:colOff>
      <xdr:row>30</xdr:row>
      <xdr:rowOff>170815</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14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33020</xdr:rowOff>
    </xdr:from>
    <xdr:to>
      <xdr:col>55</xdr:col>
      <xdr:colOff>0</xdr:colOff>
      <xdr:row>37</xdr:row>
      <xdr:rowOff>40640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9639300" y="637667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118110</xdr:rowOff>
    </xdr:from>
    <xdr:ext cx="534670" cy="259080"/>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188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73,612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95250</xdr:rowOff>
    </xdr:from>
    <xdr:to>
      <xdr:col>55</xdr:col>
      <xdr:colOff>50800</xdr:colOff>
      <xdr:row>37</xdr:row>
      <xdr:rowOff>25400</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6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33020</xdr:rowOff>
    </xdr:from>
    <xdr:to>
      <xdr:col>50</xdr:col>
      <xdr:colOff>114300</xdr:colOff>
      <xdr:row>37</xdr:row>
      <xdr:rowOff>45720</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37667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109220</xdr:rowOff>
    </xdr:from>
    <xdr:to>
      <xdr:col>50</xdr:col>
      <xdr:colOff>165100</xdr:colOff>
      <xdr:row>37</xdr:row>
      <xdr:rowOff>39370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8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35</xdr:row>
      <xdr:rowOff>55880</xdr:rowOff>
    </xdr:from>
    <xdr:ext cx="529590" cy="259080"/>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1965" y="60566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70,569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34</xdr:row>
      <xdr:rowOff>52705</xdr:rowOff>
    </xdr:from>
    <xdr:to>
      <xdr:col>45</xdr:col>
      <xdr:colOff>177800</xdr:colOff>
      <xdr:row>37</xdr:row>
      <xdr:rowOff>45720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882005"/>
          <a:ext cx="889000" cy="507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134620</xdr:rowOff>
    </xdr:from>
    <xdr:to>
      <xdr:col>46</xdr:col>
      <xdr:colOff>38100</xdr:colOff>
      <xdr:row>37</xdr:row>
      <xdr:rowOff>64770</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30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35</xdr:row>
      <xdr:rowOff>81280</xdr:rowOff>
    </xdr:from>
    <xdr:ext cx="529590" cy="259080"/>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2965" y="60820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65,006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34</xdr:row>
      <xdr:rowOff>52705</xdr:rowOff>
    </xdr:from>
    <xdr:to>
      <xdr:col>41</xdr:col>
      <xdr:colOff>50800</xdr:colOff>
      <xdr:row>37</xdr:row>
      <xdr:rowOff>87630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882005"/>
          <a:ext cx="889000" cy="549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17780</xdr:rowOff>
    </xdr:from>
    <xdr:to>
      <xdr:col>41</xdr:col>
      <xdr:colOff>101600</xdr:colOff>
      <xdr:row>34</xdr:row>
      <xdr:rowOff>118745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8470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34</xdr:row>
      <xdr:rowOff>109855</xdr:rowOff>
    </xdr:from>
    <xdr:ext cx="593725" cy="254000"/>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580" y="593915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165,669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159385</xdr:rowOff>
    </xdr:from>
    <xdr:to>
      <xdr:col>36</xdr:col>
      <xdr:colOff>165100</xdr:colOff>
      <xdr:row>37</xdr:row>
      <xdr:rowOff>89535</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31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106045</xdr:rowOff>
    </xdr:from>
    <xdr:ext cx="529590" cy="259080"/>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4965" y="61067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59,627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161290</xdr:rowOff>
    </xdr:from>
    <xdr:to>
      <xdr:col>55</xdr:col>
      <xdr:colOff>50800</xdr:colOff>
      <xdr:row>37</xdr:row>
      <xdr:rowOff>91440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3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76200</xdr:rowOff>
    </xdr:from>
    <xdr:ext cx="534670" cy="254000"/>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24840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59,114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153670</xdr:rowOff>
    </xdr:from>
    <xdr:to>
      <xdr:col>50</xdr:col>
      <xdr:colOff>165100</xdr:colOff>
      <xdr:row>37</xdr:row>
      <xdr:rowOff>83820</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325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74930</xdr:rowOff>
    </xdr:from>
    <xdr:ext cx="529590" cy="254000"/>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1965" y="641858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60,812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36</xdr:row>
      <xdr:rowOff>166370</xdr:rowOff>
    </xdr:from>
    <xdr:to>
      <xdr:col>46</xdr:col>
      <xdr:colOff>38100</xdr:colOff>
      <xdr:row>37</xdr:row>
      <xdr:rowOff>96520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3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87630</xdr:rowOff>
    </xdr:from>
    <xdr:ext cx="529590" cy="254000"/>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2965" y="643128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58,019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34</xdr:row>
      <xdr:rowOff>1905</xdr:rowOff>
    </xdr:from>
    <xdr:to>
      <xdr:col>41</xdr:col>
      <xdr:colOff>101600</xdr:colOff>
      <xdr:row>34</xdr:row>
      <xdr:rowOff>103505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831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32</xdr:row>
      <xdr:rowOff>120650</xdr:rowOff>
    </xdr:from>
    <xdr:ext cx="593725" cy="254000"/>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580" y="560705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169,051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36830</xdr:rowOff>
    </xdr:from>
    <xdr:to>
      <xdr:col>36</xdr:col>
      <xdr:colOff>165100</xdr:colOff>
      <xdr:row>37</xdr:row>
      <xdr:rowOff>138430</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37</xdr:row>
      <xdr:rowOff>129540</xdr:rowOff>
    </xdr:from>
    <xdr:ext cx="529590" cy="259080"/>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4965" y="64731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48,841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59,755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4805" cy="2203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3840" cy="259080"/>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080" y="10017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168910</xdr:rowOff>
    </xdr:from>
    <xdr:ext cx="590550" cy="254000"/>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370" y="9255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130810</xdr:rowOff>
    </xdr:from>
    <xdr:ext cx="590550" cy="259080"/>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370" y="887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92710</xdr:rowOff>
    </xdr:from>
    <xdr:ext cx="590550" cy="259080"/>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370" y="8493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0550" cy="254000"/>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127635</xdr:rowOff>
    </xdr:from>
    <xdr:to>
      <xdr:col>54</xdr:col>
      <xdr:colOff>189865</xdr:colOff>
      <xdr:row>58</xdr:row>
      <xdr:rowOff>45720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871585"/>
          <a:ext cx="1270" cy="1118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49530</xdr:rowOff>
    </xdr:from>
    <xdr:ext cx="534670" cy="259080"/>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99936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22,324</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45720</xdr:rowOff>
    </xdr:from>
    <xdr:to>
      <xdr:col>55</xdr:col>
      <xdr:colOff>88900</xdr:colOff>
      <xdr:row>58</xdr:row>
      <xdr:rowOff>45720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9989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74930</xdr:rowOff>
    </xdr:from>
    <xdr:ext cx="598805" cy="254000"/>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64743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169,052</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127635</xdr:rowOff>
    </xdr:from>
    <xdr:to>
      <xdr:col>55</xdr:col>
      <xdr:colOff>88900</xdr:colOff>
      <xdr:row>51</xdr:row>
      <xdr:rowOff>127635</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871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147955</xdr:rowOff>
    </xdr:from>
    <xdr:to>
      <xdr:col>55</xdr:col>
      <xdr:colOff>0</xdr:colOff>
      <xdr:row>57</xdr:row>
      <xdr:rowOff>138430</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9639300" y="9749155"/>
          <a:ext cx="838200" cy="161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59055</xdr:rowOff>
    </xdr:from>
    <xdr:ext cx="534670" cy="259080"/>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4888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61,921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36195</xdr:rowOff>
    </xdr:from>
    <xdr:to>
      <xdr:col>55</xdr:col>
      <xdr:colOff>50800</xdr:colOff>
      <xdr:row>56</xdr:row>
      <xdr:rowOff>137795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637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147955</xdr:rowOff>
    </xdr:from>
    <xdr:to>
      <xdr:col>50</xdr:col>
      <xdr:colOff>114300</xdr:colOff>
      <xdr:row>58</xdr:row>
      <xdr:rowOff>71755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749155"/>
          <a:ext cx="889000" cy="266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144145</xdr:rowOff>
    </xdr:from>
    <xdr:to>
      <xdr:col>50</xdr:col>
      <xdr:colOff>165100</xdr:colOff>
      <xdr:row>57</xdr:row>
      <xdr:rowOff>74930</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7453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65405</xdr:rowOff>
    </xdr:from>
    <xdr:ext cx="529590" cy="254000"/>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1965" y="983805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47,730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71755</xdr:rowOff>
    </xdr:from>
    <xdr:to>
      <xdr:col>45</xdr:col>
      <xdr:colOff>177800</xdr:colOff>
      <xdr:row>58</xdr:row>
      <xdr:rowOff>83185</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1001585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80010</xdr:rowOff>
    </xdr:from>
    <xdr:to>
      <xdr:col>46</xdr:col>
      <xdr:colOff>38100</xdr:colOff>
      <xdr:row>57</xdr:row>
      <xdr:rowOff>10160</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681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26670</xdr:rowOff>
    </xdr:from>
    <xdr:ext cx="529590" cy="259080"/>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2965" y="94564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83185</xdr:rowOff>
    </xdr:from>
    <xdr:to>
      <xdr:col>41</xdr:col>
      <xdr:colOff>50800</xdr:colOff>
      <xdr:row>58</xdr:row>
      <xdr:rowOff>92710</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1002728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97790</xdr:rowOff>
    </xdr:from>
    <xdr:to>
      <xdr:col>41</xdr:col>
      <xdr:colOff>101600</xdr:colOff>
      <xdr:row>57</xdr:row>
      <xdr:rowOff>27305</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6989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43815</xdr:rowOff>
    </xdr:from>
    <xdr:ext cx="529590" cy="254000"/>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3965" y="947356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53,895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57785</xdr:rowOff>
    </xdr:from>
    <xdr:to>
      <xdr:col>36</xdr:col>
      <xdr:colOff>165100</xdr:colOff>
      <xdr:row>56</xdr:row>
      <xdr:rowOff>159385</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65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4445</xdr:rowOff>
    </xdr:from>
    <xdr:ext cx="529590" cy="259080"/>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4965" y="94341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59,119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87630</xdr:rowOff>
    </xdr:from>
    <xdr:to>
      <xdr:col>55</xdr:col>
      <xdr:colOff>50800</xdr:colOff>
      <xdr:row>58</xdr:row>
      <xdr:rowOff>17780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2540</xdr:rowOff>
    </xdr:from>
    <xdr:ext cx="534670" cy="259080"/>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775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32,704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97790</xdr:rowOff>
    </xdr:from>
    <xdr:to>
      <xdr:col>50</xdr:col>
      <xdr:colOff>165100</xdr:colOff>
      <xdr:row>57</xdr:row>
      <xdr:rowOff>27305</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698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43815</xdr:rowOff>
    </xdr:from>
    <xdr:ext cx="529590" cy="254000"/>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1965" y="947356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53,945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20955</xdr:rowOff>
    </xdr:from>
    <xdr:to>
      <xdr:col>46</xdr:col>
      <xdr:colOff>38100</xdr:colOff>
      <xdr:row>58</xdr:row>
      <xdr:rowOff>122555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96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58</xdr:row>
      <xdr:rowOff>113665</xdr:rowOff>
    </xdr:from>
    <xdr:ext cx="529590" cy="2584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2965" y="1005776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18,930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32385</xdr:rowOff>
    </xdr:from>
    <xdr:to>
      <xdr:col>41</xdr:col>
      <xdr:colOff>101600</xdr:colOff>
      <xdr:row>58</xdr:row>
      <xdr:rowOff>133985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97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125095</xdr:rowOff>
    </xdr:from>
    <xdr:ext cx="529590" cy="2584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3965" y="1006919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17,395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41910</xdr:rowOff>
    </xdr:from>
    <xdr:to>
      <xdr:col>36</xdr:col>
      <xdr:colOff>165100</xdr:colOff>
      <xdr:row>58</xdr:row>
      <xdr:rowOff>143510</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986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134620</xdr:rowOff>
    </xdr:from>
    <xdr:ext cx="529590" cy="254000"/>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4965" y="1007872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16,200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13,582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4805" cy="2203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3840" cy="259080"/>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080" y="13501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4000"/>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505" y="13174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132080</xdr:rowOff>
    </xdr:from>
    <xdr:to>
      <xdr:col>59</xdr:col>
      <xdr:colOff>50800</xdr:colOff>
      <xdr:row>75</xdr:row>
      <xdr:rowOff>132080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6350</xdr:rowOff>
    </xdr:from>
    <xdr:ext cx="531495" cy="254000"/>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505" y="1252220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22225</xdr:rowOff>
    </xdr:from>
    <xdr:ext cx="590550" cy="2584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370" y="12195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90550" cy="259080"/>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370" y="11868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0550" cy="254000"/>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73660</xdr:rowOff>
    </xdr:from>
    <xdr:to>
      <xdr:col>54</xdr:col>
      <xdr:colOff>189865</xdr:colOff>
      <xdr:row>79</xdr:row>
      <xdr:rowOff>99060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75160"/>
          <a:ext cx="1270" cy="1568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102870</xdr:rowOff>
    </xdr:from>
    <xdr:ext cx="249555" cy="259080"/>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99060</xdr:rowOff>
    </xdr:from>
    <xdr:to>
      <xdr:col>55</xdr:col>
      <xdr:colOff>88900</xdr:colOff>
      <xdr:row>79</xdr:row>
      <xdr:rowOff>99060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20320</xdr:rowOff>
    </xdr:from>
    <xdr:ext cx="598805" cy="254000"/>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5037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144,084</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73660</xdr:rowOff>
    </xdr:from>
    <xdr:to>
      <xdr:col>55</xdr:col>
      <xdr:colOff>88900</xdr:colOff>
      <xdr:row>70</xdr:row>
      <xdr:rowOff>73660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75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89535</xdr:rowOff>
    </xdr:from>
    <xdr:to>
      <xdr:col>55</xdr:col>
      <xdr:colOff>0</xdr:colOff>
      <xdr:row>79</xdr:row>
      <xdr:rowOff>74930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291185"/>
          <a:ext cx="838200" cy="3282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146050</xdr:rowOff>
    </xdr:from>
    <xdr:ext cx="534670" cy="254000"/>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34770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20,545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167640</xdr:rowOff>
    </xdr:from>
    <xdr:to>
      <xdr:col>55</xdr:col>
      <xdr:colOff>50800</xdr:colOff>
      <xdr:row>78</xdr:row>
      <xdr:rowOff>97790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9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58420</xdr:rowOff>
    </xdr:from>
    <xdr:to>
      <xdr:col>50</xdr:col>
      <xdr:colOff>114300</xdr:colOff>
      <xdr:row>79</xdr:row>
      <xdr:rowOff>74930</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60297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98425</xdr:rowOff>
    </xdr:from>
    <xdr:to>
      <xdr:col>50</xdr:col>
      <xdr:colOff>165100</xdr:colOff>
      <xdr:row>79</xdr:row>
      <xdr:rowOff>29210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4715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77</xdr:row>
      <xdr:rowOff>45085</xdr:rowOff>
    </xdr:from>
    <xdr:ext cx="529590" cy="2584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1965" y="1324673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11,099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79</xdr:row>
      <xdr:rowOff>36830</xdr:rowOff>
    </xdr:from>
    <xdr:to>
      <xdr:col>45</xdr:col>
      <xdr:colOff>177800</xdr:colOff>
      <xdr:row>79</xdr:row>
      <xdr:rowOff>58420</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58138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67310</xdr:rowOff>
    </xdr:from>
    <xdr:to>
      <xdr:col>46</xdr:col>
      <xdr:colOff>38100</xdr:colOff>
      <xdr:row>78</xdr:row>
      <xdr:rowOff>168910</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40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77</xdr:row>
      <xdr:rowOff>13970</xdr:rowOff>
    </xdr:from>
    <xdr:ext cx="529590" cy="259080"/>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2965" y="132156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13,970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79</xdr:row>
      <xdr:rowOff>36830</xdr:rowOff>
    </xdr:from>
    <xdr:to>
      <xdr:col>41</xdr:col>
      <xdr:colOff>50800</xdr:colOff>
      <xdr:row>79</xdr:row>
      <xdr:rowOff>52070</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6972300" y="1358138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76835</xdr:rowOff>
    </xdr:from>
    <xdr:to>
      <xdr:col>41</xdr:col>
      <xdr:colOff>101600</xdr:colOff>
      <xdr:row>79</xdr:row>
      <xdr:rowOff>6985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449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23495</xdr:rowOff>
    </xdr:from>
    <xdr:ext cx="529590" cy="259080"/>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3965" y="132251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45720</xdr:rowOff>
    </xdr:from>
    <xdr:to>
      <xdr:col>36</xdr:col>
      <xdr:colOff>165100</xdr:colOff>
      <xdr:row>78</xdr:row>
      <xdr:rowOff>147320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163830</xdr:rowOff>
    </xdr:from>
    <xdr:ext cx="529590" cy="259080"/>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4965" y="131940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15,970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38735</xdr:rowOff>
    </xdr:from>
    <xdr:to>
      <xdr:col>55</xdr:col>
      <xdr:colOff>50800</xdr:colOff>
      <xdr:row>77</xdr:row>
      <xdr:rowOff>140335</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240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61595</xdr:rowOff>
    </xdr:from>
    <xdr:ext cx="534670" cy="259080"/>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0917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32,380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79</xdr:row>
      <xdr:rowOff>24130</xdr:rowOff>
    </xdr:from>
    <xdr:to>
      <xdr:col>50</xdr:col>
      <xdr:colOff>165100</xdr:colOff>
      <xdr:row>79</xdr:row>
      <xdr:rowOff>125730</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56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79</xdr:row>
      <xdr:rowOff>116840</xdr:rowOff>
    </xdr:from>
    <xdr:ext cx="464820" cy="259080"/>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350" y="1366139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2,175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79</xdr:row>
      <xdr:rowOff>7620</xdr:rowOff>
    </xdr:from>
    <xdr:to>
      <xdr:col>46</xdr:col>
      <xdr:colOff>38100</xdr:colOff>
      <xdr:row>79</xdr:row>
      <xdr:rowOff>109220</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552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100330</xdr:rowOff>
    </xdr:from>
    <xdr:ext cx="464820" cy="254000"/>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15350" y="1364488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3,739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157480</xdr:rowOff>
    </xdr:from>
    <xdr:to>
      <xdr:col>41</xdr:col>
      <xdr:colOff>101600</xdr:colOff>
      <xdr:row>79</xdr:row>
      <xdr:rowOff>87630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530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78740</xdr:rowOff>
    </xdr:from>
    <xdr:ext cx="464820" cy="259080"/>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350" y="1362329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5,714</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79</xdr:row>
      <xdr:rowOff>1270</xdr:rowOff>
    </xdr:from>
    <xdr:to>
      <xdr:col>36</xdr:col>
      <xdr:colOff>165100</xdr:colOff>
      <xdr:row>79</xdr:row>
      <xdr:rowOff>102870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54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79</xdr:row>
      <xdr:rowOff>93980</xdr:rowOff>
    </xdr:from>
    <xdr:ext cx="464820" cy="259080"/>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350" y="136385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37/37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37,309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4805" cy="2203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3840" cy="259080"/>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080" y="16930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1495" cy="254000"/>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505" y="16603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1495" cy="259080"/>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505" y="16276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1495" cy="254000"/>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505" y="1595120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0550" cy="2584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370" y="15624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90550" cy="259080"/>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370" y="15297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0550" cy="254000"/>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27305</xdr:rowOff>
    </xdr:from>
    <xdr:to>
      <xdr:col>54</xdr:col>
      <xdr:colOff>189865</xdr:colOff>
      <xdr:row>99</xdr:row>
      <xdr:rowOff>99060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629255"/>
          <a:ext cx="1270" cy="1443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102870</xdr:rowOff>
    </xdr:from>
    <xdr:ext cx="249555" cy="259080"/>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7076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99060</xdr:rowOff>
    </xdr:from>
    <xdr:to>
      <xdr:col>55</xdr:col>
      <xdr:colOff>88900</xdr:colOff>
      <xdr:row>99</xdr:row>
      <xdr:rowOff>99060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7072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145415</xdr:rowOff>
    </xdr:from>
    <xdr:ext cx="598805" cy="254000"/>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404465"/>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132,594</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27305</xdr:rowOff>
    </xdr:from>
    <xdr:to>
      <xdr:col>55</xdr:col>
      <xdr:colOff>88900</xdr:colOff>
      <xdr:row>91</xdr:row>
      <xdr:rowOff>27305</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6292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94615</xdr:rowOff>
    </xdr:from>
    <xdr:to>
      <xdr:col>55</xdr:col>
      <xdr:colOff>0</xdr:colOff>
      <xdr:row>99</xdr:row>
      <xdr:rowOff>99060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9639300" y="16725265"/>
          <a:ext cx="838200" cy="347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65405</xdr:rowOff>
    </xdr:from>
    <xdr:ext cx="534670" cy="254000"/>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524605"/>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32,007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97</xdr:row>
      <xdr:rowOff>42545</xdr:rowOff>
    </xdr:from>
    <xdr:to>
      <xdr:col>55</xdr:col>
      <xdr:colOff>50800</xdr:colOff>
      <xdr:row>97</xdr:row>
      <xdr:rowOff>144145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67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94615</xdr:rowOff>
    </xdr:from>
    <xdr:to>
      <xdr:col>50</xdr:col>
      <xdr:colOff>114300</xdr:colOff>
      <xdr:row>98</xdr:row>
      <xdr:rowOff>109220</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725265"/>
          <a:ext cx="889000" cy="186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84455</xdr:rowOff>
    </xdr:from>
    <xdr:to>
      <xdr:col>50</xdr:col>
      <xdr:colOff>165100</xdr:colOff>
      <xdr:row>98</xdr:row>
      <xdr:rowOff>14605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7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6350</xdr:rowOff>
    </xdr:from>
    <xdr:ext cx="529590" cy="254000"/>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1965" y="1680845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28,141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109220</xdr:rowOff>
    </xdr:from>
    <xdr:to>
      <xdr:col>45</xdr:col>
      <xdr:colOff>177800</xdr:colOff>
      <xdr:row>98</xdr:row>
      <xdr:rowOff>160020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91132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33020</xdr:rowOff>
    </xdr:from>
    <xdr:to>
      <xdr:col>46</xdr:col>
      <xdr:colOff>38100</xdr:colOff>
      <xdr:row>97</xdr:row>
      <xdr:rowOff>134620</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66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151130</xdr:rowOff>
    </xdr:from>
    <xdr:ext cx="529590" cy="259080"/>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2965" y="164388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32,864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158115</xdr:rowOff>
    </xdr:from>
    <xdr:to>
      <xdr:col>41</xdr:col>
      <xdr:colOff>50800</xdr:colOff>
      <xdr:row>98</xdr:row>
      <xdr:rowOff>160020</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9602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64135</xdr:rowOff>
    </xdr:from>
    <xdr:to>
      <xdr:col>41</xdr:col>
      <xdr:colOff>101600</xdr:colOff>
      <xdr:row>97</xdr:row>
      <xdr:rowOff>166370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6947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10795</xdr:rowOff>
    </xdr:from>
    <xdr:ext cx="529590" cy="2584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3965" y="1646999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30,033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36830</xdr:rowOff>
    </xdr:from>
    <xdr:to>
      <xdr:col>36</xdr:col>
      <xdr:colOff>165100</xdr:colOff>
      <xdr:row>97</xdr:row>
      <xdr:rowOff>138430</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66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154940</xdr:rowOff>
    </xdr:from>
    <xdr:ext cx="529590" cy="254000"/>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4965" y="1644269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32,507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99</xdr:row>
      <xdr:rowOff>48260</xdr:rowOff>
    </xdr:from>
    <xdr:to>
      <xdr:col>55</xdr:col>
      <xdr:colOff>50800</xdr:colOff>
      <xdr:row>99</xdr:row>
      <xdr:rowOff>149860</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702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134620</xdr:rowOff>
    </xdr:from>
    <xdr:ext cx="249555" cy="254000"/>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936720"/>
          <a:ext cx="2495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97</xdr:row>
      <xdr:rowOff>43815</xdr:rowOff>
    </xdr:from>
    <xdr:to>
      <xdr:col>50</xdr:col>
      <xdr:colOff>165100</xdr:colOff>
      <xdr:row>97</xdr:row>
      <xdr:rowOff>145415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674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161925</xdr:rowOff>
    </xdr:from>
    <xdr:ext cx="529590" cy="259080"/>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1965" y="1644967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31,876</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57785</xdr:rowOff>
    </xdr:from>
    <xdr:to>
      <xdr:col>46</xdr:col>
      <xdr:colOff>38100</xdr:colOff>
      <xdr:row>98</xdr:row>
      <xdr:rowOff>159385</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85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150495</xdr:rowOff>
    </xdr:from>
    <xdr:ext cx="529590" cy="259080"/>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2965" y="169525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14,832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109220</xdr:rowOff>
    </xdr:from>
    <xdr:to>
      <xdr:col>41</xdr:col>
      <xdr:colOff>101600</xdr:colOff>
      <xdr:row>99</xdr:row>
      <xdr:rowOff>39370</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91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99</xdr:row>
      <xdr:rowOff>30480</xdr:rowOff>
    </xdr:from>
    <xdr:ext cx="529590" cy="254000"/>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3965" y="170040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10,158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107315</xdr:rowOff>
    </xdr:from>
    <xdr:to>
      <xdr:col>36</xdr:col>
      <xdr:colOff>165100</xdr:colOff>
      <xdr:row>99</xdr:row>
      <xdr:rowOff>37465</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9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99</xdr:row>
      <xdr:rowOff>29210</xdr:rowOff>
    </xdr:from>
    <xdr:ext cx="529590" cy="254000"/>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4965" y="170027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10,309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4805" cy="2203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3840" cy="259080"/>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080" y="6643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1495" cy="254000"/>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505" y="6316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1495" cy="259080"/>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1495" cy="254000"/>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505" y="566420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22225</xdr:rowOff>
    </xdr:from>
    <xdr:ext cx="531495" cy="2584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90550" cy="259080"/>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1850370" y="5010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0550" cy="254000"/>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1850370" y="468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災害復旧事業費グラフ枠">
          <a:extLst>
            <a:ext uri="{FF2B5EF4-FFF2-40B4-BE49-F238E27FC236}">
              <a16:creationId xmlns:a16="http://schemas.microsoft.com/office/drawing/2014/main" id="{00000000-0008-0000-0600-000009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43815</xdr:rowOff>
    </xdr:from>
    <xdr:to>
      <xdr:col>85</xdr:col>
      <xdr:colOff>126365</xdr:colOff>
      <xdr:row>39</xdr:row>
      <xdr:rowOff>99060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6317595" y="5358765"/>
          <a:ext cx="1270" cy="1426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104140</xdr:rowOff>
    </xdr:from>
    <xdr:ext cx="249555" cy="259080"/>
    <xdr:sp macro="" textlink="">
      <xdr:nvSpPr>
        <xdr:cNvPr id="523" name="災害復旧事業費最小値テキスト">
          <a:extLst>
            <a:ext uri="{FF2B5EF4-FFF2-40B4-BE49-F238E27FC236}">
              <a16:creationId xmlns:a16="http://schemas.microsoft.com/office/drawing/2014/main" id="{00000000-0008-0000-0600-00000B020000}"/>
            </a:ext>
          </a:extLst>
        </xdr:cNvPr>
        <xdr:cNvSpPr txBox="1"/>
      </xdr:nvSpPr>
      <xdr:spPr>
        <a:xfrm>
          <a:off x="16370300" y="67906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99060</xdr:rowOff>
    </xdr:from>
    <xdr:to>
      <xdr:col>86</xdr:col>
      <xdr:colOff>25400</xdr:colOff>
      <xdr:row>39</xdr:row>
      <xdr:rowOff>99060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161925</xdr:rowOff>
    </xdr:from>
    <xdr:ext cx="534670" cy="259080"/>
    <xdr:sp macro="" textlink="">
      <xdr:nvSpPr>
        <xdr:cNvPr id="525" name="災害復旧事業費最大値テキスト">
          <a:extLst>
            <a:ext uri="{FF2B5EF4-FFF2-40B4-BE49-F238E27FC236}">
              <a16:creationId xmlns:a16="http://schemas.microsoft.com/office/drawing/2014/main" id="{00000000-0008-0000-0600-00000D020000}"/>
            </a:ext>
          </a:extLst>
        </xdr:cNvPr>
        <xdr:cNvSpPr txBox="1"/>
      </xdr:nvSpPr>
      <xdr:spPr>
        <a:xfrm>
          <a:off x="16370300" y="51339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87,378</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43815</xdr:rowOff>
    </xdr:from>
    <xdr:to>
      <xdr:col>86</xdr:col>
      <xdr:colOff>25400</xdr:colOff>
      <xdr:row>31</xdr:row>
      <xdr:rowOff>43815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6230600" y="5358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99060</xdr:rowOff>
    </xdr:from>
    <xdr:to>
      <xdr:col>85</xdr:col>
      <xdr:colOff>127000</xdr:colOff>
      <xdr:row>39</xdr:row>
      <xdr:rowOff>99060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5481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21590</xdr:rowOff>
    </xdr:from>
    <xdr:ext cx="469900" cy="259080"/>
    <xdr:sp macro="" textlink="">
      <xdr:nvSpPr>
        <xdr:cNvPr id="528" name="災害復旧事業費平均値テキスト">
          <a:extLst>
            <a:ext uri="{FF2B5EF4-FFF2-40B4-BE49-F238E27FC236}">
              <a16:creationId xmlns:a16="http://schemas.microsoft.com/office/drawing/2014/main" id="{00000000-0008-0000-0600-000010020000}"/>
            </a:ext>
          </a:extLst>
        </xdr:cNvPr>
        <xdr:cNvSpPr txBox="1"/>
      </xdr:nvSpPr>
      <xdr:spPr>
        <a:xfrm>
          <a:off x="16370300" y="65366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3,010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170180</xdr:rowOff>
    </xdr:from>
    <xdr:to>
      <xdr:col>85</xdr:col>
      <xdr:colOff>177800</xdr:colOff>
      <xdr:row>39</xdr:row>
      <xdr:rowOff>100330</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6268700" y="6685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99060</xdr:rowOff>
    </xdr:from>
    <xdr:to>
      <xdr:col>81</xdr:col>
      <xdr:colOff>50800</xdr:colOff>
      <xdr:row>39</xdr:row>
      <xdr:rowOff>99060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4592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4445</xdr:rowOff>
    </xdr:from>
    <xdr:to>
      <xdr:col>81</xdr:col>
      <xdr:colOff>101600</xdr:colOff>
      <xdr:row>39</xdr:row>
      <xdr:rowOff>106045</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5430500" y="6690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37</xdr:row>
      <xdr:rowOff>122555</xdr:rowOff>
    </xdr:from>
    <xdr:ext cx="464820" cy="254000"/>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46350" y="646620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99060</xdr:rowOff>
    </xdr:from>
    <xdr:to>
      <xdr:col>76</xdr:col>
      <xdr:colOff>114300</xdr:colOff>
      <xdr:row>39</xdr:row>
      <xdr:rowOff>99060</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3703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162560</xdr:rowOff>
    </xdr:from>
    <xdr:to>
      <xdr:col>76</xdr:col>
      <xdr:colOff>165100</xdr:colOff>
      <xdr:row>39</xdr:row>
      <xdr:rowOff>92710</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4541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37</xdr:row>
      <xdr:rowOff>109220</xdr:rowOff>
    </xdr:from>
    <xdr:ext cx="464820" cy="254000"/>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4357350" y="645287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99060</xdr:rowOff>
    </xdr:from>
    <xdr:to>
      <xdr:col>71</xdr:col>
      <xdr:colOff>177800</xdr:colOff>
      <xdr:row>39</xdr:row>
      <xdr:rowOff>99060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a:off x="1281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156845</xdr:rowOff>
    </xdr:from>
    <xdr:to>
      <xdr:col>72</xdr:col>
      <xdr:colOff>38100</xdr:colOff>
      <xdr:row>39</xdr:row>
      <xdr:rowOff>86995</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3652500" y="667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103505</xdr:rowOff>
    </xdr:from>
    <xdr:ext cx="464820" cy="259080"/>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350" y="64471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160655</xdr:rowOff>
    </xdr:from>
    <xdr:to>
      <xdr:col>67</xdr:col>
      <xdr:colOff>101600</xdr:colOff>
      <xdr:row>39</xdr:row>
      <xdr:rowOff>90805</xdr:rowOff>
    </xdr:to>
    <xdr:sp macro="" textlink="">
      <xdr:nvSpPr>
        <xdr:cNvPr id="539" name="フローチャート: 判断 538">
          <a:extLst>
            <a:ext uri="{FF2B5EF4-FFF2-40B4-BE49-F238E27FC236}">
              <a16:creationId xmlns:a16="http://schemas.microsoft.com/office/drawing/2014/main" id="{00000000-0008-0000-0600-00001B020000}"/>
            </a:ext>
          </a:extLst>
        </xdr:cNvPr>
        <xdr:cNvSpPr/>
      </xdr:nvSpPr>
      <xdr:spPr>
        <a:xfrm>
          <a:off x="12763500" y="6675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107315</xdr:rowOff>
    </xdr:from>
    <xdr:ext cx="464820" cy="259080"/>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350" y="645096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39</xdr:row>
      <xdr:rowOff>48260</xdr:rowOff>
    </xdr:from>
    <xdr:to>
      <xdr:col>85</xdr:col>
      <xdr:colOff>177800</xdr:colOff>
      <xdr:row>39</xdr:row>
      <xdr:rowOff>149860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6268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148590</xdr:rowOff>
    </xdr:from>
    <xdr:ext cx="249555" cy="259080"/>
    <xdr:sp macro="" textlink="">
      <xdr:nvSpPr>
        <xdr:cNvPr id="547" name="災害復旧事業費該当値テキスト">
          <a:extLst>
            <a:ext uri="{FF2B5EF4-FFF2-40B4-BE49-F238E27FC236}">
              <a16:creationId xmlns:a16="http://schemas.microsoft.com/office/drawing/2014/main" id="{00000000-0008-0000-0600-000023020000}"/>
            </a:ext>
          </a:extLst>
        </xdr:cNvPr>
        <xdr:cNvSpPr txBox="1"/>
      </xdr:nvSpPr>
      <xdr:spPr>
        <a:xfrm>
          <a:off x="16370300" y="66636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48260</xdr:rowOff>
    </xdr:from>
    <xdr:to>
      <xdr:col>81</xdr:col>
      <xdr:colOff>101600</xdr:colOff>
      <xdr:row>39</xdr:row>
      <xdr:rowOff>149860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5430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140970</xdr:rowOff>
    </xdr:from>
    <xdr:ext cx="244475" cy="259080"/>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5356840" y="682752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39</xdr:row>
      <xdr:rowOff>48260</xdr:rowOff>
    </xdr:from>
    <xdr:to>
      <xdr:col>76</xdr:col>
      <xdr:colOff>165100</xdr:colOff>
      <xdr:row>39</xdr:row>
      <xdr:rowOff>149860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4541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39</xdr:row>
      <xdr:rowOff>140970</xdr:rowOff>
    </xdr:from>
    <xdr:ext cx="244475" cy="259080"/>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67840" y="682752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39</xdr:row>
      <xdr:rowOff>48260</xdr:rowOff>
    </xdr:from>
    <xdr:to>
      <xdr:col>72</xdr:col>
      <xdr:colOff>38100</xdr:colOff>
      <xdr:row>39</xdr:row>
      <xdr:rowOff>149860</xdr:rowOff>
    </xdr:to>
    <xdr:sp macro="" textlink="">
      <xdr:nvSpPr>
        <xdr:cNvPr id="552" name="楕円 551">
          <a:extLst>
            <a:ext uri="{FF2B5EF4-FFF2-40B4-BE49-F238E27FC236}">
              <a16:creationId xmlns:a16="http://schemas.microsoft.com/office/drawing/2014/main" id="{00000000-0008-0000-0600-000028020000}"/>
            </a:ext>
          </a:extLst>
        </xdr:cNvPr>
        <xdr:cNvSpPr/>
      </xdr:nvSpPr>
      <xdr:spPr>
        <a:xfrm>
          <a:off x="1365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39</xdr:row>
      <xdr:rowOff>140970</xdr:rowOff>
    </xdr:from>
    <xdr:ext cx="244475" cy="259080"/>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3578840" y="682752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39</xdr:row>
      <xdr:rowOff>48260</xdr:rowOff>
    </xdr:from>
    <xdr:to>
      <xdr:col>67</xdr:col>
      <xdr:colOff>101600</xdr:colOff>
      <xdr:row>39</xdr:row>
      <xdr:rowOff>149860</xdr:rowOff>
    </xdr:to>
    <xdr:sp macro="" textlink="">
      <xdr:nvSpPr>
        <xdr:cNvPr id="554" name="楕円 553">
          <a:extLst>
            <a:ext uri="{FF2B5EF4-FFF2-40B4-BE49-F238E27FC236}">
              <a16:creationId xmlns:a16="http://schemas.microsoft.com/office/drawing/2014/main" id="{00000000-0008-0000-0600-00002A020000}"/>
            </a:ext>
          </a:extLst>
        </xdr:cNvPr>
        <xdr:cNvSpPr/>
      </xdr:nvSpPr>
      <xdr:spPr>
        <a:xfrm>
          <a:off x="1276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39</xdr:row>
      <xdr:rowOff>140970</xdr:rowOff>
    </xdr:from>
    <xdr:ext cx="244475" cy="259080"/>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689840" y="682752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4805" cy="2203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407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168910</xdr:rowOff>
    </xdr:from>
    <xdr:ext cx="243840" cy="254000"/>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197080" y="9255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3840" cy="254000"/>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2197080" y="8112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失業対策事業費グラフ枠">
          <a:extLst>
            <a:ext uri="{FF2B5EF4-FFF2-40B4-BE49-F238E27FC236}">
              <a16:creationId xmlns:a16="http://schemas.microsoft.com/office/drawing/2014/main" id="{00000000-0008-0000-0600-00003A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126365</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9080"/>
    <xdr:sp macro="" textlink="">
      <xdr:nvSpPr>
        <xdr:cNvPr id="572" name="失業対策事業費最小値テキスト">
          <a:extLst>
            <a:ext uri="{FF2B5EF4-FFF2-40B4-BE49-F238E27FC236}">
              <a16:creationId xmlns:a16="http://schemas.microsoft.com/office/drawing/2014/main" id="{00000000-0008-0000-0600-00003C020000}"/>
            </a:ext>
          </a:extLst>
        </xdr:cNvPr>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9080"/>
    <xdr:sp macro="" textlink="">
      <xdr:nvSpPr>
        <xdr:cNvPr id="574" name="失業対策事業費最大値テキスト">
          <a:extLst>
            <a:ext uri="{FF2B5EF4-FFF2-40B4-BE49-F238E27FC236}">
              <a16:creationId xmlns:a16="http://schemas.microsoft.com/office/drawing/2014/main" id="{00000000-0008-0000-0600-00003E020000}"/>
            </a:ext>
          </a:extLst>
        </xdr:cNvPr>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77" name="失業対策事業費平均値テキスト">
          <a:extLst>
            <a:ext uri="{FF2B5EF4-FFF2-40B4-BE49-F238E27FC236}">
              <a16:creationId xmlns:a16="http://schemas.microsoft.com/office/drawing/2014/main" id="{00000000-0008-0000-0600-000041020000}"/>
            </a:ext>
          </a:extLst>
        </xdr:cNvPr>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4475" cy="259080"/>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356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4475" cy="259080"/>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4475" cy="259080"/>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フローチャート: 判断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4475" cy="259080"/>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9080"/>
    <xdr:sp macro="" textlink="">
      <xdr:nvSpPr>
        <xdr:cNvPr id="596" name="失業対策事業費該当値テキスト">
          <a:extLst>
            <a:ext uri="{FF2B5EF4-FFF2-40B4-BE49-F238E27FC236}">
              <a16:creationId xmlns:a16="http://schemas.microsoft.com/office/drawing/2014/main" id="{00000000-0008-0000-0600-000054020000}"/>
            </a:ext>
          </a:extLst>
        </xdr:cNvPr>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4475" cy="259080"/>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5356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4475" cy="259080"/>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467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1" name="楕円 600">
          <a:extLst>
            <a:ext uri="{FF2B5EF4-FFF2-40B4-BE49-F238E27FC236}">
              <a16:creationId xmlns:a16="http://schemas.microsoft.com/office/drawing/2014/main" id="{00000000-0008-0000-0600-000059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4475" cy="259080"/>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3578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3" name="楕円 602">
          <a:extLst>
            <a:ext uri="{FF2B5EF4-FFF2-40B4-BE49-F238E27FC236}">
              <a16:creationId xmlns:a16="http://schemas.microsoft.com/office/drawing/2014/main" id="{00000000-0008-0000-0600-00005B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4475" cy="259080"/>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689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33/37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39,836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4805" cy="2203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407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3840" cy="259080"/>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197080" y="13446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31495" cy="259080"/>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168910</xdr:rowOff>
    </xdr:from>
    <xdr:ext cx="531495" cy="254000"/>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505" y="12684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31495" cy="259080"/>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92710</xdr:rowOff>
    </xdr:from>
    <xdr:ext cx="531495" cy="259080"/>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505" y="1192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0550" cy="254000"/>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850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公債費グラフ枠">
          <a:extLst>
            <a:ext uri="{FF2B5EF4-FFF2-40B4-BE49-F238E27FC236}">
              <a16:creationId xmlns:a16="http://schemas.microsoft.com/office/drawing/2014/main" id="{00000000-0008-0000-0600-000073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6985</xdr:rowOff>
    </xdr:from>
    <xdr:to>
      <xdr:col>85</xdr:col>
      <xdr:colOff>126365</xdr:colOff>
      <xdr:row>77</xdr:row>
      <xdr:rowOff>147955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6317595" y="12008485"/>
          <a:ext cx="127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151765</xdr:rowOff>
    </xdr:from>
    <xdr:ext cx="534670" cy="259080"/>
    <xdr:sp macro="" textlink="">
      <xdr:nvSpPr>
        <xdr:cNvPr id="629" name="公債費最小値テキスト">
          <a:extLst>
            <a:ext uri="{FF2B5EF4-FFF2-40B4-BE49-F238E27FC236}">
              <a16:creationId xmlns:a16="http://schemas.microsoft.com/office/drawing/2014/main" id="{00000000-0008-0000-0600-000075020000}"/>
            </a:ext>
          </a:extLst>
        </xdr:cNvPr>
        <xdr:cNvSpPr txBox="1"/>
      </xdr:nvSpPr>
      <xdr:spPr>
        <a:xfrm>
          <a:off x="16370300" y="133534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12,564</a:t>
          </a:r>
          <a:endParaRPr kumimoji="1" lang="ja-JP" altLang="en-US" sz="1000" b="1">
            <a:latin typeface="ＭＳ Ｐゴシック"/>
            <a:ea typeface="ＭＳ Ｐゴシック"/>
          </a:endParaRPr>
        </a:p>
      </xdr:txBody>
    </xdr:sp>
    <xdr:clientData/>
  </xdr:oneCellAnchor>
  <xdr:twoCellAnchor>
    <xdr:from>
      <xdr:col>85</xdr:col>
      <xdr:colOff>38100</xdr:colOff>
      <xdr:row>77</xdr:row>
      <xdr:rowOff>147955</xdr:rowOff>
    </xdr:from>
    <xdr:to>
      <xdr:col>86</xdr:col>
      <xdr:colOff>25400</xdr:colOff>
      <xdr:row>77</xdr:row>
      <xdr:rowOff>147955</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3349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125095</xdr:rowOff>
    </xdr:from>
    <xdr:ext cx="534670" cy="258445"/>
    <xdr:sp macro="" textlink="">
      <xdr:nvSpPr>
        <xdr:cNvPr id="631" name="公債費最大値テキスト">
          <a:extLst>
            <a:ext uri="{FF2B5EF4-FFF2-40B4-BE49-F238E27FC236}">
              <a16:creationId xmlns:a16="http://schemas.microsoft.com/office/drawing/2014/main" id="{00000000-0008-0000-0600-000077020000}"/>
            </a:ext>
          </a:extLst>
        </xdr:cNvPr>
        <xdr:cNvSpPr txBox="1"/>
      </xdr:nvSpPr>
      <xdr:spPr>
        <a:xfrm>
          <a:off x="16370300" y="117836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82,977</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6985</xdr:rowOff>
    </xdr:from>
    <xdr:to>
      <xdr:col>86</xdr:col>
      <xdr:colOff>25400</xdr:colOff>
      <xdr:row>70</xdr:row>
      <xdr:rowOff>6985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2008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12065</xdr:rowOff>
    </xdr:from>
    <xdr:to>
      <xdr:col>85</xdr:col>
      <xdr:colOff>127000</xdr:colOff>
      <xdr:row>77</xdr:row>
      <xdr:rowOff>15875</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5481300" y="1321371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36830</xdr:rowOff>
    </xdr:from>
    <xdr:ext cx="534670" cy="259080"/>
    <xdr:sp macro="" textlink="">
      <xdr:nvSpPr>
        <xdr:cNvPr id="634" name="公債費平均値テキスト">
          <a:extLst>
            <a:ext uri="{FF2B5EF4-FFF2-40B4-BE49-F238E27FC236}">
              <a16:creationId xmlns:a16="http://schemas.microsoft.com/office/drawing/2014/main" id="{00000000-0008-0000-0600-00007A020000}"/>
            </a:ext>
          </a:extLst>
        </xdr:cNvPr>
        <xdr:cNvSpPr txBox="1"/>
      </xdr:nvSpPr>
      <xdr:spPr>
        <a:xfrm>
          <a:off x="16370300" y="127241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34,941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75</xdr:row>
      <xdr:rowOff>13970</xdr:rowOff>
    </xdr:from>
    <xdr:to>
      <xdr:col>85</xdr:col>
      <xdr:colOff>177800</xdr:colOff>
      <xdr:row>75</xdr:row>
      <xdr:rowOff>115570</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6268700" y="1287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12065</xdr:rowOff>
    </xdr:from>
    <xdr:to>
      <xdr:col>81</xdr:col>
      <xdr:colOff>50800</xdr:colOff>
      <xdr:row>77</xdr:row>
      <xdr:rowOff>15875</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a:off x="14592300" y="1321371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1270</xdr:rowOff>
    </xdr:from>
    <xdr:to>
      <xdr:col>81</xdr:col>
      <xdr:colOff>101600</xdr:colOff>
      <xdr:row>75</xdr:row>
      <xdr:rowOff>102870</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5430500" y="1286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119380</xdr:rowOff>
    </xdr:from>
    <xdr:ext cx="529590" cy="259080"/>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5213965" y="126352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35,606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76</xdr:row>
      <xdr:rowOff>159385</xdr:rowOff>
    </xdr:from>
    <xdr:to>
      <xdr:col>76</xdr:col>
      <xdr:colOff>114300</xdr:colOff>
      <xdr:row>77</xdr:row>
      <xdr:rowOff>12065</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3703300" y="1318958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31115</xdr:rowOff>
    </xdr:from>
    <xdr:to>
      <xdr:col>76</xdr:col>
      <xdr:colOff>165100</xdr:colOff>
      <xdr:row>75</xdr:row>
      <xdr:rowOff>132715</xdr:rowOff>
    </xdr:to>
    <xdr:sp macro="" textlink="">
      <xdr:nvSpPr>
        <xdr:cNvPr id="640" name="フローチャート: 判断 639">
          <a:extLst>
            <a:ext uri="{FF2B5EF4-FFF2-40B4-BE49-F238E27FC236}">
              <a16:creationId xmlns:a16="http://schemas.microsoft.com/office/drawing/2014/main" id="{00000000-0008-0000-0600-000080020000}"/>
            </a:ext>
          </a:extLst>
        </xdr:cNvPr>
        <xdr:cNvSpPr/>
      </xdr:nvSpPr>
      <xdr:spPr>
        <a:xfrm>
          <a:off x="14541500" y="12889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73</xdr:row>
      <xdr:rowOff>149225</xdr:rowOff>
    </xdr:from>
    <xdr:ext cx="529590" cy="259080"/>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324965" y="1266507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34,041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76</xdr:row>
      <xdr:rowOff>100330</xdr:rowOff>
    </xdr:from>
    <xdr:to>
      <xdr:col>71</xdr:col>
      <xdr:colOff>177800</xdr:colOff>
      <xdr:row>76</xdr:row>
      <xdr:rowOff>159385</xdr:rowOff>
    </xdr:to>
    <xdr:cxnSp macro="">
      <xdr:nvCxnSpPr>
        <xdr:cNvPr id="642" name="直線コネクタ 641">
          <a:extLst>
            <a:ext uri="{FF2B5EF4-FFF2-40B4-BE49-F238E27FC236}">
              <a16:creationId xmlns:a16="http://schemas.microsoft.com/office/drawing/2014/main" id="{00000000-0008-0000-0600-000082020000}"/>
            </a:ext>
          </a:extLst>
        </xdr:cNvPr>
        <xdr:cNvCxnSpPr/>
      </xdr:nvCxnSpPr>
      <xdr:spPr>
        <a:xfrm>
          <a:off x="12814300" y="1313053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84455</xdr:rowOff>
    </xdr:from>
    <xdr:to>
      <xdr:col>72</xdr:col>
      <xdr:colOff>38100</xdr:colOff>
      <xdr:row>76</xdr:row>
      <xdr:rowOff>14605</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3652500" y="12943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74</xdr:row>
      <xdr:rowOff>31115</xdr:rowOff>
    </xdr:from>
    <xdr:ext cx="529590" cy="254000"/>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5965" y="1271841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31,220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13335</xdr:rowOff>
    </xdr:from>
    <xdr:to>
      <xdr:col>67</xdr:col>
      <xdr:colOff>101600</xdr:colOff>
      <xdr:row>75</xdr:row>
      <xdr:rowOff>114935</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2763500" y="128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73</xdr:row>
      <xdr:rowOff>132080</xdr:rowOff>
    </xdr:from>
    <xdr:ext cx="529590" cy="254000"/>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6965" y="126479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34,966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76</xdr:row>
      <xdr:rowOff>132715</xdr:rowOff>
    </xdr:from>
    <xdr:to>
      <xdr:col>85</xdr:col>
      <xdr:colOff>177800</xdr:colOff>
      <xdr:row>77</xdr:row>
      <xdr:rowOff>63500</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6268700" y="131629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111125</xdr:rowOff>
    </xdr:from>
    <xdr:ext cx="534670" cy="254000"/>
    <xdr:sp macro="" textlink="">
      <xdr:nvSpPr>
        <xdr:cNvPr id="653" name="公債費該当値テキスト">
          <a:extLst>
            <a:ext uri="{FF2B5EF4-FFF2-40B4-BE49-F238E27FC236}">
              <a16:creationId xmlns:a16="http://schemas.microsoft.com/office/drawing/2014/main" id="{00000000-0008-0000-0600-00008D020000}"/>
            </a:ext>
          </a:extLst>
        </xdr:cNvPr>
        <xdr:cNvSpPr txBox="1"/>
      </xdr:nvSpPr>
      <xdr:spPr>
        <a:xfrm>
          <a:off x="16370300" y="1314132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19,686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76</xdr:row>
      <xdr:rowOff>136525</xdr:rowOff>
    </xdr:from>
    <xdr:to>
      <xdr:col>81</xdr:col>
      <xdr:colOff>101600</xdr:colOff>
      <xdr:row>77</xdr:row>
      <xdr:rowOff>66675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5430500" y="1316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77</xdr:row>
      <xdr:rowOff>57785</xdr:rowOff>
    </xdr:from>
    <xdr:ext cx="529590" cy="259080"/>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5213965" y="1325943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19,504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76</xdr:row>
      <xdr:rowOff>132715</xdr:rowOff>
    </xdr:from>
    <xdr:to>
      <xdr:col>76</xdr:col>
      <xdr:colOff>165100</xdr:colOff>
      <xdr:row>77</xdr:row>
      <xdr:rowOff>63500</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4541500" y="131629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77</xdr:row>
      <xdr:rowOff>53975</xdr:rowOff>
    </xdr:from>
    <xdr:ext cx="529590" cy="254000"/>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4965" y="1325562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19,687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76</xdr:row>
      <xdr:rowOff>109220</xdr:rowOff>
    </xdr:from>
    <xdr:to>
      <xdr:col>72</xdr:col>
      <xdr:colOff>38100</xdr:colOff>
      <xdr:row>77</xdr:row>
      <xdr:rowOff>38735</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3652500" y="13139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77</xdr:row>
      <xdr:rowOff>29845</xdr:rowOff>
    </xdr:from>
    <xdr:ext cx="529590" cy="254000"/>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3435965" y="1323149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20,965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49530</xdr:rowOff>
    </xdr:from>
    <xdr:to>
      <xdr:col>67</xdr:col>
      <xdr:colOff>101600</xdr:colOff>
      <xdr:row>76</xdr:row>
      <xdr:rowOff>151130</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2763500" y="1307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142240</xdr:rowOff>
    </xdr:from>
    <xdr:ext cx="529590" cy="259080"/>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2546965" y="131724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24,053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24/37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11,132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4805" cy="2203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2407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3840" cy="259080"/>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2197080" y="16875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96</xdr:row>
      <xdr:rowOff>35560</xdr:rowOff>
    </xdr:from>
    <xdr:ext cx="590550" cy="259080"/>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370" y="16494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93</xdr:row>
      <xdr:rowOff>168910</xdr:rowOff>
    </xdr:from>
    <xdr:ext cx="590550" cy="254000"/>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370" y="16113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91</xdr:row>
      <xdr:rowOff>130810</xdr:rowOff>
    </xdr:from>
    <xdr:ext cx="590550" cy="259080"/>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370" y="15732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0550" cy="259080"/>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850370" y="15351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0550" cy="254000"/>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850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積立金グラフ枠">
          <a:extLst>
            <a:ext uri="{FF2B5EF4-FFF2-40B4-BE49-F238E27FC236}">
              <a16:creationId xmlns:a16="http://schemas.microsoft.com/office/drawing/2014/main" id="{00000000-0008-0000-0600-0000AC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156845</xdr:rowOff>
    </xdr:from>
    <xdr:to>
      <xdr:col>85</xdr:col>
      <xdr:colOff>126365</xdr:colOff>
      <xdr:row>99</xdr:row>
      <xdr:rowOff>39370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6317595" y="15415895"/>
          <a:ext cx="1270" cy="15970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43180</xdr:rowOff>
    </xdr:from>
    <xdr:ext cx="469900" cy="254000"/>
    <xdr:sp macro="" textlink="">
      <xdr:nvSpPr>
        <xdr:cNvPr id="686" name="積立金最小値テキスト">
          <a:extLst>
            <a:ext uri="{FF2B5EF4-FFF2-40B4-BE49-F238E27FC236}">
              <a16:creationId xmlns:a16="http://schemas.microsoft.com/office/drawing/2014/main" id="{00000000-0008-0000-0600-0000AE020000}"/>
            </a:ext>
          </a:extLst>
        </xdr:cNvPr>
        <xdr:cNvSpPr txBox="1"/>
      </xdr:nvSpPr>
      <xdr:spPr>
        <a:xfrm>
          <a:off x="16370300" y="17016730"/>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1,345</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39370</xdr:rowOff>
    </xdr:from>
    <xdr:to>
      <xdr:col>86</xdr:col>
      <xdr:colOff>25400</xdr:colOff>
      <xdr:row>99</xdr:row>
      <xdr:rowOff>39370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7012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104140</xdr:rowOff>
    </xdr:from>
    <xdr:ext cx="598805" cy="259080"/>
    <xdr:sp macro="" textlink="">
      <xdr:nvSpPr>
        <xdr:cNvPr id="688" name="積立金最大値テキスト">
          <a:extLst>
            <a:ext uri="{FF2B5EF4-FFF2-40B4-BE49-F238E27FC236}">
              <a16:creationId xmlns:a16="http://schemas.microsoft.com/office/drawing/2014/main" id="{00000000-0008-0000-0600-0000B0020000}"/>
            </a:ext>
          </a:extLst>
        </xdr:cNvPr>
        <xdr:cNvSpPr txBox="1"/>
      </xdr:nvSpPr>
      <xdr:spPr>
        <a:xfrm>
          <a:off x="16370300" y="151917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420,418</a:t>
          </a:r>
          <a:endParaRPr kumimoji="1" lang="ja-JP" altLang="en-US" sz="1000" b="1">
            <a:latin typeface="ＭＳ Ｐゴシック"/>
            <a:ea typeface="ＭＳ Ｐゴシック"/>
          </a:endParaRPr>
        </a:p>
      </xdr:txBody>
    </xdr:sp>
    <xdr:clientData/>
  </xdr:oneCellAnchor>
  <xdr:twoCellAnchor>
    <xdr:from>
      <xdr:col>85</xdr:col>
      <xdr:colOff>38100</xdr:colOff>
      <xdr:row>89</xdr:row>
      <xdr:rowOff>156845</xdr:rowOff>
    </xdr:from>
    <xdr:to>
      <xdr:col>86</xdr:col>
      <xdr:colOff>25400</xdr:colOff>
      <xdr:row>89</xdr:row>
      <xdr:rowOff>156845</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54158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153670</xdr:rowOff>
    </xdr:from>
    <xdr:to>
      <xdr:col>85</xdr:col>
      <xdr:colOff>127000</xdr:colOff>
      <xdr:row>98</xdr:row>
      <xdr:rowOff>161290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5481300" y="1695577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69850</xdr:rowOff>
    </xdr:from>
    <xdr:ext cx="534670" cy="259080"/>
    <xdr:sp macro="" textlink="">
      <xdr:nvSpPr>
        <xdr:cNvPr id="691" name="積立金平均値テキスト">
          <a:extLst>
            <a:ext uri="{FF2B5EF4-FFF2-40B4-BE49-F238E27FC236}">
              <a16:creationId xmlns:a16="http://schemas.microsoft.com/office/drawing/2014/main" id="{00000000-0008-0000-0600-0000B3020000}"/>
            </a:ext>
          </a:extLst>
        </xdr:cNvPr>
        <xdr:cNvSpPr txBox="1"/>
      </xdr:nvSpPr>
      <xdr:spPr>
        <a:xfrm>
          <a:off x="16370300" y="167005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31,055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98</xdr:row>
      <xdr:rowOff>46990</xdr:rowOff>
    </xdr:from>
    <xdr:to>
      <xdr:col>85</xdr:col>
      <xdr:colOff>177800</xdr:colOff>
      <xdr:row>98</xdr:row>
      <xdr:rowOff>148590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6268700" y="1684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153670</xdr:rowOff>
    </xdr:from>
    <xdr:to>
      <xdr:col>81</xdr:col>
      <xdr:colOff>50800</xdr:colOff>
      <xdr:row>98</xdr:row>
      <xdr:rowOff>158115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4592300" y="169557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53340</xdr:rowOff>
    </xdr:from>
    <xdr:to>
      <xdr:col>81</xdr:col>
      <xdr:colOff>101600</xdr:colOff>
      <xdr:row>98</xdr:row>
      <xdr:rowOff>154940</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5430500" y="16855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171450</xdr:rowOff>
    </xdr:from>
    <xdr:ext cx="529590" cy="259080"/>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13965" y="166306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29,371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98</xdr:row>
      <xdr:rowOff>158115</xdr:rowOff>
    </xdr:from>
    <xdr:to>
      <xdr:col>76</xdr:col>
      <xdr:colOff>114300</xdr:colOff>
      <xdr:row>99</xdr:row>
      <xdr:rowOff>13335</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3703300" y="16960215"/>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52705</xdr:rowOff>
    </xdr:from>
    <xdr:to>
      <xdr:col>76</xdr:col>
      <xdr:colOff>165100</xdr:colOff>
      <xdr:row>98</xdr:row>
      <xdr:rowOff>154940</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4541500" y="168548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170815</xdr:rowOff>
    </xdr:from>
    <xdr:ext cx="529590" cy="2584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4965" y="1663001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29,492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99</xdr:row>
      <xdr:rowOff>1270</xdr:rowOff>
    </xdr:from>
    <xdr:to>
      <xdr:col>71</xdr:col>
      <xdr:colOff>177800</xdr:colOff>
      <xdr:row>99</xdr:row>
      <xdr:rowOff>13335</xdr:rowOff>
    </xdr:to>
    <xdr:cxnSp macro="">
      <xdr:nvCxnSpPr>
        <xdr:cNvPr id="699" name="直線コネクタ 698">
          <a:extLst>
            <a:ext uri="{FF2B5EF4-FFF2-40B4-BE49-F238E27FC236}">
              <a16:creationId xmlns:a16="http://schemas.microsoft.com/office/drawing/2014/main" id="{00000000-0008-0000-0600-0000BB020000}"/>
            </a:ext>
          </a:extLst>
        </xdr:cNvPr>
        <xdr:cNvCxnSpPr/>
      </xdr:nvCxnSpPr>
      <xdr:spPr>
        <a:xfrm>
          <a:off x="12814300" y="1697482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100965</xdr:rowOff>
    </xdr:from>
    <xdr:to>
      <xdr:col>72</xdr:col>
      <xdr:colOff>38100</xdr:colOff>
      <xdr:row>99</xdr:row>
      <xdr:rowOff>31115</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3652500" y="16903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47625</xdr:rowOff>
    </xdr:from>
    <xdr:ext cx="529590" cy="259080"/>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435965" y="1667827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16,785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109855</xdr:rowOff>
    </xdr:from>
    <xdr:to>
      <xdr:col>67</xdr:col>
      <xdr:colOff>101600</xdr:colOff>
      <xdr:row>99</xdr:row>
      <xdr:rowOff>40640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2763500" y="169119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97</xdr:row>
      <xdr:rowOff>56515</xdr:rowOff>
    </xdr:from>
    <xdr:ext cx="529590" cy="2584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2546965" y="1668716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14,444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98</xdr:row>
      <xdr:rowOff>110490</xdr:rowOff>
    </xdr:from>
    <xdr:to>
      <xdr:col>85</xdr:col>
      <xdr:colOff>177800</xdr:colOff>
      <xdr:row>99</xdr:row>
      <xdr:rowOff>40640</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6268700" y="1691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25400</xdr:rowOff>
    </xdr:from>
    <xdr:ext cx="534670" cy="259080"/>
    <xdr:sp macro="" textlink="">
      <xdr:nvSpPr>
        <xdr:cNvPr id="710" name="積立金該当値テキスト">
          <a:extLst>
            <a:ext uri="{FF2B5EF4-FFF2-40B4-BE49-F238E27FC236}">
              <a16:creationId xmlns:a16="http://schemas.microsoft.com/office/drawing/2014/main" id="{00000000-0008-0000-0600-0000C6020000}"/>
            </a:ext>
          </a:extLst>
        </xdr:cNvPr>
        <xdr:cNvSpPr txBox="1"/>
      </xdr:nvSpPr>
      <xdr:spPr>
        <a:xfrm>
          <a:off x="16370300" y="16827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14,293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102870</xdr:rowOff>
    </xdr:from>
    <xdr:to>
      <xdr:col>81</xdr:col>
      <xdr:colOff>101600</xdr:colOff>
      <xdr:row>99</xdr:row>
      <xdr:rowOff>33020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5430500" y="1690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99</xdr:row>
      <xdr:rowOff>24130</xdr:rowOff>
    </xdr:from>
    <xdr:ext cx="529590" cy="259080"/>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5213965" y="169976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16,412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98</xdr:row>
      <xdr:rowOff>107315</xdr:rowOff>
    </xdr:from>
    <xdr:to>
      <xdr:col>76</xdr:col>
      <xdr:colOff>165100</xdr:colOff>
      <xdr:row>99</xdr:row>
      <xdr:rowOff>37465</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4541500" y="169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99</xdr:row>
      <xdr:rowOff>29210</xdr:rowOff>
    </xdr:from>
    <xdr:ext cx="529590" cy="254000"/>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4324965" y="170027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15,106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133985</xdr:rowOff>
    </xdr:from>
    <xdr:to>
      <xdr:col>72</xdr:col>
      <xdr:colOff>38100</xdr:colOff>
      <xdr:row>99</xdr:row>
      <xdr:rowOff>64135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3652500" y="1693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99</xdr:row>
      <xdr:rowOff>55245</xdr:rowOff>
    </xdr:from>
    <xdr:ext cx="464820" cy="254000"/>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3468350" y="1702879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8,240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121920</xdr:rowOff>
    </xdr:from>
    <xdr:to>
      <xdr:col>67</xdr:col>
      <xdr:colOff>101600</xdr:colOff>
      <xdr:row>99</xdr:row>
      <xdr:rowOff>52070</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2763500" y="16924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99</xdr:row>
      <xdr:rowOff>43180</xdr:rowOff>
    </xdr:from>
    <xdr:ext cx="529590" cy="254000"/>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2546965" y="170167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11,322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4805" cy="2203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249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3840" cy="259080"/>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8039080" y="6588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62280" cy="259080"/>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640" y="620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168910</xdr:rowOff>
    </xdr:from>
    <xdr:ext cx="462280" cy="254000"/>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640" y="5826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62280" cy="259080"/>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640" y="5445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92710</xdr:rowOff>
    </xdr:from>
    <xdr:ext cx="462280" cy="259080"/>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640" y="5064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31495" cy="254000"/>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505" y="468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92075</xdr:rowOff>
    </xdr:from>
    <xdr:to>
      <xdr:col>116</xdr:col>
      <xdr:colOff>62865</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235575"/>
          <a:ext cx="1270" cy="14954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9080"/>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38735</xdr:rowOff>
    </xdr:from>
    <xdr:ext cx="469900" cy="259080"/>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0107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7,851</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92075</xdr:rowOff>
    </xdr:from>
    <xdr:to>
      <xdr:col>116</xdr:col>
      <xdr:colOff>152400</xdr:colOff>
      <xdr:row>30</xdr:row>
      <xdr:rowOff>92075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235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7620</xdr:rowOff>
    </xdr:from>
    <xdr:to>
      <xdr:col>116</xdr:col>
      <xdr:colOff>63500</xdr:colOff>
      <xdr:row>39</xdr:row>
      <xdr:rowOff>11430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1323300" y="6694170"/>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7620</xdr:rowOff>
    </xdr:from>
    <xdr:ext cx="469900" cy="254000"/>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179820"/>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1,847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36</xdr:row>
      <xdr:rowOff>156210</xdr:rowOff>
    </xdr:from>
    <xdr:to>
      <xdr:col>116</xdr:col>
      <xdr:colOff>114300</xdr:colOff>
      <xdr:row>37</xdr:row>
      <xdr:rowOff>86360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328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11430</xdr:rowOff>
    </xdr:from>
    <xdr:to>
      <xdr:col>111</xdr:col>
      <xdr:colOff>177800</xdr:colOff>
      <xdr:row>39</xdr:row>
      <xdr:rowOff>12700</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669798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167640</xdr:rowOff>
    </xdr:from>
    <xdr:to>
      <xdr:col>112</xdr:col>
      <xdr:colOff>38100</xdr:colOff>
      <xdr:row>37</xdr:row>
      <xdr:rowOff>97790</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35</xdr:row>
      <xdr:rowOff>114300</xdr:rowOff>
    </xdr:from>
    <xdr:ext cx="464820" cy="259080"/>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350" y="61150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12700</xdr:rowOff>
    </xdr:from>
    <xdr:to>
      <xdr:col>107</xdr:col>
      <xdr:colOff>50800</xdr:colOff>
      <xdr:row>39</xdr:row>
      <xdr:rowOff>13335</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flipV="1">
          <a:off x="19545300" y="669925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147320</xdr:rowOff>
    </xdr:from>
    <xdr:to>
      <xdr:col>107</xdr:col>
      <xdr:colOff>101600</xdr:colOff>
      <xdr:row>37</xdr:row>
      <xdr:rowOff>77470</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31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35</xdr:row>
      <xdr:rowOff>93980</xdr:rowOff>
    </xdr:from>
    <xdr:ext cx="464820" cy="259080"/>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350" y="60947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8890</xdr:rowOff>
    </xdr:from>
    <xdr:to>
      <xdr:col>102</xdr:col>
      <xdr:colOff>114300</xdr:colOff>
      <xdr:row>39</xdr:row>
      <xdr:rowOff>13335</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69544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73660</xdr:rowOff>
    </xdr:from>
    <xdr:to>
      <xdr:col>102</xdr:col>
      <xdr:colOff>165100</xdr:colOff>
      <xdr:row>37</xdr:row>
      <xdr:rowOff>3810</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24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35</xdr:row>
      <xdr:rowOff>20320</xdr:rowOff>
    </xdr:from>
    <xdr:ext cx="464820" cy="254000"/>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350" y="602107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37</xdr:row>
      <xdr:rowOff>88265</xdr:rowOff>
    </xdr:from>
    <xdr:to>
      <xdr:col>98</xdr:col>
      <xdr:colOff>38100</xdr:colOff>
      <xdr:row>38</xdr:row>
      <xdr:rowOff>18415</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36</xdr:row>
      <xdr:rowOff>34925</xdr:rowOff>
    </xdr:from>
    <xdr:ext cx="464820" cy="259080"/>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350" y="620712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128270</xdr:rowOff>
    </xdr:from>
    <xdr:to>
      <xdr:col>116</xdr:col>
      <xdr:colOff>114300</xdr:colOff>
      <xdr:row>39</xdr:row>
      <xdr:rowOff>58420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43180</xdr:rowOff>
    </xdr:from>
    <xdr:ext cx="378460" cy="254000"/>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558280"/>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132080</xdr:rowOff>
    </xdr:from>
    <xdr:to>
      <xdr:col>112</xdr:col>
      <xdr:colOff>38100</xdr:colOff>
      <xdr:row>39</xdr:row>
      <xdr:rowOff>62230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64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179070</xdr:colOff>
      <xdr:row>39</xdr:row>
      <xdr:rowOff>53340</xdr:rowOff>
    </xdr:from>
    <xdr:ext cx="378460" cy="254000"/>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34070" y="6739890"/>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133350</xdr:rowOff>
    </xdr:from>
    <xdr:to>
      <xdr:col>107</xdr:col>
      <xdr:colOff>101600</xdr:colOff>
      <xdr:row>39</xdr:row>
      <xdr:rowOff>63500</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648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39</xdr:row>
      <xdr:rowOff>54610</xdr:rowOff>
    </xdr:from>
    <xdr:ext cx="378460" cy="254000"/>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245070" y="6741160"/>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133985</xdr:rowOff>
    </xdr:from>
    <xdr:to>
      <xdr:col>102</xdr:col>
      <xdr:colOff>165100</xdr:colOff>
      <xdr:row>39</xdr:row>
      <xdr:rowOff>64135</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649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39</xdr:row>
      <xdr:rowOff>55245</xdr:rowOff>
    </xdr:from>
    <xdr:ext cx="378460" cy="254000"/>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6070" y="6741795"/>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129540</xdr:rowOff>
    </xdr:from>
    <xdr:to>
      <xdr:col>98</xdr:col>
      <xdr:colOff>38100</xdr:colOff>
      <xdr:row>39</xdr:row>
      <xdr:rowOff>59690</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179070</xdr:colOff>
      <xdr:row>39</xdr:row>
      <xdr:rowOff>50800</xdr:rowOff>
    </xdr:from>
    <xdr:ext cx="378460" cy="259080"/>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67070" y="67373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4805" cy="2203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99060</xdr:rowOff>
    </xdr:from>
    <xdr:to>
      <xdr:col>120</xdr:col>
      <xdr:colOff>114300</xdr:colOff>
      <xdr:row>59</xdr:row>
      <xdr:rowOff>99060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128270</xdr:rowOff>
    </xdr:from>
    <xdr:ext cx="243840" cy="259080"/>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080" y="10072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114935</xdr:rowOff>
    </xdr:from>
    <xdr:to>
      <xdr:col>120</xdr:col>
      <xdr:colOff>114300</xdr:colOff>
      <xdr:row>57</xdr:row>
      <xdr:rowOff>114935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144145</xdr:rowOff>
    </xdr:from>
    <xdr:ext cx="531495" cy="254000"/>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505" y="9745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55</xdr:row>
      <xdr:rowOff>132080</xdr:rowOff>
    </xdr:from>
    <xdr:to>
      <xdr:col>120</xdr:col>
      <xdr:colOff>114300</xdr:colOff>
      <xdr:row>55</xdr:row>
      <xdr:rowOff>132080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54</xdr:row>
      <xdr:rowOff>160655</xdr:rowOff>
    </xdr:from>
    <xdr:ext cx="531495" cy="259080"/>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53</xdr:row>
      <xdr:rowOff>147955</xdr:rowOff>
    </xdr:from>
    <xdr:to>
      <xdr:col>120</xdr:col>
      <xdr:colOff>114300</xdr:colOff>
      <xdr:row>53</xdr:row>
      <xdr:rowOff>147955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6350</xdr:rowOff>
    </xdr:from>
    <xdr:ext cx="531495" cy="254000"/>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505" y="909320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51</xdr:row>
      <xdr:rowOff>164465</xdr:rowOff>
    </xdr:from>
    <xdr:to>
      <xdr:col>120</xdr:col>
      <xdr:colOff>114300</xdr:colOff>
      <xdr:row>51</xdr:row>
      <xdr:rowOff>164465</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22225</xdr:rowOff>
    </xdr:from>
    <xdr:ext cx="531495" cy="2584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50</xdr:row>
      <xdr:rowOff>8890</xdr:rowOff>
    </xdr:from>
    <xdr:to>
      <xdr:col>120</xdr:col>
      <xdr:colOff>114300</xdr:colOff>
      <xdr:row>50</xdr:row>
      <xdr:rowOff>8890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38100</xdr:rowOff>
    </xdr:from>
    <xdr:ext cx="531495" cy="259080"/>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505" y="8439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4000"/>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505" y="8112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100330</xdr:rowOff>
    </xdr:from>
    <xdr:to>
      <xdr:col>116</xdr:col>
      <xdr:colOff>62865</xdr:colOff>
      <xdr:row>59</xdr:row>
      <xdr:rowOff>99060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672830"/>
          <a:ext cx="1270" cy="1541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102870</xdr:rowOff>
    </xdr:from>
    <xdr:ext cx="249555" cy="259080"/>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218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99060</xdr:rowOff>
    </xdr:from>
    <xdr:to>
      <xdr:col>116</xdr:col>
      <xdr:colOff>152400</xdr:colOff>
      <xdr:row>59</xdr:row>
      <xdr:rowOff>99060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46990</xdr:rowOff>
    </xdr:from>
    <xdr:ext cx="534670" cy="259080"/>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4480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47,199</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100330</xdr:rowOff>
    </xdr:from>
    <xdr:to>
      <xdr:col>116</xdr:col>
      <xdr:colOff>152400</xdr:colOff>
      <xdr:row>50</xdr:row>
      <xdr:rowOff>100330</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672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26035</xdr:rowOff>
    </xdr:from>
    <xdr:to>
      <xdr:col>116</xdr:col>
      <xdr:colOff>63500</xdr:colOff>
      <xdr:row>59</xdr:row>
      <xdr:rowOff>47625</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1323300" y="10141585"/>
          <a:ext cx="8382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133985</xdr:rowOff>
    </xdr:from>
    <xdr:ext cx="469900" cy="254000"/>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9906635"/>
          <a:ext cx="46990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3,329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58</xdr:row>
      <xdr:rowOff>111125</xdr:rowOff>
    </xdr:from>
    <xdr:to>
      <xdr:col>116</xdr:col>
      <xdr:colOff>114300</xdr:colOff>
      <xdr:row>59</xdr:row>
      <xdr:rowOff>41275</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10055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1270</xdr:rowOff>
    </xdr:from>
    <xdr:to>
      <xdr:col>111</xdr:col>
      <xdr:colOff>177800</xdr:colOff>
      <xdr:row>59</xdr:row>
      <xdr:rowOff>26035</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a:off x="20434300" y="1011682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135890</xdr:rowOff>
    </xdr:from>
    <xdr:to>
      <xdr:col>112</xdr:col>
      <xdr:colOff>38100</xdr:colOff>
      <xdr:row>59</xdr:row>
      <xdr:rowOff>66040</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82550</xdr:rowOff>
    </xdr:from>
    <xdr:ext cx="464820" cy="259080"/>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350" y="985520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2,564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154940</xdr:rowOff>
    </xdr:from>
    <xdr:to>
      <xdr:col>107</xdr:col>
      <xdr:colOff>50800</xdr:colOff>
      <xdr:row>59</xdr:row>
      <xdr:rowOff>1270</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9545300" y="1009904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132080</xdr:rowOff>
    </xdr:from>
    <xdr:to>
      <xdr:col>107</xdr:col>
      <xdr:colOff>101600</xdr:colOff>
      <xdr:row>59</xdr:row>
      <xdr:rowOff>62230</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59</xdr:row>
      <xdr:rowOff>53340</xdr:rowOff>
    </xdr:from>
    <xdr:ext cx="464820" cy="254000"/>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350" y="1016889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138430</xdr:rowOff>
    </xdr:from>
    <xdr:to>
      <xdr:col>102</xdr:col>
      <xdr:colOff>114300</xdr:colOff>
      <xdr:row>58</xdr:row>
      <xdr:rowOff>154940</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656300" y="1008253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132080</xdr:rowOff>
    </xdr:from>
    <xdr:to>
      <xdr:col>102</xdr:col>
      <xdr:colOff>165100</xdr:colOff>
      <xdr:row>59</xdr:row>
      <xdr:rowOff>62230</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59</xdr:row>
      <xdr:rowOff>53340</xdr:rowOff>
    </xdr:from>
    <xdr:ext cx="464820" cy="254000"/>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350" y="1016889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58</xdr:row>
      <xdr:rowOff>149860</xdr:rowOff>
    </xdr:from>
    <xdr:to>
      <xdr:col>98</xdr:col>
      <xdr:colOff>38100</xdr:colOff>
      <xdr:row>59</xdr:row>
      <xdr:rowOff>80010</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1009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59</xdr:row>
      <xdr:rowOff>71120</xdr:rowOff>
    </xdr:from>
    <xdr:ext cx="464820" cy="259080"/>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350" y="101866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2,139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168275</xdr:rowOff>
    </xdr:from>
    <xdr:to>
      <xdr:col>116</xdr:col>
      <xdr:colOff>114300</xdr:colOff>
      <xdr:row>59</xdr:row>
      <xdr:rowOff>98425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101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89535</xdr:rowOff>
    </xdr:from>
    <xdr:ext cx="469900" cy="254000"/>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1003363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1,571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146685</xdr:rowOff>
    </xdr:from>
    <xdr:to>
      <xdr:col>112</xdr:col>
      <xdr:colOff>38100</xdr:colOff>
      <xdr:row>59</xdr:row>
      <xdr:rowOff>76835</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1009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59</xdr:row>
      <xdr:rowOff>67945</xdr:rowOff>
    </xdr:from>
    <xdr:ext cx="464820" cy="2584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088350" y="10183495"/>
          <a:ext cx="464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2,224</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121920</xdr:rowOff>
    </xdr:from>
    <xdr:to>
      <xdr:col>107</xdr:col>
      <xdr:colOff>101600</xdr:colOff>
      <xdr:row>59</xdr:row>
      <xdr:rowOff>52070</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57</xdr:row>
      <xdr:rowOff>68580</xdr:rowOff>
    </xdr:from>
    <xdr:ext cx="464820" cy="259080"/>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199350" y="98412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2,996</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104140</xdr:rowOff>
    </xdr:from>
    <xdr:to>
      <xdr:col>102</xdr:col>
      <xdr:colOff>165100</xdr:colOff>
      <xdr:row>59</xdr:row>
      <xdr:rowOff>34290</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1004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57</xdr:row>
      <xdr:rowOff>50800</xdr:rowOff>
    </xdr:from>
    <xdr:ext cx="464820" cy="259080"/>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310350" y="98234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87630</xdr:rowOff>
    </xdr:from>
    <xdr:to>
      <xdr:col>98</xdr:col>
      <xdr:colOff>38100</xdr:colOff>
      <xdr:row>59</xdr:row>
      <xdr:rowOff>17780</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1003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57</xdr:row>
      <xdr:rowOff>34290</xdr:rowOff>
    </xdr:from>
    <xdr:ext cx="464820" cy="259080"/>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421350" y="980694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4,040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35/37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39,962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4805" cy="2203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3840" cy="254000"/>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8039080" y="13827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77</xdr:row>
      <xdr:rowOff>168910</xdr:rowOff>
    </xdr:from>
    <xdr:ext cx="531495" cy="254000"/>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505" y="133705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75</xdr:row>
      <xdr:rowOff>54610</xdr:rowOff>
    </xdr:from>
    <xdr:ext cx="531495" cy="254000"/>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505" y="129133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72</xdr:row>
      <xdr:rowOff>111760</xdr:rowOff>
    </xdr:from>
    <xdr:ext cx="531495" cy="254000"/>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505" y="124561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69</xdr:row>
      <xdr:rowOff>168910</xdr:rowOff>
    </xdr:from>
    <xdr:ext cx="531495" cy="254000"/>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505" y="119989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0550" cy="254000"/>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692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60325</xdr:rowOff>
    </xdr:from>
    <xdr:to>
      <xdr:col>116</xdr:col>
      <xdr:colOff>62865</xdr:colOff>
      <xdr:row>78</xdr:row>
      <xdr:rowOff>148590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233275"/>
          <a:ext cx="1270" cy="1288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152400</xdr:rowOff>
    </xdr:from>
    <xdr:ext cx="534670" cy="259080"/>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525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19,616</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148590</xdr:rowOff>
    </xdr:from>
    <xdr:to>
      <xdr:col>116</xdr:col>
      <xdr:colOff>152400</xdr:colOff>
      <xdr:row>78</xdr:row>
      <xdr:rowOff>148590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521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7620</xdr:rowOff>
    </xdr:from>
    <xdr:ext cx="534670" cy="254000"/>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200912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75,959</a:t>
          </a:r>
          <a:endParaRPr kumimoji="1" lang="ja-JP" altLang="en-US" sz="1000" b="1">
            <a:latin typeface="ＭＳ Ｐゴシック"/>
            <a:ea typeface="ＭＳ Ｐゴシック"/>
          </a:endParaRPr>
        </a:p>
      </xdr:txBody>
    </xdr:sp>
    <xdr:clientData/>
  </xdr:oneCellAnchor>
  <xdr:twoCellAnchor>
    <xdr:from>
      <xdr:col>115</xdr:col>
      <xdr:colOff>165100</xdr:colOff>
      <xdr:row>71</xdr:row>
      <xdr:rowOff>60325</xdr:rowOff>
    </xdr:from>
    <xdr:to>
      <xdr:col>116</xdr:col>
      <xdr:colOff>152400</xdr:colOff>
      <xdr:row>71</xdr:row>
      <xdr:rowOff>60325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2332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3175</xdr:rowOff>
    </xdr:from>
    <xdr:to>
      <xdr:col>116</xdr:col>
      <xdr:colOff>63500</xdr:colOff>
      <xdr:row>78</xdr:row>
      <xdr:rowOff>31750</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3376275"/>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146685</xdr:rowOff>
    </xdr:from>
    <xdr:ext cx="534670" cy="254000"/>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833985"/>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40,979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75</xdr:row>
      <xdr:rowOff>123825</xdr:rowOff>
    </xdr:from>
    <xdr:to>
      <xdr:col>116</xdr:col>
      <xdr:colOff>114300</xdr:colOff>
      <xdr:row>76</xdr:row>
      <xdr:rowOff>53975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98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31750</xdr:rowOff>
    </xdr:from>
    <xdr:to>
      <xdr:col>111</xdr:col>
      <xdr:colOff>177800</xdr:colOff>
      <xdr:row>78</xdr:row>
      <xdr:rowOff>46990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340485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133350</xdr:rowOff>
    </xdr:from>
    <xdr:to>
      <xdr:col>112</xdr:col>
      <xdr:colOff>38100</xdr:colOff>
      <xdr:row>76</xdr:row>
      <xdr:rowOff>63500</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80010</xdr:rowOff>
    </xdr:from>
    <xdr:ext cx="529590" cy="259080"/>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5965" y="127673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40,566</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78</xdr:row>
      <xdr:rowOff>46990</xdr:rowOff>
    </xdr:from>
    <xdr:to>
      <xdr:col>107</xdr:col>
      <xdr:colOff>50800</xdr:colOff>
      <xdr:row>78</xdr:row>
      <xdr:rowOff>54610</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342009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166370</xdr:rowOff>
    </xdr:from>
    <xdr:to>
      <xdr:col>107</xdr:col>
      <xdr:colOff>101600</xdr:colOff>
      <xdr:row>76</xdr:row>
      <xdr:rowOff>95885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3025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112395</xdr:rowOff>
    </xdr:from>
    <xdr:ext cx="529590" cy="254000"/>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6965" y="1279969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39,126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77</xdr:row>
      <xdr:rowOff>52705</xdr:rowOff>
    </xdr:from>
    <xdr:to>
      <xdr:col>102</xdr:col>
      <xdr:colOff>114300</xdr:colOff>
      <xdr:row>78</xdr:row>
      <xdr:rowOff>54610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656300" y="13254355"/>
          <a:ext cx="88900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6985</xdr:rowOff>
    </xdr:from>
    <xdr:to>
      <xdr:col>102</xdr:col>
      <xdr:colOff>165100</xdr:colOff>
      <xdr:row>76</xdr:row>
      <xdr:rowOff>109220</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3037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125095</xdr:rowOff>
    </xdr:from>
    <xdr:ext cx="529590" cy="2584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7965" y="1281239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38,592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75</xdr:row>
      <xdr:rowOff>59055</xdr:rowOff>
    </xdr:from>
    <xdr:to>
      <xdr:col>98</xdr:col>
      <xdr:colOff>38100</xdr:colOff>
      <xdr:row>75</xdr:row>
      <xdr:rowOff>160655</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1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6350</xdr:rowOff>
    </xdr:from>
    <xdr:ext cx="529590" cy="254000"/>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8965" y="1269365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43,811</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2000" cy="259080"/>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77</xdr:row>
      <xdr:rowOff>123825</xdr:rowOff>
    </xdr:from>
    <xdr:to>
      <xdr:col>116</xdr:col>
      <xdr:colOff>114300</xdr:colOff>
      <xdr:row>78</xdr:row>
      <xdr:rowOff>53975</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3325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102235</xdr:rowOff>
    </xdr:from>
    <xdr:ext cx="534670" cy="2584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330388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25,978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77</xdr:row>
      <xdr:rowOff>152400</xdr:rowOff>
    </xdr:from>
    <xdr:to>
      <xdr:col>112</xdr:col>
      <xdr:colOff>38100</xdr:colOff>
      <xdr:row>78</xdr:row>
      <xdr:rowOff>82550</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335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78</xdr:row>
      <xdr:rowOff>73660</xdr:rowOff>
    </xdr:from>
    <xdr:ext cx="529590" cy="259080"/>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5965" y="134467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24,723</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77</xdr:row>
      <xdr:rowOff>167640</xdr:rowOff>
    </xdr:from>
    <xdr:to>
      <xdr:col>107</xdr:col>
      <xdr:colOff>101600</xdr:colOff>
      <xdr:row>78</xdr:row>
      <xdr:rowOff>97790</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3369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78</xdr:row>
      <xdr:rowOff>88900</xdr:rowOff>
    </xdr:from>
    <xdr:ext cx="529590" cy="254000"/>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6965" y="1346200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24,062</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78</xdr:row>
      <xdr:rowOff>3810</xdr:rowOff>
    </xdr:from>
    <xdr:to>
      <xdr:col>102</xdr:col>
      <xdr:colOff>165100</xdr:colOff>
      <xdr:row>78</xdr:row>
      <xdr:rowOff>105410</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337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78</xdr:row>
      <xdr:rowOff>96520</xdr:rowOff>
    </xdr:from>
    <xdr:ext cx="529590" cy="259080"/>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7965" y="1346962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23,731</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77</xdr:row>
      <xdr:rowOff>1905</xdr:rowOff>
    </xdr:from>
    <xdr:to>
      <xdr:col>98</xdr:col>
      <xdr:colOff>38100</xdr:colOff>
      <xdr:row>77</xdr:row>
      <xdr:rowOff>103505</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3203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94615</xdr:rowOff>
    </xdr:from>
    <xdr:ext cx="529590" cy="259080"/>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8965" y="1329626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31,309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4805" cy="2203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3840" cy="254000"/>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080" y="16113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3840" cy="254000"/>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080" y="14970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4475" cy="259080"/>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84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4475" cy="259080"/>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84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4475" cy="259080"/>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84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4475" cy="259080"/>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840" y="16297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2000" cy="259080"/>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4475" cy="259080"/>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84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4475" cy="259080"/>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84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4475" cy="259080"/>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84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4475" cy="259080"/>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840" y="15980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歳出決算総額は、住民一人あたり358,673円となっており、前年度に比べて13,369円減少している。</a:t>
          </a:r>
        </a:p>
        <a:p>
          <a:r>
            <a:rPr kumimoji="1" lang="ja-JP" altLang="en-US" sz="1300">
              <a:latin typeface="ＭＳ Ｐゴシック"/>
              <a:ea typeface="ＭＳ Ｐゴシック"/>
            </a:rPr>
            <a:t>主な要因として、令和4年度に新庁舎建設に係る公共用地の購入で一時的な普通建設費の増加があったが、令和5年度は計上が無く、減額となったためである。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群馬県大泉町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41,465
33,159
18.03
15,602,937
14,872,363
380,236
8,212,843
6,475,739</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4.4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R02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Ⅴ</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Ⅴ</a:t>
          </a:r>
          <a:r>
            <a:rPr kumimoji="1" lang="ja-JP" altLang="en-US" sz="1100" b="1">
              <a:solidFill>
                <a:srgbClr val="000000"/>
              </a:solidFill>
              <a:latin typeface="ＭＳ ゴシック"/>
              <a:ea typeface="ＭＳ ゴシック"/>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4000"/>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4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4000"/>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5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2,924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4805" cy="220345"/>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2280" cy="254000"/>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640" y="6969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2280" cy="259080"/>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640" y="6588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2280" cy="259080"/>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640" y="620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168910</xdr:rowOff>
    </xdr:from>
    <xdr:ext cx="462280" cy="254000"/>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640" y="5826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62280" cy="259080"/>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640" y="5445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92710</xdr:rowOff>
    </xdr:from>
    <xdr:ext cx="462280" cy="259080"/>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640" y="5064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2280" cy="254000"/>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640" y="4683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123825</xdr:rowOff>
    </xdr:from>
    <xdr:to>
      <xdr:col>24</xdr:col>
      <xdr:colOff>62865</xdr:colOff>
      <xdr:row>38</xdr:row>
      <xdr:rowOff>14605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095875"/>
          <a:ext cx="1270" cy="1433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18415</xdr:rowOff>
    </xdr:from>
    <xdr:ext cx="469900" cy="254000"/>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351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2,529</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14605</xdr:rowOff>
    </xdr:from>
    <xdr:to>
      <xdr:col>24</xdr:col>
      <xdr:colOff>152400</xdr:colOff>
      <xdr:row>38</xdr:row>
      <xdr:rowOff>14605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29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70485</xdr:rowOff>
    </xdr:from>
    <xdr:ext cx="469900" cy="259080"/>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10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6,291</a:t>
          </a:r>
          <a:endParaRPr kumimoji="1" lang="ja-JP" altLang="en-US" sz="1000" b="1">
            <a:latin typeface="ＭＳ Ｐゴシック"/>
          </a:endParaRPr>
        </a:p>
      </xdr:txBody>
    </xdr:sp>
    <xdr:clientData/>
  </xdr:oneCellAnchor>
  <xdr:twoCellAnchor>
    <xdr:from>
      <xdr:col>23</xdr:col>
      <xdr:colOff>165100</xdr:colOff>
      <xdr:row>29</xdr:row>
      <xdr:rowOff>123825</xdr:rowOff>
    </xdr:from>
    <xdr:to>
      <xdr:col>24</xdr:col>
      <xdr:colOff>152400</xdr:colOff>
      <xdr:row>29</xdr:row>
      <xdr:rowOff>123825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0958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90805</xdr:rowOff>
    </xdr:from>
    <xdr:to>
      <xdr:col>24</xdr:col>
      <xdr:colOff>63500</xdr:colOff>
      <xdr:row>36</xdr:row>
      <xdr:rowOff>109220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63005"/>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95250</xdr:rowOff>
    </xdr:from>
    <xdr:ext cx="469900" cy="259080"/>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7531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4,044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72390</xdr:rowOff>
    </xdr:from>
    <xdr:to>
      <xdr:col>24</xdr:col>
      <xdr:colOff>114300</xdr:colOff>
      <xdr:row>35</xdr:row>
      <xdr:rowOff>2540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5901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104775</xdr:rowOff>
    </xdr:from>
    <xdr:to>
      <xdr:col>19</xdr:col>
      <xdr:colOff>177800</xdr:colOff>
      <xdr:row>36</xdr:row>
      <xdr:rowOff>109220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7697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115570</xdr:rowOff>
    </xdr:from>
    <xdr:to>
      <xdr:col>20</xdr:col>
      <xdr:colOff>38100</xdr:colOff>
      <xdr:row>35</xdr:row>
      <xdr:rowOff>45720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5944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33</xdr:row>
      <xdr:rowOff>62230</xdr:rowOff>
    </xdr:from>
    <xdr:ext cx="464820" cy="259080"/>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350" y="572008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3,930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104140</xdr:rowOff>
    </xdr:from>
    <xdr:to>
      <xdr:col>15</xdr:col>
      <xdr:colOff>50800</xdr:colOff>
      <xdr:row>36</xdr:row>
      <xdr:rowOff>104775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27634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109220</xdr:rowOff>
    </xdr:from>
    <xdr:to>
      <xdr:col>15</xdr:col>
      <xdr:colOff>101600</xdr:colOff>
      <xdr:row>35</xdr:row>
      <xdr:rowOff>38735</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385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33</xdr:row>
      <xdr:rowOff>55245</xdr:rowOff>
    </xdr:from>
    <xdr:ext cx="464820" cy="254000"/>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350" y="571309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3,949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76200</xdr:rowOff>
    </xdr:from>
    <xdr:to>
      <xdr:col>10</xdr:col>
      <xdr:colOff>114300</xdr:colOff>
      <xdr:row>36</xdr:row>
      <xdr:rowOff>104140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4840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125730</xdr:rowOff>
    </xdr:from>
    <xdr:to>
      <xdr:col>10</xdr:col>
      <xdr:colOff>165100</xdr:colOff>
      <xdr:row>35</xdr:row>
      <xdr:rowOff>55880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55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33</xdr:row>
      <xdr:rowOff>72390</xdr:rowOff>
    </xdr:from>
    <xdr:ext cx="464820" cy="259080"/>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350" y="573024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34</xdr:row>
      <xdr:rowOff>58420</xdr:rowOff>
    </xdr:from>
    <xdr:to>
      <xdr:col>6</xdr:col>
      <xdr:colOff>38100</xdr:colOff>
      <xdr:row>34</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88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33</xdr:row>
      <xdr:rowOff>5080</xdr:rowOff>
    </xdr:from>
    <xdr:ext cx="464820" cy="259080"/>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350" y="56629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2000" cy="259080"/>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36</xdr:row>
      <xdr:rowOff>40640</xdr:rowOff>
    </xdr:from>
    <xdr:to>
      <xdr:col>24</xdr:col>
      <xdr:colOff>114300</xdr:colOff>
      <xdr:row>36</xdr:row>
      <xdr:rowOff>141605</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128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18415</xdr:rowOff>
    </xdr:from>
    <xdr:ext cx="469900" cy="254000"/>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9061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3,229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58420</xdr:rowOff>
    </xdr:from>
    <xdr:to>
      <xdr:col>20</xdr:col>
      <xdr:colOff>38100</xdr:colOff>
      <xdr:row>36</xdr:row>
      <xdr:rowOff>160020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30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36</xdr:row>
      <xdr:rowOff>151130</xdr:rowOff>
    </xdr:from>
    <xdr:ext cx="464820" cy="259080"/>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350" y="63233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53975</xdr:rowOff>
    </xdr:from>
    <xdr:to>
      <xdr:col>15</xdr:col>
      <xdr:colOff>101600</xdr:colOff>
      <xdr:row>36</xdr:row>
      <xdr:rowOff>155575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26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36</xdr:row>
      <xdr:rowOff>146685</xdr:rowOff>
    </xdr:from>
    <xdr:ext cx="464820" cy="254000"/>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350" y="631888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53340</xdr:rowOff>
    </xdr:from>
    <xdr:to>
      <xdr:col>10</xdr:col>
      <xdr:colOff>165100</xdr:colOff>
      <xdr:row>36</xdr:row>
      <xdr:rowOff>154940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146050</xdr:rowOff>
    </xdr:from>
    <xdr:ext cx="464820" cy="254000"/>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350" y="631825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25400</xdr:rowOff>
    </xdr:from>
    <xdr:to>
      <xdr:col>6</xdr:col>
      <xdr:colOff>38100</xdr:colOff>
      <xdr:row>36</xdr:row>
      <xdr:rowOff>127000</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36</xdr:row>
      <xdr:rowOff>118110</xdr:rowOff>
    </xdr:from>
    <xdr:ext cx="464820" cy="259080"/>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350" y="62903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28/37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56,843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4805" cy="220345"/>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99060</xdr:rowOff>
    </xdr:from>
    <xdr:to>
      <xdr:col>28</xdr:col>
      <xdr:colOff>114300</xdr:colOff>
      <xdr:row>59</xdr:row>
      <xdr:rowOff>99060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128270</xdr:rowOff>
    </xdr:from>
    <xdr:ext cx="243840" cy="259080"/>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080" y="10072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144145</xdr:rowOff>
    </xdr:from>
    <xdr:ext cx="590550" cy="254000"/>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370" y="9745345"/>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54</xdr:row>
      <xdr:rowOff>160655</xdr:rowOff>
    </xdr:from>
    <xdr:ext cx="590550" cy="259080"/>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370" y="941895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0550" cy="254000"/>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370" y="909320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0550" cy="2584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370" y="8766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49</xdr:row>
      <xdr:rowOff>38100</xdr:rowOff>
    </xdr:from>
    <xdr:ext cx="680720" cy="259080"/>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200" y="8439150"/>
          <a:ext cx="6807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76200</xdr:colOff>
      <xdr:row>47</xdr:row>
      <xdr:rowOff>54610</xdr:rowOff>
    </xdr:from>
    <xdr:ext cx="680720" cy="254000"/>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200" y="8112760"/>
          <a:ext cx="6807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9525</xdr:rowOff>
    </xdr:from>
    <xdr:to>
      <xdr:col>24</xdr:col>
      <xdr:colOff>62865</xdr:colOff>
      <xdr:row>59</xdr:row>
      <xdr:rowOff>36830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753475"/>
          <a:ext cx="1270" cy="1398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40640</xdr:rowOff>
    </xdr:from>
    <xdr:ext cx="534670" cy="254000"/>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5619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37,889</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36830</xdr:rowOff>
    </xdr:from>
    <xdr:to>
      <xdr:col>24</xdr:col>
      <xdr:colOff>152400</xdr:colOff>
      <xdr:row>59</xdr:row>
      <xdr:rowOff>36830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52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127635</xdr:rowOff>
    </xdr:from>
    <xdr:ext cx="598805" cy="259080"/>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5286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894,868</a:t>
          </a:r>
          <a:endParaRPr kumimoji="1" lang="ja-JP" altLang="en-US" sz="1000" b="1">
            <a:latin typeface="ＭＳ Ｐゴシック"/>
          </a:endParaRPr>
        </a:p>
      </xdr:txBody>
    </xdr:sp>
    <xdr:clientData/>
  </xdr:oneCellAnchor>
  <xdr:twoCellAnchor>
    <xdr:from>
      <xdr:col>23</xdr:col>
      <xdr:colOff>165100</xdr:colOff>
      <xdr:row>51</xdr:row>
      <xdr:rowOff>9525</xdr:rowOff>
    </xdr:from>
    <xdr:to>
      <xdr:col>24</xdr:col>
      <xdr:colOff>152400</xdr:colOff>
      <xdr:row>51</xdr:row>
      <xdr:rowOff>9525</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753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153670</xdr:rowOff>
    </xdr:from>
    <xdr:to>
      <xdr:col>24</xdr:col>
      <xdr:colOff>63500</xdr:colOff>
      <xdr:row>59</xdr:row>
      <xdr:rowOff>8255</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3797300" y="1009777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78740</xdr:rowOff>
    </xdr:from>
    <xdr:ext cx="598805" cy="259080"/>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8513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100,165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58</xdr:row>
      <xdr:rowOff>55880</xdr:rowOff>
    </xdr:from>
    <xdr:to>
      <xdr:col>24</xdr:col>
      <xdr:colOff>114300</xdr:colOff>
      <xdr:row>58</xdr:row>
      <xdr:rowOff>157480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9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153670</xdr:rowOff>
    </xdr:from>
    <xdr:to>
      <xdr:col>19</xdr:col>
      <xdr:colOff>177800</xdr:colOff>
      <xdr:row>59</xdr:row>
      <xdr:rowOff>16510</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1009777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75565</xdr:rowOff>
    </xdr:from>
    <xdr:to>
      <xdr:col>20</xdr:col>
      <xdr:colOff>38100</xdr:colOff>
      <xdr:row>59</xdr:row>
      <xdr:rowOff>6350</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100196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22225</xdr:rowOff>
    </xdr:from>
    <xdr:ext cx="529590" cy="2584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29965" y="979487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88,214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29210</xdr:rowOff>
    </xdr:from>
    <xdr:to>
      <xdr:col>15</xdr:col>
      <xdr:colOff>50800</xdr:colOff>
      <xdr:row>59</xdr:row>
      <xdr:rowOff>16510</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9973310"/>
          <a:ext cx="889000" cy="158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80645</xdr:rowOff>
    </xdr:from>
    <xdr:to>
      <xdr:col>15</xdr:col>
      <xdr:colOff>101600</xdr:colOff>
      <xdr:row>59</xdr:row>
      <xdr:rowOff>10795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24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27305</xdr:rowOff>
    </xdr:from>
    <xdr:ext cx="529590" cy="259080"/>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0965" y="979995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85,085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29210</xdr:rowOff>
    </xdr:from>
    <xdr:to>
      <xdr:col>10</xdr:col>
      <xdr:colOff>114300</xdr:colOff>
      <xdr:row>59</xdr:row>
      <xdr:rowOff>20955</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9973310"/>
          <a:ext cx="889000" cy="163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118110</xdr:rowOff>
    </xdr:from>
    <xdr:to>
      <xdr:col>10</xdr:col>
      <xdr:colOff>165100</xdr:colOff>
      <xdr:row>58</xdr:row>
      <xdr:rowOff>48260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56</xdr:row>
      <xdr:rowOff>64770</xdr:rowOff>
    </xdr:from>
    <xdr:ext cx="593725" cy="254000"/>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19580" y="9665970"/>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167,061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58</xdr:row>
      <xdr:rowOff>113030</xdr:rowOff>
    </xdr:from>
    <xdr:to>
      <xdr:col>6</xdr:col>
      <xdr:colOff>38100</xdr:colOff>
      <xdr:row>59</xdr:row>
      <xdr:rowOff>43180</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57</xdr:row>
      <xdr:rowOff>59690</xdr:rowOff>
    </xdr:from>
    <xdr:ext cx="529590" cy="259080"/>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2965" y="98323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65,273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2000" cy="259080"/>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58</xdr:row>
      <xdr:rowOff>128905</xdr:rowOff>
    </xdr:from>
    <xdr:to>
      <xdr:col>24</xdr:col>
      <xdr:colOff>114300</xdr:colOff>
      <xdr:row>59</xdr:row>
      <xdr:rowOff>59055</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1007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43815</xdr:rowOff>
    </xdr:from>
    <xdr:ext cx="534670" cy="254000"/>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98791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55,330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102870</xdr:rowOff>
    </xdr:from>
    <xdr:to>
      <xdr:col>20</xdr:col>
      <xdr:colOff>38100</xdr:colOff>
      <xdr:row>59</xdr:row>
      <xdr:rowOff>33020</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10046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59</xdr:row>
      <xdr:rowOff>24130</xdr:rowOff>
    </xdr:from>
    <xdr:ext cx="529590" cy="259080"/>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29965" y="101396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71,312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137160</xdr:rowOff>
    </xdr:from>
    <xdr:to>
      <xdr:col>15</xdr:col>
      <xdr:colOff>101600</xdr:colOff>
      <xdr:row>59</xdr:row>
      <xdr:rowOff>67310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59</xdr:row>
      <xdr:rowOff>58420</xdr:rowOff>
    </xdr:from>
    <xdr:ext cx="529590" cy="259080"/>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0965" y="101739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50,446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149225</xdr:rowOff>
    </xdr:from>
    <xdr:to>
      <xdr:col>10</xdr:col>
      <xdr:colOff>165100</xdr:colOff>
      <xdr:row>58</xdr:row>
      <xdr:rowOff>79375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2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58</xdr:row>
      <xdr:rowOff>70485</xdr:rowOff>
    </xdr:from>
    <xdr:ext cx="593725" cy="259080"/>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580" y="1001458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148,055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141605</xdr:rowOff>
    </xdr:from>
    <xdr:to>
      <xdr:col>6</xdr:col>
      <xdr:colOff>38100</xdr:colOff>
      <xdr:row>59</xdr:row>
      <xdr:rowOff>71755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100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59</xdr:row>
      <xdr:rowOff>63500</xdr:rowOff>
    </xdr:from>
    <xdr:ext cx="529590" cy="254000"/>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62965" y="1017905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47,653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36/37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173,882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4805" cy="2203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31495" cy="254000"/>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230505" y="13827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78</xdr:row>
      <xdr:rowOff>128270</xdr:rowOff>
    </xdr:from>
    <xdr:ext cx="531495" cy="259080"/>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230505" y="13501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90550" cy="254000"/>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370" y="13174345"/>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132080</xdr:rowOff>
    </xdr:from>
    <xdr:to>
      <xdr:col>28</xdr:col>
      <xdr:colOff>114300</xdr:colOff>
      <xdr:row>75</xdr:row>
      <xdr:rowOff>132080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90550" cy="259080"/>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370" y="12847955"/>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6350</xdr:rowOff>
    </xdr:from>
    <xdr:ext cx="590550" cy="254000"/>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370" y="1252220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90550" cy="2584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370" y="12195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90550" cy="259080"/>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370" y="11868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0550" cy="254000"/>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129540</xdr:rowOff>
    </xdr:from>
    <xdr:to>
      <xdr:col>24</xdr:col>
      <xdr:colOff>62865</xdr:colOff>
      <xdr:row>77</xdr:row>
      <xdr:rowOff>6350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1959590"/>
          <a:ext cx="1270" cy="1248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10160</xdr:rowOff>
    </xdr:from>
    <xdr:ext cx="598805" cy="259080"/>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2118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130,022</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6350</xdr:rowOff>
    </xdr:from>
    <xdr:to>
      <xdr:col>24</xdr:col>
      <xdr:colOff>152400</xdr:colOff>
      <xdr:row>77</xdr:row>
      <xdr:rowOff>6350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20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76200</xdr:rowOff>
    </xdr:from>
    <xdr:ext cx="598805" cy="254000"/>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734800"/>
          <a:ext cx="59880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244,707</a:t>
          </a:r>
          <a:endParaRPr kumimoji="1" lang="ja-JP" altLang="en-US" sz="1000" b="1">
            <a:latin typeface="ＭＳ Ｐゴシック"/>
          </a:endParaRPr>
        </a:p>
      </xdr:txBody>
    </xdr:sp>
    <xdr:clientData/>
  </xdr:oneCellAnchor>
  <xdr:twoCellAnchor>
    <xdr:from>
      <xdr:col>23</xdr:col>
      <xdr:colOff>165100</xdr:colOff>
      <xdr:row>69</xdr:row>
      <xdr:rowOff>129540</xdr:rowOff>
    </xdr:from>
    <xdr:to>
      <xdr:col>24</xdr:col>
      <xdr:colOff>152400</xdr:colOff>
      <xdr:row>69</xdr:row>
      <xdr:rowOff>129540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1959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147320</xdr:rowOff>
    </xdr:from>
    <xdr:to>
      <xdr:col>24</xdr:col>
      <xdr:colOff>63500</xdr:colOff>
      <xdr:row>77</xdr:row>
      <xdr:rowOff>64770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3177520"/>
          <a:ext cx="8382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52070</xdr:rowOff>
    </xdr:from>
    <xdr:ext cx="598805" cy="254000"/>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739370"/>
          <a:ext cx="598805"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154,783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29210</xdr:rowOff>
    </xdr:from>
    <xdr:to>
      <xdr:col>24</xdr:col>
      <xdr:colOff>114300</xdr:colOff>
      <xdr:row>75</xdr:row>
      <xdr:rowOff>130175</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8879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119380</xdr:rowOff>
    </xdr:from>
    <xdr:to>
      <xdr:col>19</xdr:col>
      <xdr:colOff>177800</xdr:colOff>
      <xdr:row>77</xdr:row>
      <xdr:rowOff>64770</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908300" y="13149580"/>
          <a:ext cx="88900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111760</xdr:rowOff>
    </xdr:from>
    <xdr:to>
      <xdr:col>20</xdr:col>
      <xdr:colOff>38100</xdr:colOff>
      <xdr:row>76</xdr:row>
      <xdr:rowOff>41910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297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74</xdr:row>
      <xdr:rowOff>58420</xdr:rowOff>
    </xdr:from>
    <xdr:ext cx="593725" cy="259080"/>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580" y="1274572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147,158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76</xdr:row>
      <xdr:rowOff>119380</xdr:rowOff>
    </xdr:from>
    <xdr:to>
      <xdr:col>15</xdr:col>
      <xdr:colOff>50800</xdr:colOff>
      <xdr:row>78</xdr:row>
      <xdr:rowOff>30480</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149580"/>
          <a:ext cx="889000" cy="254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74</xdr:row>
      <xdr:rowOff>169545</xdr:rowOff>
    </xdr:from>
    <xdr:to>
      <xdr:col>15</xdr:col>
      <xdr:colOff>101600</xdr:colOff>
      <xdr:row>75</xdr:row>
      <xdr:rowOff>99695</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285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73</xdr:row>
      <xdr:rowOff>116205</xdr:rowOff>
    </xdr:from>
    <xdr:ext cx="593725" cy="259080"/>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580" y="1263205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157,570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30480</xdr:rowOff>
    </xdr:from>
    <xdr:to>
      <xdr:col>10</xdr:col>
      <xdr:colOff>114300</xdr:colOff>
      <xdr:row>78</xdr:row>
      <xdr:rowOff>83820</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403580"/>
          <a:ext cx="8890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92710</xdr:rowOff>
    </xdr:from>
    <xdr:to>
      <xdr:col>10</xdr:col>
      <xdr:colOff>165100</xdr:colOff>
      <xdr:row>77</xdr:row>
      <xdr:rowOff>22860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12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75</xdr:row>
      <xdr:rowOff>39370</xdr:rowOff>
    </xdr:from>
    <xdr:ext cx="593725" cy="259080"/>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580" y="1289812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133,126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76</xdr:row>
      <xdr:rowOff>128905</xdr:rowOff>
    </xdr:from>
    <xdr:to>
      <xdr:col>6</xdr:col>
      <xdr:colOff>38100</xdr:colOff>
      <xdr:row>77</xdr:row>
      <xdr:rowOff>59055</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15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75565</xdr:rowOff>
    </xdr:from>
    <xdr:ext cx="593725" cy="254000"/>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580" y="12934315"/>
          <a:ext cx="59372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129,832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2000" cy="259080"/>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76</xdr:row>
      <xdr:rowOff>96520</xdr:rowOff>
    </xdr:from>
    <xdr:to>
      <xdr:col>24</xdr:col>
      <xdr:colOff>114300</xdr:colOff>
      <xdr:row>77</xdr:row>
      <xdr:rowOff>26670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12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11430</xdr:rowOff>
    </xdr:from>
    <xdr:ext cx="598805" cy="259080"/>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0416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132,790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13970</xdr:rowOff>
    </xdr:from>
    <xdr:to>
      <xdr:col>20</xdr:col>
      <xdr:colOff>38100</xdr:colOff>
      <xdr:row>77</xdr:row>
      <xdr:rowOff>115570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21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106680</xdr:rowOff>
    </xdr:from>
    <xdr:ext cx="593725" cy="259080"/>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580" y="1330833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124,637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76</xdr:row>
      <xdr:rowOff>68580</xdr:rowOff>
    </xdr:from>
    <xdr:to>
      <xdr:col>15</xdr:col>
      <xdr:colOff>101600</xdr:colOff>
      <xdr:row>76</xdr:row>
      <xdr:rowOff>170180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09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76</xdr:row>
      <xdr:rowOff>161290</xdr:rowOff>
    </xdr:from>
    <xdr:ext cx="593725" cy="259080"/>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580" y="1319149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135,362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151130</xdr:rowOff>
    </xdr:from>
    <xdr:to>
      <xdr:col>10</xdr:col>
      <xdr:colOff>165100</xdr:colOff>
      <xdr:row>78</xdr:row>
      <xdr:rowOff>81280</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35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78</xdr:row>
      <xdr:rowOff>72390</xdr:rowOff>
    </xdr:from>
    <xdr:ext cx="593725" cy="259080"/>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580" y="1344549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112,008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33020</xdr:rowOff>
    </xdr:from>
    <xdr:to>
      <xdr:col>6</xdr:col>
      <xdr:colOff>38100</xdr:colOff>
      <xdr:row>78</xdr:row>
      <xdr:rowOff>134620</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4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125730</xdr:rowOff>
    </xdr:from>
    <xdr:ext cx="593725" cy="259080"/>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580" y="1349883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107,106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16/37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46,533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4805" cy="2203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4000"/>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505" y="17256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31495" cy="259080"/>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31495" cy="259080"/>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31495" cy="254000"/>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505" y="1611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91</xdr:row>
      <xdr:rowOff>130810</xdr:rowOff>
    </xdr:from>
    <xdr:ext cx="531495" cy="259080"/>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89</xdr:row>
      <xdr:rowOff>92710</xdr:rowOff>
    </xdr:from>
    <xdr:ext cx="531495" cy="259080"/>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230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87</xdr:row>
      <xdr:rowOff>54610</xdr:rowOff>
    </xdr:from>
    <xdr:ext cx="531495" cy="254000"/>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230505" y="14970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167005</xdr:rowOff>
    </xdr:from>
    <xdr:to>
      <xdr:col>24</xdr:col>
      <xdr:colOff>62865</xdr:colOff>
      <xdr:row>97</xdr:row>
      <xdr:rowOff>134620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426055"/>
          <a:ext cx="1270" cy="1339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138430</xdr:rowOff>
    </xdr:from>
    <xdr:ext cx="534670" cy="259080"/>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7690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26,631</a:t>
          </a:r>
          <a:endParaRPr kumimoji="1" lang="ja-JP" altLang="en-US" sz="1000" b="1">
            <a:latin typeface="ＭＳ Ｐゴシック"/>
            <a:ea typeface="ＭＳ Ｐゴシック"/>
          </a:endParaRPr>
        </a:p>
      </xdr:txBody>
    </xdr:sp>
    <xdr:clientData/>
  </xdr:oneCellAnchor>
  <xdr:twoCellAnchor>
    <xdr:from>
      <xdr:col>23</xdr:col>
      <xdr:colOff>165100</xdr:colOff>
      <xdr:row>97</xdr:row>
      <xdr:rowOff>134620</xdr:rowOff>
    </xdr:from>
    <xdr:to>
      <xdr:col>24</xdr:col>
      <xdr:colOff>152400</xdr:colOff>
      <xdr:row>97</xdr:row>
      <xdr:rowOff>134620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7652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113665</xdr:rowOff>
    </xdr:from>
    <xdr:ext cx="534670" cy="2584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2012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61,778</a:t>
          </a:r>
          <a:endParaRPr kumimoji="1" lang="ja-JP" altLang="en-US" sz="1000" b="1">
            <a:latin typeface="ＭＳ Ｐゴシック"/>
          </a:endParaRPr>
        </a:p>
      </xdr:txBody>
    </xdr:sp>
    <xdr:clientData/>
  </xdr:oneCellAnchor>
  <xdr:twoCellAnchor>
    <xdr:from>
      <xdr:col>23</xdr:col>
      <xdr:colOff>165100</xdr:colOff>
      <xdr:row>89</xdr:row>
      <xdr:rowOff>167005</xdr:rowOff>
    </xdr:from>
    <xdr:to>
      <xdr:col>24</xdr:col>
      <xdr:colOff>152400</xdr:colOff>
      <xdr:row>89</xdr:row>
      <xdr:rowOff>167005</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4260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170815</xdr:rowOff>
    </xdr:from>
    <xdr:to>
      <xdr:col>24</xdr:col>
      <xdr:colOff>63500</xdr:colOff>
      <xdr:row>95</xdr:row>
      <xdr:rowOff>5080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287115"/>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123190</xdr:rowOff>
    </xdr:from>
    <xdr:ext cx="534670" cy="254000"/>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239490"/>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38,541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94</xdr:row>
      <xdr:rowOff>144780</xdr:rowOff>
    </xdr:from>
    <xdr:to>
      <xdr:col>24</xdr:col>
      <xdr:colOff>114300</xdr:colOff>
      <xdr:row>95</xdr:row>
      <xdr:rowOff>74930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26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5080</xdr:rowOff>
    </xdr:from>
    <xdr:to>
      <xdr:col>19</xdr:col>
      <xdr:colOff>177800</xdr:colOff>
      <xdr:row>95</xdr:row>
      <xdr:rowOff>8890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29283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63500</xdr:rowOff>
    </xdr:from>
    <xdr:to>
      <xdr:col>20</xdr:col>
      <xdr:colOff>38100</xdr:colOff>
      <xdr:row>94</xdr:row>
      <xdr:rowOff>165100</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17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10160</xdr:rowOff>
    </xdr:from>
    <xdr:ext cx="529590" cy="259080"/>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29965" y="159550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40,660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8890</xdr:rowOff>
    </xdr:from>
    <xdr:to>
      <xdr:col>15</xdr:col>
      <xdr:colOff>50800</xdr:colOff>
      <xdr:row>95</xdr:row>
      <xdr:rowOff>82550</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296640"/>
          <a:ext cx="889000" cy="736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52705</xdr:rowOff>
    </xdr:from>
    <xdr:to>
      <xdr:col>15</xdr:col>
      <xdr:colOff>101600</xdr:colOff>
      <xdr:row>94</xdr:row>
      <xdr:rowOff>154940</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1690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92</xdr:row>
      <xdr:rowOff>170815</xdr:rowOff>
    </xdr:from>
    <xdr:ext cx="529590" cy="2584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0965" y="1594421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40,954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95</xdr:row>
      <xdr:rowOff>82550</xdr:rowOff>
    </xdr:from>
    <xdr:to>
      <xdr:col>10</xdr:col>
      <xdr:colOff>114300</xdr:colOff>
      <xdr:row>97</xdr:row>
      <xdr:rowOff>27305</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370300"/>
          <a:ext cx="889000" cy="287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19685</xdr:rowOff>
    </xdr:from>
    <xdr:to>
      <xdr:col>10</xdr:col>
      <xdr:colOff>165100</xdr:colOff>
      <xdr:row>95</xdr:row>
      <xdr:rowOff>121285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30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93</xdr:row>
      <xdr:rowOff>137795</xdr:rowOff>
    </xdr:from>
    <xdr:ext cx="529590" cy="259080"/>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1965" y="160826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37,320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95</xdr:row>
      <xdr:rowOff>26035</xdr:rowOff>
    </xdr:from>
    <xdr:to>
      <xdr:col>6</xdr:col>
      <xdr:colOff>38100</xdr:colOff>
      <xdr:row>95</xdr:row>
      <xdr:rowOff>127635</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3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93</xdr:row>
      <xdr:rowOff>144145</xdr:rowOff>
    </xdr:from>
    <xdr:ext cx="529590" cy="254000"/>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2965" y="1608899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37,151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2000" cy="259080"/>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94</xdr:row>
      <xdr:rowOff>120650</xdr:rowOff>
    </xdr:from>
    <xdr:to>
      <xdr:col>24</xdr:col>
      <xdr:colOff>114300</xdr:colOff>
      <xdr:row>95</xdr:row>
      <xdr:rowOff>50165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2369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143510</xdr:rowOff>
    </xdr:from>
    <xdr:ext cx="534670" cy="254000"/>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08836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39,183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125730</xdr:rowOff>
    </xdr:from>
    <xdr:to>
      <xdr:col>20</xdr:col>
      <xdr:colOff>38100</xdr:colOff>
      <xdr:row>95</xdr:row>
      <xdr:rowOff>55880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24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46990</xdr:rowOff>
    </xdr:from>
    <xdr:ext cx="529590" cy="259080"/>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29965" y="163347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39,040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94</xdr:row>
      <xdr:rowOff>129540</xdr:rowOff>
    </xdr:from>
    <xdr:to>
      <xdr:col>15</xdr:col>
      <xdr:colOff>101600</xdr:colOff>
      <xdr:row>95</xdr:row>
      <xdr:rowOff>59690</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24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50800</xdr:rowOff>
    </xdr:from>
    <xdr:ext cx="529590" cy="259080"/>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0965" y="163385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38,938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95</xdr:row>
      <xdr:rowOff>31750</xdr:rowOff>
    </xdr:from>
    <xdr:to>
      <xdr:col>10</xdr:col>
      <xdr:colOff>165100</xdr:colOff>
      <xdr:row>95</xdr:row>
      <xdr:rowOff>133350</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31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124460</xdr:rowOff>
    </xdr:from>
    <xdr:ext cx="529590" cy="259080"/>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1965" y="164122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36,998</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147955</xdr:rowOff>
    </xdr:from>
    <xdr:to>
      <xdr:col>6</xdr:col>
      <xdr:colOff>38100</xdr:colOff>
      <xdr:row>97</xdr:row>
      <xdr:rowOff>78105</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60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69215</xdr:rowOff>
    </xdr:from>
    <xdr:ext cx="529590" cy="259080"/>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2965" y="1669986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29,447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4805" cy="2203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3840" cy="259080"/>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080" y="6588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62280" cy="259080"/>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640" y="6207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168910</xdr:rowOff>
    </xdr:from>
    <xdr:ext cx="462280" cy="254000"/>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640" y="5826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130810</xdr:rowOff>
    </xdr:from>
    <xdr:ext cx="462280" cy="259080"/>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640" y="5445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92710</xdr:rowOff>
    </xdr:from>
    <xdr:ext cx="462280" cy="259080"/>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640" y="5064760"/>
          <a:ext cx="4622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2280" cy="254000"/>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640" y="4683760"/>
          <a:ext cx="46228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38735</xdr:rowOff>
    </xdr:from>
    <xdr:to>
      <xdr:col>54</xdr:col>
      <xdr:colOff>189865</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182235"/>
          <a:ext cx="1270" cy="1548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48260</xdr:rowOff>
    </xdr:from>
    <xdr:ext cx="249555" cy="259080"/>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156845</xdr:rowOff>
    </xdr:from>
    <xdr:ext cx="469900" cy="254000"/>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4957445"/>
          <a:ext cx="4699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4,065</a:t>
          </a:r>
          <a:endParaRPr kumimoji="1" lang="ja-JP" altLang="en-US" sz="1000" b="1">
            <a:latin typeface="ＭＳ Ｐゴシック"/>
          </a:endParaRPr>
        </a:p>
      </xdr:txBody>
    </xdr:sp>
    <xdr:clientData/>
  </xdr:oneCellAnchor>
  <xdr:twoCellAnchor>
    <xdr:from>
      <xdr:col>54</xdr:col>
      <xdr:colOff>101600</xdr:colOff>
      <xdr:row>30</xdr:row>
      <xdr:rowOff>38735</xdr:rowOff>
    </xdr:from>
    <xdr:to>
      <xdr:col>55</xdr:col>
      <xdr:colOff>88900</xdr:colOff>
      <xdr:row>30</xdr:row>
      <xdr:rowOff>38735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1822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55245</xdr:rowOff>
    </xdr:from>
    <xdr:to>
      <xdr:col>55</xdr:col>
      <xdr:colOff>0</xdr:colOff>
      <xdr:row>32</xdr:row>
      <xdr:rowOff>141605</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9639300" y="5370195"/>
          <a:ext cx="838200" cy="257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49530</xdr:rowOff>
    </xdr:from>
    <xdr:ext cx="378460" cy="259080"/>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39318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71120</xdr:rowOff>
    </xdr:from>
    <xdr:to>
      <xdr:col>55</xdr:col>
      <xdr:colOff>50800</xdr:colOff>
      <xdr:row>38</xdr:row>
      <xdr:rowOff>1270</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55245</xdr:rowOff>
    </xdr:from>
    <xdr:to>
      <xdr:col>50</xdr:col>
      <xdr:colOff>114300</xdr:colOff>
      <xdr:row>32</xdr:row>
      <xdr:rowOff>11430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5370195"/>
          <a:ext cx="8890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59690</xdr:rowOff>
    </xdr:from>
    <xdr:to>
      <xdr:col>50</xdr:col>
      <xdr:colOff>165100</xdr:colOff>
      <xdr:row>37</xdr:row>
      <xdr:rowOff>161290</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0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37</xdr:row>
      <xdr:rowOff>152400</xdr:rowOff>
    </xdr:from>
    <xdr:ext cx="378460" cy="259080"/>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70" y="64960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32</xdr:row>
      <xdr:rowOff>11430</xdr:rowOff>
    </xdr:from>
    <xdr:to>
      <xdr:col>45</xdr:col>
      <xdr:colOff>177800</xdr:colOff>
      <xdr:row>32</xdr:row>
      <xdr:rowOff>81915</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5497830"/>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65405</xdr:rowOff>
    </xdr:from>
    <xdr:to>
      <xdr:col>46</xdr:col>
      <xdr:colOff>38100</xdr:colOff>
      <xdr:row>37</xdr:row>
      <xdr:rowOff>167005</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37</xdr:row>
      <xdr:rowOff>158115</xdr:rowOff>
    </xdr:from>
    <xdr:ext cx="378460" cy="254000"/>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70" y="6501765"/>
          <a:ext cx="37846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32</xdr:row>
      <xdr:rowOff>81915</xdr:rowOff>
    </xdr:from>
    <xdr:to>
      <xdr:col>41</xdr:col>
      <xdr:colOff>50800</xdr:colOff>
      <xdr:row>32</xdr:row>
      <xdr:rowOff>118110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6972300" y="556831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68580</xdr:rowOff>
    </xdr:from>
    <xdr:to>
      <xdr:col>41</xdr:col>
      <xdr:colOff>101600</xdr:colOff>
      <xdr:row>37</xdr:row>
      <xdr:rowOff>170180</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12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37</xdr:row>
      <xdr:rowOff>161290</xdr:rowOff>
    </xdr:from>
    <xdr:ext cx="378460" cy="259080"/>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70" y="650494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33655</xdr:rowOff>
    </xdr:from>
    <xdr:to>
      <xdr:col>36</xdr:col>
      <xdr:colOff>165100</xdr:colOff>
      <xdr:row>37</xdr:row>
      <xdr:rowOff>135255</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37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37</xdr:row>
      <xdr:rowOff>126365</xdr:rowOff>
    </xdr:from>
    <xdr:ext cx="378460" cy="259080"/>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70" y="64700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2000" cy="259080"/>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32</xdr:row>
      <xdr:rowOff>90805</xdr:rowOff>
    </xdr:from>
    <xdr:to>
      <xdr:col>55</xdr:col>
      <xdr:colOff>50800</xdr:colOff>
      <xdr:row>33</xdr:row>
      <xdr:rowOff>20955</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557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31</xdr:row>
      <xdr:rowOff>113665</xdr:rowOff>
    </xdr:from>
    <xdr:ext cx="469900" cy="2584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54286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2,895</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31</xdr:row>
      <xdr:rowOff>4445</xdr:rowOff>
    </xdr:from>
    <xdr:to>
      <xdr:col>50</xdr:col>
      <xdr:colOff>165100</xdr:colOff>
      <xdr:row>31</xdr:row>
      <xdr:rowOff>106045</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531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29</xdr:row>
      <xdr:rowOff>122555</xdr:rowOff>
    </xdr:from>
    <xdr:ext cx="464820" cy="254000"/>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04350" y="509460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31</xdr:row>
      <xdr:rowOff>132080</xdr:rowOff>
    </xdr:from>
    <xdr:to>
      <xdr:col>46</xdr:col>
      <xdr:colOff>38100</xdr:colOff>
      <xdr:row>32</xdr:row>
      <xdr:rowOff>62230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544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30</xdr:row>
      <xdr:rowOff>78740</xdr:rowOff>
    </xdr:from>
    <xdr:ext cx="464820" cy="259080"/>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350" y="522224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3,236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32</xdr:row>
      <xdr:rowOff>31115</xdr:rowOff>
    </xdr:from>
    <xdr:to>
      <xdr:col>41</xdr:col>
      <xdr:colOff>101600</xdr:colOff>
      <xdr:row>32</xdr:row>
      <xdr:rowOff>132715</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551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30</xdr:row>
      <xdr:rowOff>149225</xdr:rowOff>
    </xdr:from>
    <xdr:ext cx="464820" cy="259080"/>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26350" y="529272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3,051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32</xdr:row>
      <xdr:rowOff>67310</xdr:rowOff>
    </xdr:from>
    <xdr:to>
      <xdr:col>36</xdr:col>
      <xdr:colOff>165100</xdr:colOff>
      <xdr:row>32</xdr:row>
      <xdr:rowOff>168910</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5553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31</xdr:row>
      <xdr:rowOff>13970</xdr:rowOff>
    </xdr:from>
    <xdr:ext cx="464820" cy="259080"/>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37350" y="532892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33/37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11,298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4805" cy="2203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3840" cy="259080"/>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080" y="10017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9080"/>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168910</xdr:rowOff>
    </xdr:from>
    <xdr:ext cx="531495" cy="254000"/>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505" y="9255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92710</xdr:rowOff>
    </xdr:from>
    <xdr:ext cx="531495" cy="259080"/>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505" y="849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0550" cy="254000"/>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169545</xdr:rowOff>
    </xdr:from>
    <xdr:to>
      <xdr:col>54</xdr:col>
      <xdr:colOff>189865</xdr:colOff>
      <xdr:row>58</xdr:row>
      <xdr:rowOff>157480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742045"/>
          <a:ext cx="1270" cy="13595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161290</xdr:rowOff>
    </xdr:from>
    <xdr:ext cx="469900" cy="259080"/>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053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3,064</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157480</xdr:rowOff>
    </xdr:from>
    <xdr:to>
      <xdr:col>55</xdr:col>
      <xdr:colOff>88900</xdr:colOff>
      <xdr:row>58</xdr:row>
      <xdr:rowOff>157480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01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116205</xdr:rowOff>
    </xdr:from>
    <xdr:ext cx="534670" cy="259080"/>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51725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74,426</a:t>
          </a:r>
          <a:endParaRPr kumimoji="1" lang="ja-JP" altLang="en-US" sz="1000" b="1">
            <a:latin typeface="ＭＳ Ｐゴシック"/>
          </a:endParaRPr>
        </a:p>
      </xdr:txBody>
    </xdr:sp>
    <xdr:clientData/>
  </xdr:oneCellAnchor>
  <xdr:twoCellAnchor>
    <xdr:from>
      <xdr:col>54</xdr:col>
      <xdr:colOff>101600</xdr:colOff>
      <xdr:row>50</xdr:row>
      <xdr:rowOff>169545</xdr:rowOff>
    </xdr:from>
    <xdr:to>
      <xdr:col>55</xdr:col>
      <xdr:colOff>88900</xdr:colOff>
      <xdr:row>50</xdr:row>
      <xdr:rowOff>169545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742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115570</xdr:rowOff>
    </xdr:from>
    <xdr:to>
      <xdr:col>55</xdr:col>
      <xdr:colOff>0</xdr:colOff>
      <xdr:row>58</xdr:row>
      <xdr:rowOff>133985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9639300" y="1005967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168275</xdr:rowOff>
    </xdr:from>
    <xdr:ext cx="534670" cy="254000"/>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598025"/>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19,042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145415</xdr:rowOff>
    </xdr:from>
    <xdr:to>
      <xdr:col>55</xdr:col>
      <xdr:colOff>50800</xdr:colOff>
      <xdr:row>57</xdr:row>
      <xdr:rowOff>75565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46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133985</xdr:rowOff>
    </xdr:from>
    <xdr:to>
      <xdr:col>50</xdr:col>
      <xdr:colOff>114300</xdr:colOff>
      <xdr:row>58</xdr:row>
      <xdr:rowOff>162560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flipV="1">
          <a:off x="8750300" y="10078085"/>
          <a:ext cx="8890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155575</xdr:rowOff>
    </xdr:from>
    <xdr:to>
      <xdr:col>50</xdr:col>
      <xdr:colOff>165100</xdr:colOff>
      <xdr:row>57</xdr:row>
      <xdr:rowOff>86360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7567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102235</xdr:rowOff>
    </xdr:from>
    <xdr:ext cx="529590" cy="2584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371965" y="953198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162560</xdr:rowOff>
    </xdr:from>
    <xdr:to>
      <xdr:col>45</xdr:col>
      <xdr:colOff>177800</xdr:colOff>
      <xdr:row>58</xdr:row>
      <xdr:rowOff>167005</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7861300" y="1010666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159385</xdr:rowOff>
    </xdr:from>
    <xdr:to>
      <xdr:col>46</xdr:col>
      <xdr:colOff>38100</xdr:colOff>
      <xdr:row>57</xdr:row>
      <xdr:rowOff>89535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760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106045</xdr:rowOff>
    </xdr:from>
    <xdr:ext cx="529590" cy="259080"/>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482965" y="95357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18,291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167005</xdr:rowOff>
    </xdr:from>
    <xdr:to>
      <xdr:col>41</xdr:col>
      <xdr:colOff>50800</xdr:colOff>
      <xdr:row>59</xdr:row>
      <xdr:rowOff>635</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flipV="1">
          <a:off x="6972300" y="1011110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24130</xdr:rowOff>
    </xdr:from>
    <xdr:to>
      <xdr:col>41</xdr:col>
      <xdr:colOff>101600</xdr:colOff>
      <xdr:row>57</xdr:row>
      <xdr:rowOff>125730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79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142240</xdr:rowOff>
    </xdr:from>
    <xdr:ext cx="529590" cy="259080"/>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593965" y="95719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16,391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128905</xdr:rowOff>
    </xdr:from>
    <xdr:to>
      <xdr:col>36</xdr:col>
      <xdr:colOff>165100</xdr:colOff>
      <xdr:row>57</xdr:row>
      <xdr:rowOff>59055</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73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75565</xdr:rowOff>
    </xdr:from>
    <xdr:ext cx="529590" cy="254000"/>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04965" y="950531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19,885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2000" cy="259080"/>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64770</xdr:rowOff>
    </xdr:from>
    <xdr:to>
      <xdr:col>55</xdr:col>
      <xdr:colOff>50800</xdr:colOff>
      <xdr:row>58</xdr:row>
      <xdr:rowOff>166370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00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151130</xdr:rowOff>
    </xdr:from>
    <xdr:ext cx="469900" cy="259080"/>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9923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5,283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83185</xdr:rowOff>
    </xdr:from>
    <xdr:to>
      <xdr:col>50</xdr:col>
      <xdr:colOff>165100</xdr:colOff>
      <xdr:row>59</xdr:row>
      <xdr:rowOff>13335</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027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59</xdr:row>
      <xdr:rowOff>5080</xdr:rowOff>
    </xdr:from>
    <xdr:ext cx="464820" cy="259080"/>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404350" y="1012063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111760</xdr:rowOff>
    </xdr:from>
    <xdr:to>
      <xdr:col>46</xdr:col>
      <xdr:colOff>38100</xdr:colOff>
      <xdr:row>59</xdr:row>
      <xdr:rowOff>41910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055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59</xdr:row>
      <xdr:rowOff>33020</xdr:rowOff>
    </xdr:from>
    <xdr:ext cx="464820" cy="259080"/>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515350" y="1014857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2,793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116205</xdr:rowOff>
    </xdr:from>
    <xdr:to>
      <xdr:col>41</xdr:col>
      <xdr:colOff>101600</xdr:colOff>
      <xdr:row>59</xdr:row>
      <xdr:rowOff>46355</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06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59</xdr:row>
      <xdr:rowOff>37465</xdr:rowOff>
    </xdr:from>
    <xdr:ext cx="464820" cy="259080"/>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626350" y="1015301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121285</xdr:rowOff>
    </xdr:from>
    <xdr:to>
      <xdr:col>36</xdr:col>
      <xdr:colOff>165100</xdr:colOff>
      <xdr:row>59</xdr:row>
      <xdr:rowOff>52070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0653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59</xdr:row>
      <xdr:rowOff>42545</xdr:rowOff>
    </xdr:from>
    <xdr:ext cx="464820" cy="254000"/>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737350" y="1015809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2,288</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29/37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26,445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4805" cy="2203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168910</xdr:rowOff>
    </xdr:from>
    <xdr:ext cx="243840" cy="254000"/>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080" y="133705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75</xdr:row>
      <xdr:rowOff>54610</xdr:rowOff>
    </xdr:from>
    <xdr:ext cx="531495" cy="254000"/>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505" y="129133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72</xdr:row>
      <xdr:rowOff>111760</xdr:rowOff>
    </xdr:from>
    <xdr:ext cx="531495" cy="254000"/>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505" y="124561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168910</xdr:rowOff>
    </xdr:from>
    <xdr:ext cx="531495" cy="254000"/>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505" y="119989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1495" cy="254000"/>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505" y="11541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96520</xdr:rowOff>
    </xdr:from>
    <xdr:to>
      <xdr:col>54</xdr:col>
      <xdr:colOff>189865</xdr:colOff>
      <xdr:row>78</xdr:row>
      <xdr:rowOff>127000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269470"/>
          <a:ext cx="1270" cy="1230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130810</xdr:rowOff>
    </xdr:from>
    <xdr:ext cx="378460" cy="259080"/>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5039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552</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127000</xdr:rowOff>
    </xdr:from>
    <xdr:to>
      <xdr:col>55</xdr:col>
      <xdr:colOff>88900</xdr:colOff>
      <xdr:row>78</xdr:row>
      <xdr:rowOff>127000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5001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43180</xdr:rowOff>
    </xdr:from>
    <xdr:ext cx="534670" cy="254000"/>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44680"/>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54,383</a:t>
          </a:r>
          <a:endParaRPr kumimoji="1" lang="ja-JP" altLang="en-US" sz="1000" b="1">
            <a:latin typeface="ＭＳ Ｐゴシック"/>
          </a:endParaRPr>
        </a:p>
      </xdr:txBody>
    </xdr:sp>
    <xdr:clientData/>
  </xdr:oneCellAnchor>
  <xdr:twoCellAnchor>
    <xdr:from>
      <xdr:col>54</xdr:col>
      <xdr:colOff>101600</xdr:colOff>
      <xdr:row>71</xdr:row>
      <xdr:rowOff>96520</xdr:rowOff>
    </xdr:from>
    <xdr:to>
      <xdr:col>55</xdr:col>
      <xdr:colOff>88900</xdr:colOff>
      <xdr:row>71</xdr:row>
      <xdr:rowOff>96520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269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96520</xdr:rowOff>
    </xdr:from>
    <xdr:to>
      <xdr:col>55</xdr:col>
      <xdr:colOff>0</xdr:colOff>
      <xdr:row>78</xdr:row>
      <xdr:rowOff>13335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3298170"/>
          <a:ext cx="8382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90805</xdr:rowOff>
    </xdr:from>
    <xdr:ext cx="534670" cy="2584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294955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15,918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67945</xdr:rowOff>
    </xdr:from>
    <xdr:to>
      <xdr:col>55</xdr:col>
      <xdr:colOff>50800</xdr:colOff>
      <xdr:row>76</xdr:row>
      <xdr:rowOff>169545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09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96520</xdr:rowOff>
    </xdr:from>
    <xdr:to>
      <xdr:col>50</xdr:col>
      <xdr:colOff>114300</xdr:colOff>
      <xdr:row>77</xdr:row>
      <xdr:rowOff>146050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8750300" y="1329817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90170</xdr:rowOff>
    </xdr:from>
    <xdr:to>
      <xdr:col>50</xdr:col>
      <xdr:colOff>165100</xdr:colOff>
      <xdr:row>77</xdr:row>
      <xdr:rowOff>20320</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120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36830</xdr:rowOff>
    </xdr:from>
    <xdr:ext cx="529590" cy="259080"/>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371965" y="128955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14,951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111125</xdr:rowOff>
    </xdr:from>
    <xdr:to>
      <xdr:col>45</xdr:col>
      <xdr:colOff>177800</xdr:colOff>
      <xdr:row>77</xdr:row>
      <xdr:rowOff>146050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7861300" y="1331277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128905</xdr:rowOff>
    </xdr:from>
    <xdr:to>
      <xdr:col>46</xdr:col>
      <xdr:colOff>38100</xdr:colOff>
      <xdr:row>77</xdr:row>
      <xdr:rowOff>59055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15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75565</xdr:rowOff>
    </xdr:from>
    <xdr:ext cx="529590" cy="254000"/>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482965" y="1293431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13,241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100965</xdr:rowOff>
    </xdr:from>
    <xdr:to>
      <xdr:col>41</xdr:col>
      <xdr:colOff>50800</xdr:colOff>
      <xdr:row>77</xdr:row>
      <xdr:rowOff>111125</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3302615"/>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125730</xdr:rowOff>
    </xdr:from>
    <xdr:to>
      <xdr:col>41</xdr:col>
      <xdr:colOff>101600</xdr:colOff>
      <xdr:row>77</xdr:row>
      <xdr:rowOff>55880</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72390</xdr:rowOff>
    </xdr:from>
    <xdr:ext cx="529590" cy="259080"/>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593965" y="129311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13,397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42545</xdr:rowOff>
    </xdr:from>
    <xdr:to>
      <xdr:col>36</xdr:col>
      <xdr:colOff>165100</xdr:colOff>
      <xdr:row>77</xdr:row>
      <xdr:rowOff>144145</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244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75</xdr:row>
      <xdr:rowOff>160655</xdr:rowOff>
    </xdr:from>
    <xdr:ext cx="464820" cy="259080"/>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37350" y="1301940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9,536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2000" cy="259080"/>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133985</xdr:rowOff>
    </xdr:from>
    <xdr:to>
      <xdr:col>55</xdr:col>
      <xdr:colOff>50800</xdr:colOff>
      <xdr:row>78</xdr:row>
      <xdr:rowOff>64135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3335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48895</xdr:rowOff>
    </xdr:from>
    <xdr:ext cx="469900" cy="259080"/>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32505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5,530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45720</xdr:rowOff>
    </xdr:from>
    <xdr:to>
      <xdr:col>50</xdr:col>
      <xdr:colOff>165100</xdr:colOff>
      <xdr:row>77</xdr:row>
      <xdr:rowOff>147320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324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77</xdr:row>
      <xdr:rowOff>138430</xdr:rowOff>
    </xdr:from>
    <xdr:ext cx="464820" cy="259080"/>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404350" y="1334008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9,388</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95250</xdr:rowOff>
    </xdr:from>
    <xdr:to>
      <xdr:col>46</xdr:col>
      <xdr:colOff>38100</xdr:colOff>
      <xdr:row>78</xdr:row>
      <xdr:rowOff>25400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16510</xdr:rowOff>
    </xdr:from>
    <xdr:ext cx="464820" cy="259080"/>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515350" y="1338961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60325</xdr:rowOff>
    </xdr:from>
    <xdr:to>
      <xdr:col>41</xdr:col>
      <xdr:colOff>101600</xdr:colOff>
      <xdr:row>77</xdr:row>
      <xdr:rowOff>161925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326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77</xdr:row>
      <xdr:rowOff>153035</xdr:rowOff>
    </xdr:from>
    <xdr:ext cx="464820" cy="259080"/>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626350" y="1335468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8,740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50165</xdr:rowOff>
    </xdr:from>
    <xdr:to>
      <xdr:col>36</xdr:col>
      <xdr:colOff>165100</xdr:colOff>
      <xdr:row>77</xdr:row>
      <xdr:rowOff>151765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325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77</xdr:row>
      <xdr:rowOff>143510</xdr:rowOff>
    </xdr:from>
    <xdr:ext cx="464820" cy="254000"/>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37350" y="1334516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9,193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31/37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42,568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4805" cy="2203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3840" cy="254000"/>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355080" y="17256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73660</xdr:rowOff>
    </xdr:from>
    <xdr:ext cx="531495" cy="259080"/>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4000"/>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505" y="1611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0550" cy="259080"/>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370" y="1535176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0550" cy="254000"/>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43180</xdr:rowOff>
    </xdr:from>
    <xdr:to>
      <xdr:col>54</xdr:col>
      <xdr:colOff>189865</xdr:colOff>
      <xdr:row>98</xdr:row>
      <xdr:rowOff>148590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645130"/>
          <a:ext cx="1270" cy="1305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152400</xdr:rowOff>
    </xdr:from>
    <xdr:ext cx="534670" cy="259080"/>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954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23,535</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148590</xdr:rowOff>
    </xdr:from>
    <xdr:to>
      <xdr:col>55</xdr:col>
      <xdr:colOff>88900</xdr:colOff>
      <xdr:row>98</xdr:row>
      <xdr:rowOff>148590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9506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161290</xdr:rowOff>
    </xdr:from>
    <xdr:ext cx="534670" cy="259080"/>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4203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92,069</a:t>
          </a:r>
          <a:endParaRPr kumimoji="1" lang="ja-JP" altLang="en-US" sz="1000" b="1">
            <a:latin typeface="ＭＳ Ｐゴシック"/>
          </a:endParaRPr>
        </a:p>
      </xdr:txBody>
    </xdr:sp>
    <xdr:clientData/>
  </xdr:oneCellAnchor>
  <xdr:twoCellAnchor>
    <xdr:from>
      <xdr:col>54</xdr:col>
      <xdr:colOff>101600</xdr:colOff>
      <xdr:row>91</xdr:row>
      <xdr:rowOff>43180</xdr:rowOff>
    </xdr:from>
    <xdr:to>
      <xdr:col>55</xdr:col>
      <xdr:colOff>88900</xdr:colOff>
      <xdr:row>91</xdr:row>
      <xdr:rowOff>43180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6451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74930</xdr:rowOff>
    </xdr:from>
    <xdr:to>
      <xdr:col>55</xdr:col>
      <xdr:colOff>0</xdr:colOff>
      <xdr:row>98</xdr:row>
      <xdr:rowOff>127635</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877030"/>
          <a:ext cx="8382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84455</xdr:rowOff>
    </xdr:from>
    <xdr:ext cx="534670" cy="259080"/>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37220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43,432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61595</xdr:rowOff>
    </xdr:from>
    <xdr:to>
      <xdr:col>55</xdr:col>
      <xdr:colOff>50800</xdr:colOff>
      <xdr:row>96</xdr:row>
      <xdr:rowOff>163195</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5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113030</xdr:rowOff>
    </xdr:from>
    <xdr:to>
      <xdr:col>50</xdr:col>
      <xdr:colOff>114300</xdr:colOff>
      <xdr:row>98</xdr:row>
      <xdr:rowOff>127635</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91513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86360</xdr:rowOff>
    </xdr:from>
    <xdr:to>
      <xdr:col>50</xdr:col>
      <xdr:colOff>165100</xdr:colOff>
      <xdr:row>97</xdr:row>
      <xdr:rowOff>15875</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545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32385</xdr:rowOff>
    </xdr:from>
    <xdr:ext cx="529590" cy="254000"/>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1965" y="1632013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42,178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98</xdr:row>
      <xdr:rowOff>109220</xdr:rowOff>
    </xdr:from>
    <xdr:to>
      <xdr:col>45</xdr:col>
      <xdr:colOff>177800</xdr:colOff>
      <xdr:row>98</xdr:row>
      <xdr:rowOff>113030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91132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81915</xdr:rowOff>
    </xdr:from>
    <xdr:to>
      <xdr:col>46</xdr:col>
      <xdr:colOff>38100</xdr:colOff>
      <xdr:row>97</xdr:row>
      <xdr:rowOff>12065</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541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29210</xdr:rowOff>
    </xdr:from>
    <xdr:ext cx="529590" cy="254000"/>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2965" y="163169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42,370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86995</xdr:rowOff>
    </xdr:from>
    <xdr:to>
      <xdr:col>41</xdr:col>
      <xdr:colOff>50800</xdr:colOff>
      <xdr:row>98</xdr:row>
      <xdr:rowOff>109220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a:off x="6972300" y="1688909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95250</xdr:rowOff>
    </xdr:from>
    <xdr:to>
      <xdr:col>41</xdr:col>
      <xdr:colOff>101600</xdr:colOff>
      <xdr:row>97</xdr:row>
      <xdr:rowOff>25400</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55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41910</xdr:rowOff>
    </xdr:from>
    <xdr:ext cx="529590" cy="254000"/>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3965" y="163296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41,682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81280</xdr:rowOff>
    </xdr:from>
    <xdr:to>
      <xdr:col>36</xdr:col>
      <xdr:colOff>165100</xdr:colOff>
      <xdr:row>97</xdr:row>
      <xdr:rowOff>11430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4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27940</xdr:rowOff>
    </xdr:from>
    <xdr:ext cx="529590" cy="259080"/>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4965" y="163156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42,397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2000" cy="259080"/>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98</xdr:row>
      <xdr:rowOff>23495</xdr:rowOff>
    </xdr:from>
    <xdr:to>
      <xdr:col>55</xdr:col>
      <xdr:colOff>50800</xdr:colOff>
      <xdr:row>98</xdr:row>
      <xdr:rowOff>125095</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825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109855</xdr:rowOff>
    </xdr:from>
    <xdr:ext cx="534670" cy="254000"/>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74050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27,448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98</xdr:row>
      <xdr:rowOff>76835</xdr:rowOff>
    </xdr:from>
    <xdr:to>
      <xdr:col>50</xdr:col>
      <xdr:colOff>165100</xdr:colOff>
      <xdr:row>99</xdr:row>
      <xdr:rowOff>6985</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87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98</xdr:row>
      <xdr:rowOff>169545</xdr:rowOff>
    </xdr:from>
    <xdr:ext cx="529590" cy="254000"/>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1965" y="1697164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24,642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98</xdr:row>
      <xdr:rowOff>62230</xdr:rowOff>
    </xdr:from>
    <xdr:to>
      <xdr:col>46</xdr:col>
      <xdr:colOff>38100</xdr:colOff>
      <xdr:row>98</xdr:row>
      <xdr:rowOff>163830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86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98</xdr:row>
      <xdr:rowOff>154940</xdr:rowOff>
    </xdr:from>
    <xdr:ext cx="529590" cy="254000"/>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2965" y="169570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25,405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98</xdr:row>
      <xdr:rowOff>57785</xdr:rowOff>
    </xdr:from>
    <xdr:to>
      <xdr:col>41</xdr:col>
      <xdr:colOff>101600</xdr:colOff>
      <xdr:row>98</xdr:row>
      <xdr:rowOff>159385</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85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150495</xdr:rowOff>
    </xdr:from>
    <xdr:ext cx="529590" cy="259080"/>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3965" y="169525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25,631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36195</xdr:rowOff>
    </xdr:from>
    <xdr:to>
      <xdr:col>36</xdr:col>
      <xdr:colOff>165100</xdr:colOff>
      <xdr:row>98</xdr:row>
      <xdr:rowOff>137795</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83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128905</xdr:rowOff>
    </xdr:from>
    <xdr:ext cx="529590" cy="259080"/>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4965" y="1693100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26,754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16,837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4805" cy="2203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40</xdr:row>
      <xdr:rowOff>111760</xdr:rowOff>
    </xdr:from>
    <xdr:ext cx="243840" cy="254000"/>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080" y="6969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37</xdr:row>
      <xdr:rowOff>168910</xdr:rowOff>
    </xdr:from>
    <xdr:ext cx="531495" cy="254000"/>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505" y="65125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35</xdr:row>
      <xdr:rowOff>54610</xdr:rowOff>
    </xdr:from>
    <xdr:ext cx="531495" cy="254000"/>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505" y="60553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32</xdr:row>
      <xdr:rowOff>111760</xdr:rowOff>
    </xdr:from>
    <xdr:ext cx="531495" cy="254000"/>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505" y="55981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168910</xdr:rowOff>
    </xdr:from>
    <xdr:ext cx="531495" cy="254000"/>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505" y="51409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1495" cy="254000"/>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505" y="468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107315</xdr:rowOff>
    </xdr:from>
    <xdr:to>
      <xdr:col>85</xdr:col>
      <xdr:colOff>126365</xdr:colOff>
      <xdr:row>37</xdr:row>
      <xdr:rowOff>167005</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593715"/>
          <a:ext cx="1270" cy="916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170815</xdr:rowOff>
    </xdr:from>
    <xdr:ext cx="534670" cy="2584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5144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13,156</a:t>
          </a:r>
          <a:endParaRPr kumimoji="1" lang="ja-JP" altLang="en-US" sz="1000" b="1">
            <a:latin typeface="ＭＳ Ｐゴシック"/>
            <a:ea typeface="ＭＳ Ｐゴシック"/>
          </a:endParaRPr>
        </a:p>
      </xdr:txBody>
    </xdr:sp>
    <xdr:clientData/>
  </xdr:oneCellAnchor>
  <xdr:twoCellAnchor>
    <xdr:from>
      <xdr:col>85</xdr:col>
      <xdr:colOff>38100</xdr:colOff>
      <xdr:row>37</xdr:row>
      <xdr:rowOff>167005</xdr:rowOff>
    </xdr:from>
    <xdr:to>
      <xdr:col>86</xdr:col>
      <xdr:colOff>25400</xdr:colOff>
      <xdr:row>37</xdr:row>
      <xdr:rowOff>167005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5106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53975</xdr:rowOff>
    </xdr:from>
    <xdr:ext cx="534670" cy="254000"/>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36892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33,215</a:t>
          </a:r>
          <a:endParaRPr kumimoji="1" lang="ja-JP" altLang="en-US" sz="1000" b="1">
            <a:latin typeface="ＭＳ Ｐゴシック"/>
          </a:endParaRPr>
        </a:p>
      </xdr:txBody>
    </xdr:sp>
    <xdr:clientData/>
  </xdr:oneCellAnchor>
  <xdr:twoCellAnchor>
    <xdr:from>
      <xdr:col>85</xdr:col>
      <xdr:colOff>38100</xdr:colOff>
      <xdr:row>32</xdr:row>
      <xdr:rowOff>107315</xdr:rowOff>
    </xdr:from>
    <xdr:to>
      <xdr:col>86</xdr:col>
      <xdr:colOff>25400</xdr:colOff>
      <xdr:row>32</xdr:row>
      <xdr:rowOff>107315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5937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40640</xdr:rowOff>
    </xdr:from>
    <xdr:to>
      <xdr:col>85</xdr:col>
      <xdr:colOff>127000</xdr:colOff>
      <xdr:row>36</xdr:row>
      <xdr:rowOff>90805</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212840"/>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158750</xdr:rowOff>
    </xdr:from>
    <xdr:ext cx="534670" cy="259080"/>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1595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19,245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8890</xdr:rowOff>
    </xdr:from>
    <xdr:to>
      <xdr:col>85</xdr:col>
      <xdr:colOff>177800</xdr:colOff>
      <xdr:row>36</xdr:row>
      <xdr:rowOff>110490</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90805</xdr:rowOff>
    </xdr:from>
    <xdr:to>
      <xdr:col>81</xdr:col>
      <xdr:colOff>50800</xdr:colOff>
      <xdr:row>36</xdr:row>
      <xdr:rowOff>159385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26300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16510</xdr:rowOff>
    </xdr:from>
    <xdr:to>
      <xdr:col>81</xdr:col>
      <xdr:colOff>101600</xdr:colOff>
      <xdr:row>36</xdr:row>
      <xdr:rowOff>118110</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188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34</xdr:row>
      <xdr:rowOff>134620</xdr:rowOff>
    </xdr:from>
    <xdr:ext cx="529590" cy="254000"/>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3965" y="596392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19,088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36</xdr:row>
      <xdr:rowOff>114935</xdr:rowOff>
    </xdr:from>
    <xdr:to>
      <xdr:col>76</xdr:col>
      <xdr:colOff>114300</xdr:colOff>
      <xdr:row>36</xdr:row>
      <xdr:rowOff>159385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287135"/>
          <a:ext cx="8890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30480</xdr:rowOff>
    </xdr:from>
    <xdr:to>
      <xdr:col>76</xdr:col>
      <xdr:colOff>165100</xdr:colOff>
      <xdr:row>36</xdr:row>
      <xdr:rowOff>132080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34</xdr:row>
      <xdr:rowOff>148590</xdr:rowOff>
    </xdr:from>
    <xdr:ext cx="529590" cy="259080"/>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24965" y="597789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18,780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36</xdr:row>
      <xdr:rowOff>114935</xdr:rowOff>
    </xdr:from>
    <xdr:to>
      <xdr:col>71</xdr:col>
      <xdr:colOff>177800</xdr:colOff>
      <xdr:row>36</xdr:row>
      <xdr:rowOff>140970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2814300" y="628713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130175</xdr:rowOff>
    </xdr:from>
    <xdr:to>
      <xdr:col>72</xdr:col>
      <xdr:colOff>38100</xdr:colOff>
      <xdr:row>36</xdr:row>
      <xdr:rowOff>60325</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13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34</xdr:row>
      <xdr:rowOff>76835</xdr:rowOff>
    </xdr:from>
    <xdr:ext cx="529590" cy="254000"/>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35965" y="590613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20,342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36</xdr:row>
      <xdr:rowOff>17780</xdr:rowOff>
    </xdr:from>
    <xdr:to>
      <xdr:col>67</xdr:col>
      <xdr:colOff>101600</xdr:colOff>
      <xdr:row>36</xdr:row>
      <xdr:rowOff>118745</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1899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34</xdr:row>
      <xdr:rowOff>135255</xdr:rowOff>
    </xdr:from>
    <xdr:ext cx="529590" cy="254000"/>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46965" y="596455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19,072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2000" cy="259080"/>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2000" cy="259080"/>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35</xdr:row>
      <xdr:rowOff>160655</xdr:rowOff>
    </xdr:from>
    <xdr:to>
      <xdr:col>85</xdr:col>
      <xdr:colOff>177800</xdr:colOff>
      <xdr:row>36</xdr:row>
      <xdr:rowOff>90805</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16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12065</xdr:rowOff>
    </xdr:from>
    <xdr:ext cx="534670" cy="259080"/>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0128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19,677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36</xdr:row>
      <xdr:rowOff>40640</xdr:rowOff>
    </xdr:from>
    <xdr:to>
      <xdr:col>81</xdr:col>
      <xdr:colOff>101600</xdr:colOff>
      <xdr:row>36</xdr:row>
      <xdr:rowOff>141605</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2128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132715</xdr:rowOff>
    </xdr:from>
    <xdr:ext cx="529590" cy="254000"/>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13965" y="630491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18,571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36</xdr:row>
      <xdr:rowOff>109220</xdr:rowOff>
    </xdr:from>
    <xdr:to>
      <xdr:col>76</xdr:col>
      <xdr:colOff>165100</xdr:colOff>
      <xdr:row>37</xdr:row>
      <xdr:rowOff>38735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281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37</xdr:row>
      <xdr:rowOff>29845</xdr:rowOff>
    </xdr:from>
    <xdr:ext cx="529590" cy="254000"/>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24965" y="637349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17,066</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36</xdr:row>
      <xdr:rowOff>64135</xdr:rowOff>
    </xdr:from>
    <xdr:to>
      <xdr:col>72</xdr:col>
      <xdr:colOff>38100</xdr:colOff>
      <xdr:row>36</xdr:row>
      <xdr:rowOff>166370</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2363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156845</xdr:rowOff>
    </xdr:from>
    <xdr:ext cx="529590" cy="254000"/>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35965" y="632904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18,041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90170</xdr:rowOff>
    </xdr:from>
    <xdr:to>
      <xdr:col>67</xdr:col>
      <xdr:colOff>101600</xdr:colOff>
      <xdr:row>37</xdr:row>
      <xdr:rowOff>20320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37</xdr:row>
      <xdr:rowOff>11430</xdr:rowOff>
    </xdr:from>
    <xdr:ext cx="529590" cy="259080"/>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46965" y="635508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17,479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26/37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58,889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4805" cy="2203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3840" cy="254000"/>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080" y="10398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99060</xdr:rowOff>
    </xdr:from>
    <xdr:to>
      <xdr:col>89</xdr:col>
      <xdr:colOff>177800</xdr:colOff>
      <xdr:row>59</xdr:row>
      <xdr:rowOff>99060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128270</xdr:rowOff>
    </xdr:from>
    <xdr:ext cx="531495" cy="259080"/>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505" y="10072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144145</xdr:rowOff>
    </xdr:from>
    <xdr:ext cx="531495" cy="254000"/>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505" y="9745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54</xdr:row>
      <xdr:rowOff>160655</xdr:rowOff>
    </xdr:from>
    <xdr:ext cx="531495" cy="259080"/>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53</xdr:row>
      <xdr:rowOff>6350</xdr:rowOff>
    </xdr:from>
    <xdr:ext cx="531495" cy="254000"/>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505" y="909320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90550" cy="2584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370" y="8766175"/>
          <a:ext cx="5905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38100</xdr:rowOff>
    </xdr:from>
    <xdr:ext cx="590550" cy="259080"/>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370" y="8439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0550" cy="254000"/>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370" y="8112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111125</xdr:rowOff>
    </xdr:from>
    <xdr:to>
      <xdr:col>85</xdr:col>
      <xdr:colOff>126365</xdr:colOff>
      <xdr:row>58</xdr:row>
      <xdr:rowOff>67310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512175"/>
          <a:ext cx="1270" cy="14992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71120</xdr:rowOff>
    </xdr:from>
    <xdr:ext cx="534670" cy="259080"/>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0152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32,448</a:t>
          </a:r>
          <a:endParaRPr kumimoji="1" lang="ja-JP" altLang="en-US" sz="1000" b="1">
            <a:latin typeface="ＭＳ Ｐゴシック"/>
            <a:ea typeface="ＭＳ Ｐゴシック"/>
          </a:endParaRPr>
        </a:p>
      </xdr:txBody>
    </xdr:sp>
    <xdr:clientData/>
  </xdr:oneCellAnchor>
  <xdr:twoCellAnchor>
    <xdr:from>
      <xdr:col>85</xdr:col>
      <xdr:colOff>38100</xdr:colOff>
      <xdr:row>58</xdr:row>
      <xdr:rowOff>67310</xdr:rowOff>
    </xdr:from>
    <xdr:to>
      <xdr:col>86</xdr:col>
      <xdr:colOff>25400</xdr:colOff>
      <xdr:row>58</xdr:row>
      <xdr:rowOff>67310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011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57785</xdr:rowOff>
    </xdr:from>
    <xdr:ext cx="598805" cy="259080"/>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2873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124,259</a:t>
          </a:r>
          <a:endParaRPr kumimoji="1" lang="ja-JP" altLang="en-US" sz="1000" b="1">
            <a:latin typeface="ＭＳ Ｐゴシック"/>
          </a:endParaRPr>
        </a:p>
      </xdr:txBody>
    </xdr:sp>
    <xdr:clientData/>
  </xdr:oneCellAnchor>
  <xdr:twoCellAnchor>
    <xdr:from>
      <xdr:col>85</xdr:col>
      <xdr:colOff>38100</xdr:colOff>
      <xdr:row>49</xdr:row>
      <xdr:rowOff>111125</xdr:rowOff>
    </xdr:from>
    <xdr:to>
      <xdr:col>86</xdr:col>
      <xdr:colOff>25400</xdr:colOff>
      <xdr:row>49</xdr:row>
      <xdr:rowOff>111125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5121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10795</xdr:rowOff>
    </xdr:from>
    <xdr:to>
      <xdr:col>85</xdr:col>
      <xdr:colOff>127000</xdr:colOff>
      <xdr:row>56</xdr:row>
      <xdr:rowOff>161925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5481300" y="9611995"/>
          <a:ext cx="83820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100965</xdr:rowOff>
    </xdr:from>
    <xdr:ext cx="534670" cy="254000"/>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359265"/>
          <a:ext cx="534670" cy="25400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60,181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55</xdr:row>
      <xdr:rowOff>77470</xdr:rowOff>
    </xdr:from>
    <xdr:to>
      <xdr:col>85</xdr:col>
      <xdr:colOff>177800</xdr:colOff>
      <xdr:row>56</xdr:row>
      <xdr:rowOff>7620</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50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10795</xdr:rowOff>
    </xdr:from>
    <xdr:to>
      <xdr:col>81</xdr:col>
      <xdr:colOff>50800</xdr:colOff>
      <xdr:row>57</xdr:row>
      <xdr:rowOff>66675</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611995"/>
          <a:ext cx="889000" cy="227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22860</xdr:rowOff>
    </xdr:from>
    <xdr:to>
      <xdr:col>81</xdr:col>
      <xdr:colOff>101600</xdr:colOff>
      <xdr:row>56</xdr:row>
      <xdr:rowOff>124460</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115570</xdr:rowOff>
    </xdr:from>
    <xdr:ext cx="529590" cy="259080"/>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3965" y="97167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53,029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57</xdr:row>
      <xdr:rowOff>52070</xdr:rowOff>
    </xdr:from>
    <xdr:to>
      <xdr:col>76</xdr:col>
      <xdr:colOff>114300</xdr:colOff>
      <xdr:row>57</xdr:row>
      <xdr:rowOff>66675</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824720"/>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155575</xdr:rowOff>
    </xdr:from>
    <xdr:to>
      <xdr:col>76</xdr:col>
      <xdr:colOff>165100</xdr:colOff>
      <xdr:row>56</xdr:row>
      <xdr:rowOff>86360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585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54</xdr:row>
      <xdr:rowOff>102235</xdr:rowOff>
    </xdr:from>
    <xdr:ext cx="529590" cy="2584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4965" y="9360535"/>
          <a:ext cx="529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55,414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57</xdr:row>
      <xdr:rowOff>52070</xdr:rowOff>
    </xdr:from>
    <xdr:to>
      <xdr:col>71</xdr:col>
      <xdr:colOff>177800</xdr:colOff>
      <xdr:row>58</xdr:row>
      <xdr:rowOff>24130</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824720"/>
          <a:ext cx="889000" cy="143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139700</xdr:rowOff>
    </xdr:from>
    <xdr:to>
      <xdr:col>72</xdr:col>
      <xdr:colOff>38100</xdr:colOff>
      <xdr:row>56</xdr:row>
      <xdr:rowOff>69850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5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54</xdr:row>
      <xdr:rowOff>86360</xdr:rowOff>
    </xdr:from>
    <xdr:ext cx="529590" cy="254000"/>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5965" y="934466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56,394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56</xdr:row>
      <xdr:rowOff>22860</xdr:rowOff>
    </xdr:from>
    <xdr:to>
      <xdr:col>67</xdr:col>
      <xdr:colOff>101600</xdr:colOff>
      <xdr:row>56</xdr:row>
      <xdr:rowOff>124460</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54</xdr:row>
      <xdr:rowOff>140970</xdr:rowOff>
    </xdr:from>
    <xdr:ext cx="529590" cy="259080"/>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6965" y="93992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53,051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2000" cy="259080"/>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2000" cy="259080"/>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56</xdr:row>
      <xdr:rowOff>111125</xdr:rowOff>
    </xdr:from>
    <xdr:to>
      <xdr:col>85</xdr:col>
      <xdr:colOff>177800</xdr:colOff>
      <xdr:row>57</xdr:row>
      <xdr:rowOff>41275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712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89535</xdr:rowOff>
    </xdr:from>
    <xdr:ext cx="534670" cy="254000"/>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69073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47,621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55</xdr:row>
      <xdr:rowOff>132080</xdr:rowOff>
    </xdr:from>
    <xdr:to>
      <xdr:col>81</xdr:col>
      <xdr:colOff>101600</xdr:colOff>
      <xdr:row>56</xdr:row>
      <xdr:rowOff>61595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5618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54</xdr:row>
      <xdr:rowOff>78105</xdr:rowOff>
    </xdr:from>
    <xdr:ext cx="529590" cy="254000"/>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3965" y="933640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56,912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15875</xdr:rowOff>
    </xdr:from>
    <xdr:to>
      <xdr:col>76</xdr:col>
      <xdr:colOff>165100</xdr:colOff>
      <xdr:row>57</xdr:row>
      <xdr:rowOff>117475</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78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57</xdr:row>
      <xdr:rowOff>109220</xdr:rowOff>
    </xdr:from>
    <xdr:ext cx="529590" cy="254000"/>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4965" y="988187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42,967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635</xdr:rowOff>
    </xdr:from>
    <xdr:to>
      <xdr:col>72</xdr:col>
      <xdr:colOff>38100</xdr:colOff>
      <xdr:row>57</xdr:row>
      <xdr:rowOff>102235</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77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57</xdr:row>
      <xdr:rowOff>93345</xdr:rowOff>
    </xdr:from>
    <xdr:ext cx="529590" cy="259080"/>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5965" y="986599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43,898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57</xdr:row>
      <xdr:rowOff>144780</xdr:rowOff>
    </xdr:from>
    <xdr:to>
      <xdr:col>67</xdr:col>
      <xdr:colOff>101600</xdr:colOff>
      <xdr:row>58</xdr:row>
      <xdr:rowOff>74930</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9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66040</xdr:rowOff>
    </xdr:from>
    <xdr:ext cx="529590" cy="254000"/>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6965" y="1001014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35,062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4805" cy="2203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3840" cy="259080"/>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080" y="1350137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144145</xdr:rowOff>
    </xdr:from>
    <xdr:ext cx="531495" cy="254000"/>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505" y="13174345"/>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74</xdr:row>
      <xdr:rowOff>160655</xdr:rowOff>
    </xdr:from>
    <xdr:ext cx="531495" cy="259080"/>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6350</xdr:rowOff>
    </xdr:from>
    <xdr:ext cx="531495" cy="254000"/>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505" y="1252220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22225</xdr:rowOff>
    </xdr:from>
    <xdr:ext cx="531495" cy="2584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505" y="12195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38100</xdr:rowOff>
    </xdr:from>
    <xdr:ext cx="590550" cy="259080"/>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370" y="11868150"/>
          <a:ext cx="5905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0550" cy="254000"/>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370" y="11541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43815</xdr:rowOff>
    </xdr:from>
    <xdr:to>
      <xdr:col>85</xdr:col>
      <xdr:colOff>126365</xdr:colOff>
      <xdr:row>79</xdr:row>
      <xdr:rowOff>99060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216765"/>
          <a:ext cx="1270" cy="1426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104140</xdr:rowOff>
    </xdr:from>
    <xdr:ext cx="249555" cy="259080"/>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486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99060</xdr:rowOff>
    </xdr:from>
    <xdr:to>
      <xdr:col>86</xdr:col>
      <xdr:colOff>25400</xdr:colOff>
      <xdr:row>79</xdr:row>
      <xdr:rowOff>99060</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161925</xdr:rowOff>
    </xdr:from>
    <xdr:ext cx="534670" cy="259080"/>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9919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87,378</a:t>
          </a:r>
          <a:endParaRPr kumimoji="1" lang="ja-JP" altLang="en-US" sz="1000" b="1">
            <a:latin typeface="ＭＳ Ｐゴシック"/>
          </a:endParaRPr>
        </a:p>
      </xdr:txBody>
    </xdr:sp>
    <xdr:clientData/>
  </xdr:oneCellAnchor>
  <xdr:twoCellAnchor>
    <xdr:from>
      <xdr:col>85</xdr:col>
      <xdr:colOff>38100</xdr:colOff>
      <xdr:row>71</xdr:row>
      <xdr:rowOff>43815</xdr:rowOff>
    </xdr:from>
    <xdr:to>
      <xdr:col>86</xdr:col>
      <xdr:colOff>25400</xdr:colOff>
      <xdr:row>71</xdr:row>
      <xdr:rowOff>43815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216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99060</xdr:rowOff>
    </xdr:from>
    <xdr:to>
      <xdr:col>85</xdr:col>
      <xdr:colOff>127000</xdr:colOff>
      <xdr:row>79</xdr:row>
      <xdr:rowOff>99060</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5481300" y="13643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21590</xdr:rowOff>
    </xdr:from>
    <xdr:ext cx="469900" cy="259080"/>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39469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3,010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170180</xdr:rowOff>
    </xdr:from>
    <xdr:to>
      <xdr:col>85</xdr:col>
      <xdr:colOff>177800</xdr:colOff>
      <xdr:row>79</xdr:row>
      <xdr:rowOff>100330</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4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99060</xdr:rowOff>
    </xdr:from>
    <xdr:to>
      <xdr:col>81</xdr:col>
      <xdr:colOff>50800</xdr:colOff>
      <xdr:row>79</xdr:row>
      <xdr:rowOff>99060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64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4445</xdr:rowOff>
    </xdr:from>
    <xdr:to>
      <xdr:col>81</xdr:col>
      <xdr:colOff>101600</xdr:colOff>
      <xdr:row>79</xdr:row>
      <xdr:rowOff>106045</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4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77</xdr:row>
      <xdr:rowOff>122555</xdr:rowOff>
    </xdr:from>
    <xdr:ext cx="464820" cy="254000"/>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350" y="13324205"/>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2,668</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99060</xdr:rowOff>
    </xdr:from>
    <xdr:to>
      <xdr:col>76</xdr:col>
      <xdr:colOff>114300</xdr:colOff>
      <xdr:row>79</xdr:row>
      <xdr:rowOff>99060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64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162560</xdr:rowOff>
    </xdr:from>
    <xdr:to>
      <xdr:col>76</xdr:col>
      <xdr:colOff>165100</xdr:colOff>
      <xdr:row>79</xdr:row>
      <xdr:rowOff>92710</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77</xdr:row>
      <xdr:rowOff>109220</xdr:rowOff>
    </xdr:from>
    <xdr:ext cx="464820" cy="254000"/>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350" y="13310870"/>
          <a:ext cx="4648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99060</xdr:rowOff>
    </xdr:from>
    <xdr:to>
      <xdr:col>71</xdr:col>
      <xdr:colOff>177800</xdr:colOff>
      <xdr:row>79</xdr:row>
      <xdr:rowOff>99060</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a:off x="12814300" y="13643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156845</xdr:rowOff>
    </xdr:from>
    <xdr:to>
      <xdr:col>72</xdr:col>
      <xdr:colOff>38100</xdr:colOff>
      <xdr:row>79</xdr:row>
      <xdr:rowOff>86995</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29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103505</xdr:rowOff>
    </xdr:from>
    <xdr:ext cx="464820" cy="259080"/>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350" y="1330515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160655</xdr:rowOff>
    </xdr:from>
    <xdr:to>
      <xdr:col>67</xdr:col>
      <xdr:colOff>101600</xdr:colOff>
      <xdr:row>79</xdr:row>
      <xdr:rowOff>90805</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33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77</xdr:row>
      <xdr:rowOff>107315</xdr:rowOff>
    </xdr:from>
    <xdr:ext cx="464820" cy="259080"/>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350" y="13308965"/>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2000" cy="259080"/>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2000" cy="259080"/>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79</xdr:row>
      <xdr:rowOff>48260</xdr:rowOff>
    </xdr:from>
    <xdr:to>
      <xdr:col>85</xdr:col>
      <xdr:colOff>177800</xdr:colOff>
      <xdr:row>79</xdr:row>
      <xdr:rowOff>149860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148590</xdr:rowOff>
    </xdr:from>
    <xdr:ext cx="249555" cy="259080"/>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5216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79</xdr:row>
      <xdr:rowOff>48260</xdr:rowOff>
    </xdr:from>
    <xdr:to>
      <xdr:col>81</xdr:col>
      <xdr:colOff>101600</xdr:colOff>
      <xdr:row>79</xdr:row>
      <xdr:rowOff>149860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140970</xdr:rowOff>
    </xdr:from>
    <xdr:ext cx="244475" cy="259080"/>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356840" y="1368552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79</xdr:row>
      <xdr:rowOff>48260</xdr:rowOff>
    </xdr:from>
    <xdr:to>
      <xdr:col>76</xdr:col>
      <xdr:colOff>165100</xdr:colOff>
      <xdr:row>79</xdr:row>
      <xdr:rowOff>149860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79</xdr:row>
      <xdr:rowOff>140970</xdr:rowOff>
    </xdr:from>
    <xdr:ext cx="244475" cy="259080"/>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467840" y="1368552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79</xdr:row>
      <xdr:rowOff>48260</xdr:rowOff>
    </xdr:from>
    <xdr:to>
      <xdr:col>72</xdr:col>
      <xdr:colOff>38100</xdr:colOff>
      <xdr:row>79</xdr:row>
      <xdr:rowOff>149860</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79</xdr:row>
      <xdr:rowOff>140970</xdr:rowOff>
    </xdr:from>
    <xdr:ext cx="244475" cy="259080"/>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578840" y="1368552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79</xdr:row>
      <xdr:rowOff>48260</xdr:rowOff>
    </xdr:from>
    <xdr:to>
      <xdr:col>67</xdr:col>
      <xdr:colOff>101600</xdr:colOff>
      <xdr:row>79</xdr:row>
      <xdr:rowOff>149860</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59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79</xdr:row>
      <xdr:rowOff>140970</xdr:rowOff>
    </xdr:from>
    <xdr:ext cx="244475" cy="259080"/>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689840" y="1368552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33/37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39,836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4805" cy="2203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3840" cy="259080"/>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080" y="16875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1495" cy="259080"/>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1495" cy="254000"/>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505" y="16113760"/>
          <a:ext cx="53149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1495" cy="259080"/>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505" y="15732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92710</xdr:rowOff>
    </xdr:from>
    <xdr:ext cx="531495" cy="259080"/>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505" y="1535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0550" cy="254000"/>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370" y="14970760"/>
          <a:ext cx="59055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6985</xdr:rowOff>
    </xdr:from>
    <xdr:to>
      <xdr:col>85</xdr:col>
      <xdr:colOff>126365</xdr:colOff>
      <xdr:row>97</xdr:row>
      <xdr:rowOff>147955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437485"/>
          <a:ext cx="127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151765</xdr:rowOff>
    </xdr:from>
    <xdr:ext cx="534670" cy="259080"/>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7824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12,564</a:t>
          </a:r>
          <a:endParaRPr kumimoji="1" lang="ja-JP" altLang="en-US" sz="1000" b="1">
            <a:latin typeface="ＭＳ Ｐゴシック"/>
            <a:ea typeface="ＭＳ Ｐゴシック"/>
          </a:endParaRPr>
        </a:p>
      </xdr:txBody>
    </xdr:sp>
    <xdr:clientData/>
  </xdr:oneCellAnchor>
  <xdr:twoCellAnchor>
    <xdr:from>
      <xdr:col>85</xdr:col>
      <xdr:colOff>38100</xdr:colOff>
      <xdr:row>97</xdr:row>
      <xdr:rowOff>147955</xdr:rowOff>
    </xdr:from>
    <xdr:to>
      <xdr:col>86</xdr:col>
      <xdr:colOff>25400</xdr:colOff>
      <xdr:row>97</xdr:row>
      <xdr:rowOff>147955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778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125095</xdr:rowOff>
    </xdr:from>
    <xdr:ext cx="534670" cy="2584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21269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82,977</a:t>
          </a:r>
          <a:endParaRPr kumimoji="1" lang="ja-JP" altLang="en-US" sz="1000" b="1">
            <a:latin typeface="ＭＳ Ｐゴシック"/>
          </a:endParaRPr>
        </a:p>
      </xdr:txBody>
    </xdr:sp>
    <xdr:clientData/>
  </xdr:oneCellAnchor>
  <xdr:twoCellAnchor>
    <xdr:from>
      <xdr:col>85</xdr:col>
      <xdr:colOff>38100</xdr:colOff>
      <xdr:row>90</xdr:row>
      <xdr:rowOff>6985</xdr:rowOff>
    </xdr:from>
    <xdr:to>
      <xdr:col>86</xdr:col>
      <xdr:colOff>25400</xdr:colOff>
      <xdr:row>90</xdr:row>
      <xdr:rowOff>6985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437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12065</xdr:rowOff>
    </xdr:from>
    <xdr:to>
      <xdr:col>85</xdr:col>
      <xdr:colOff>127000</xdr:colOff>
      <xdr:row>97</xdr:row>
      <xdr:rowOff>15875</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642715"/>
          <a:ext cx="8382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36830</xdr:rowOff>
    </xdr:from>
    <xdr:ext cx="534670" cy="259080"/>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15313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34,942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95</xdr:row>
      <xdr:rowOff>13970</xdr:rowOff>
    </xdr:from>
    <xdr:to>
      <xdr:col>85</xdr:col>
      <xdr:colOff>177800</xdr:colOff>
      <xdr:row>95</xdr:row>
      <xdr:rowOff>115570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30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12065</xdr:rowOff>
    </xdr:from>
    <xdr:to>
      <xdr:col>81</xdr:col>
      <xdr:colOff>50800</xdr:colOff>
      <xdr:row>97</xdr:row>
      <xdr:rowOff>15875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64271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1270</xdr:rowOff>
    </xdr:from>
    <xdr:to>
      <xdr:col>81</xdr:col>
      <xdr:colOff>101600</xdr:colOff>
      <xdr:row>95</xdr:row>
      <xdr:rowOff>102870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289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119380</xdr:rowOff>
    </xdr:from>
    <xdr:ext cx="529590" cy="259080"/>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3965" y="160642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35,606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96</xdr:row>
      <xdr:rowOff>159385</xdr:rowOff>
    </xdr:from>
    <xdr:to>
      <xdr:col>76</xdr:col>
      <xdr:colOff>114300</xdr:colOff>
      <xdr:row>97</xdr:row>
      <xdr:rowOff>12065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3703300" y="16618585"/>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30480</xdr:rowOff>
    </xdr:from>
    <xdr:to>
      <xdr:col>76</xdr:col>
      <xdr:colOff>165100</xdr:colOff>
      <xdr:row>95</xdr:row>
      <xdr:rowOff>132080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318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93</xdr:row>
      <xdr:rowOff>148590</xdr:rowOff>
    </xdr:from>
    <xdr:ext cx="529590" cy="259080"/>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4965" y="160934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34,055</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96</xdr:row>
      <xdr:rowOff>100330</xdr:rowOff>
    </xdr:from>
    <xdr:to>
      <xdr:col>71</xdr:col>
      <xdr:colOff>177800</xdr:colOff>
      <xdr:row>96</xdr:row>
      <xdr:rowOff>159385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2814300" y="16559530"/>
          <a:ext cx="8890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84455</xdr:rowOff>
    </xdr:from>
    <xdr:to>
      <xdr:col>72</xdr:col>
      <xdr:colOff>38100</xdr:colOff>
      <xdr:row>96</xdr:row>
      <xdr:rowOff>14605</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37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94</xdr:row>
      <xdr:rowOff>31115</xdr:rowOff>
    </xdr:from>
    <xdr:ext cx="529590" cy="254000"/>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5965" y="1614741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31,220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13335</xdr:rowOff>
    </xdr:from>
    <xdr:to>
      <xdr:col>67</xdr:col>
      <xdr:colOff>101600</xdr:colOff>
      <xdr:row>95</xdr:row>
      <xdr:rowOff>114935</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30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93</xdr:row>
      <xdr:rowOff>132080</xdr:rowOff>
    </xdr:from>
    <xdr:ext cx="529590" cy="254000"/>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6965" y="16076930"/>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34,967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2000" cy="259080"/>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2000" cy="259080"/>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96</xdr:row>
      <xdr:rowOff>132715</xdr:rowOff>
    </xdr:from>
    <xdr:to>
      <xdr:col>85</xdr:col>
      <xdr:colOff>177800</xdr:colOff>
      <xdr:row>97</xdr:row>
      <xdr:rowOff>63500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5919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111125</xdr:rowOff>
    </xdr:from>
    <xdr:ext cx="534670" cy="254000"/>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570325"/>
          <a:ext cx="53467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19,686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96</xdr:row>
      <xdr:rowOff>136525</xdr:rowOff>
    </xdr:from>
    <xdr:to>
      <xdr:col>81</xdr:col>
      <xdr:colOff>101600</xdr:colOff>
      <xdr:row>97</xdr:row>
      <xdr:rowOff>66675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59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97</xdr:row>
      <xdr:rowOff>57785</xdr:rowOff>
    </xdr:from>
    <xdr:ext cx="529590" cy="259080"/>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3965" y="1668843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19,504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96</xdr:row>
      <xdr:rowOff>132715</xdr:rowOff>
    </xdr:from>
    <xdr:to>
      <xdr:col>76</xdr:col>
      <xdr:colOff>165100</xdr:colOff>
      <xdr:row>97</xdr:row>
      <xdr:rowOff>63500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5919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53975</xdr:rowOff>
    </xdr:from>
    <xdr:ext cx="529590" cy="254000"/>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4965" y="1668462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19,687</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96</xdr:row>
      <xdr:rowOff>109220</xdr:rowOff>
    </xdr:from>
    <xdr:to>
      <xdr:col>72</xdr:col>
      <xdr:colOff>38100</xdr:colOff>
      <xdr:row>97</xdr:row>
      <xdr:rowOff>38735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5684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29845</xdr:rowOff>
    </xdr:from>
    <xdr:ext cx="529590" cy="254000"/>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5965" y="16660495"/>
          <a:ext cx="529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20,965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96</xdr:row>
      <xdr:rowOff>49530</xdr:rowOff>
    </xdr:from>
    <xdr:to>
      <xdr:col>67</xdr:col>
      <xdr:colOff>101600</xdr:colOff>
      <xdr:row>96</xdr:row>
      <xdr:rowOff>151130</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50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142240</xdr:rowOff>
    </xdr:from>
    <xdr:ext cx="529590" cy="259080"/>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6965" y="1660144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24,053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4805" cy="2203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3840" cy="259080"/>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080" y="6588760"/>
          <a:ext cx="2438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36</xdr:row>
      <xdr:rowOff>35560</xdr:rowOff>
    </xdr:from>
    <xdr:ext cx="313055" cy="259080"/>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4945" y="6207760"/>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a:t>
          </a:r>
          <a:endParaRPr kumimoji="1" lang="ja-JP" altLang="en-US" sz="1000">
            <a:latin typeface="ＭＳ Ｐゴシック"/>
            <a:ea typeface="ＭＳ Ｐゴシック"/>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33</xdr:row>
      <xdr:rowOff>168910</xdr:rowOff>
    </xdr:from>
    <xdr:ext cx="313055" cy="254000"/>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4945" y="5826760"/>
          <a:ext cx="3130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31</xdr:row>
      <xdr:rowOff>130810</xdr:rowOff>
    </xdr:from>
    <xdr:ext cx="313055" cy="259080"/>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74945" y="5445760"/>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29</xdr:row>
      <xdr:rowOff>92710</xdr:rowOff>
    </xdr:from>
    <xdr:ext cx="313055" cy="259080"/>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74945" y="5064760"/>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67945</xdr:colOff>
      <xdr:row>27</xdr:row>
      <xdr:rowOff>54610</xdr:rowOff>
    </xdr:from>
    <xdr:ext cx="313055" cy="254000"/>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974945" y="4683760"/>
          <a:ext cx="31305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101600</xdr:rowOff>
    </xdr:from>
    <xdr:to>
      <xdr:col>116</xdr:col>
      <xdr:colOff>62865</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930900"/>
          <a:ext cx="1270" cy="800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60960</xdr:rowOff>
    </xdr:from>
    <xdr:ext cx="249555" cy="259080"/>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4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48260</xdr:rowOff>
    </xdr:from>
    <xdr:ext cx="313690" cy="259080"/>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7061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115</xdr:col>
      <xdr:colOff>165100</xdr:colOff>
      <xdr:row>34</xdr:row>
      <xdr:rowOff>101600</xdr:rowOff>
    </xdr:from>
    <xdr:to>
      <xdr:col>116</xdr:col>
      <xdr:colOff>152400</xdr:colOff>
      <xdr:row>34</xdr:row>
      <xdr:rowOff>101600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93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149860</xdr:rowOff>
    </xdr:from>
    <xdr:ext cx="249555" cy="259080"/>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935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127000</xdr:rowOff>
    </xdr:from>
    <xdr:to>
      <xdr:col>116</xdr:col>
      <xdr:colOff>114300</xdr:colOff>
      <xdr:row>39</xdr:row>
      <xdr:rowOff>57150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4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30</xdr:row>
      <xdr:rowOff>127000</xdr:rowOff>
    </xdr:from>
    <xdr:to>
      <xdr:col>112</xdr:col>
      <xdr:colOff>38100</xdr:colOff>
      <xdr:row>31</xdr:row>
      <xdr:rowOff>57150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527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29</xdr:row>
      <xdr:rowOff>73660</xdr:rowOff>
    </xdr:from>
    <xdr:ext cx="313690" cy="259080"/>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66455" y="504571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37</xdr:row>
      <xdr:rowOff>35560</xdr:rowOff>
    </xdr:from>
    <xdr:ext cx="244475" cy="259080"/>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840" y="63792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165100</xdr:rowOff>
    </xdr:from>
    <xdr:to>
      <xdr:col>102</xdr:col>
      <xdr:colOff>165100</xdr:colOff>
      <xdr:row>39</xdr:row>
      <xdr:rowOff>95250</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4475" cy="254000"/>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420840" y="6772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30</xdr:row>
      <xdr:rowOff>50800</xdr:rowOff>
    </xdr:from>
    <xdr:to>
      <xdr:col>98</xdr:col>
      <xdr:colOff>38100</xdr:colOff>
      <xdr:row>30</xdr:row>
      <xdr:rowOff>152400</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519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28</xdr:row>
      <xdr:rowOff>168910</xdr:rowOff>
    </xdr:from>
    <xdr:ext cx="313690" cy="254000"/>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99455" y="4969510"/>
          <a:ext cx="3136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2000" cy="259080"/>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105410</xdr:rowOff>
    </xdr:from>
    <xdr:ext cx="249555" cy="259080"/>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620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4475" cy="254000"/>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840" y="6772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4475" cy="254000"/>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840" y="6772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37</xdr:row>
      <xdr:rowOff>111760</xdr:rowOff>
    </xdr:from>
    <xdr:ext cx="244475" cy="254000"/>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840" y="64554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4475" cy="254000"/>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840" y="6772910"/>
          <a:ext cx="24447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4805" cy="2203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168910</xdr:rowOff>
    </xdr:from>
    <xdr:ext cx="243840" cy="254000"/>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080" y="9255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3840" cy="254000"/>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080" y="8112760"/>
          <a:ext cx="24384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62865</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9080"/>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9080"/>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4475" cy="259080"/>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4475" cy="259080"/>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4475" cy="259080"/>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4475" cy="259080"/>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840" y="94399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2000" cy="259080"/>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9080"/>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4475" cy="259080"/>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4475" cy="259080"/>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4475" cy="259080"/>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4475" cy="259080"/>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840" y="9122410"/>
          <a:ext cx="244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・民生費については、エネルギー・食料品価格等物価高騰支援給付金の実施（318,920千円）に伴い8,153円の増加となっている。</a:t>
          </a:r>
        </a:p>
        <a:p>
          <a:r>
            <a:rPr kumimoji="1" lang="ja-JP" altLang="en-US" sz="1300">
              <a:latin typeface="ＭＳ Ｐゴシック"/>
              <a:ea typeface="ＭＳ Ｐゴシック"/>
            </a:rPr>
            <a:t>・消防費については、消防署・消防団車両の購入額の増などにより1,106円の増となっている</a:t>
          </a:r>
        </a:p>
        <a:p>
          <a:r>
            <a:rPr kumimoji="1" lang="ja-JP" altLang="en-US" sz="1300">
              <a:latin typeface="ＭＳ Ｐゴシック"/>
              <a:ea typeface="ＭＳ Ｐゴシック"/>
            </a:rPr>
            <a:t>・総務費については、主に新庁舎建設に係る公共用地の購入に伴う経費（令和4年度、744,584千円）の減額により、15,982円の減となっている</a:t>
          </a:r>
        </a:p>
        <a:p>
          <a:r>
            <a:rPr kumimoji="1" lang="ja-JP" altLang="en-US" sz="1300">
              <a:latin typeface="ＭＳ Ｐゴシック"/>
              <a:ea typeface="ＭＳ Ｐゴシック"/>
            </a:rPr>
            <a:t>・教育費については、令和4年度の南小学校校舎改修工事費（785,840千円）が完了したため、9,291円の減となっている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466090</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dr:col>10</xdr:col>
      <xdr:colOff>323850</xdr:colOff>
      <xdr:row>45</xdr:row>
      <xdr:rowOff>10160</xdr:rowOff>
    </xdr:from>
    <xdr:to>
      <xdr:col>15</xdr:col>
      <xdr:colOff>724535</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10160</xdr:rowOff>
    </xdr:from>
    <xdr:to>
      <xdr:col>11</xdr:col>
      <xdr:colOff>104775</xdr:colOff>
      <xdr:row>45</xdr:row>
      <xdr:rowOff>323215</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686435</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群馬県大泉町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542290</xdr:colOff>
      <xdr:row>48</xdr:row>
      <xdr:rowOff>589915</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実質単年度収支は4.49ポイントの増加となったが、昨年度に引き続き赤字となった。</a:t>
          </a:r>
        </a:p>
        <a:p>
          <a:r>
            <a:rPr kumimoji="1" lang="ja-JP" altLang="en-US" sz="1400">
              <a:latin typeface="ＭＳ ゴシック"/>
              <a:ea typeface="ＭＳ ゴシック"/>
            </a:rPr>
            <a:t>今後も安定した財政運営のため、自主財源の確保と経費の節減合理化に努める。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群馬県大泉町</a:t>
          </a:r>
        </a:p>
      </xdr:txBody>
    </xdr:sp>
    <xdr:clientData/>
  </xdr:twoCellAnchor>
  <xdr:twoCellAnchor editAs="oneCell">
    <xdr:from>
      <xdr:col>1</xdr:col>
      <xdr:colOff>0</xdr:colOff>
      <xdr:row>3</xdr:row>
      <xdr:rowOff>28575</xdr:rowOff>
    </xdr:from>
    <xdr:to>
      <xdr:col>4</xdr:col>
      <xdr:colOff>913765</xdr:colOff>
      <xdr:row>4</xdr:row>
      <xdr:rowOff>199390</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すべての会計において、実質収支は黒字を維持している。</a:t>
          </a:r>
        </a:p>
        <a:p>
          <a:r>
            <a:rPr kumimoji="1" lang="ja-JP" altLang="en-US" sz="1400">
              <a:latin typeface="ＭＳ ゴシック"/>
              <a:ea typeface="ＭＳ ゴシック"/>
            </a:rPr>
            <a:t>一般会計については、臨時財政対策債の減少、物価高騰による全般的な歳出の増加に伴う黒字部分の圧縮などにより、黒字額の標準財政規模に対する比率が4.3ポイント減少している。</a:t>
          </a:r>
        </a:p>
        <a:p>
          <a:r>
            <a:rPr kumimoji="1" lang="ja-JP" altLang="en-US" sz="1400">
              <a:latin typeface="ＭＳ ゴシック"/>
              <a:ea typeface="ＭＳ ゴシック"/>
            </a:rPr>
            <a:t>特別会計については、一般会計からの繰入金が増加傾向にあるほか、各特別会計の基金の残高も減少している傾向にあるため、今後も社会情勢の変化に対応しつつ、各会計とも健全な財政運営ができるよう努める。</a:t>
          </a:r>
        </a:p>
        <a:p>
          <a:r>
            <a:rPr kumimoji="1" lang="ja-JP" altLang="en-US" sz="1400">
              <a:latin typeface="ＭＳ ゴシック"/>
              <a:ea typeface="ＭＳ ゴシック"/>
            </a:rPr>
            <a:t>なお、令和２年度より下水道事業特別会計が公共下水道事業会計に移行しており、令和元年度以前の下水道事業特別会計につては、「その他会計（黒字）」欄に記載されている。</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a:extLst>
            <a:ext uri="{FF2B5EF4-FFF2-40B4-BE49-F238E27FC236}">
              <a16:creationId xmlns:a16="http://schemas.microsoft.com/office/drawing/2014/main" id="{00000000-0008-0000-0900-00000C000000}"/>
            </a:ext>
          </a:extLst>
        </xdr:cNvPr>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a:extLst>
            <a:ext uri="{FF2B5EF4-FFF2-40B4-BE49-F238E27FC236}">
              <a16:creationId xmlns:a16="http://schemas.microsoft.com/office/drawing/2014/main" id="{00000000-0008-0000-0900-00000D000000}"/>
            </a:ext>
          </a:extLst>
        </xdr:cNvPr>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a:extLst>
            <a:ext uri="{FF2B5EF4-FFF2-40B4-BE49-F238E27FC236}">
              <a16:creationId xmlns:a16="http://schemas.microsoft.com/office/drawing/2014/main" id="{00000000-0008-0000-0900-00000E000000}"/>
            </a:ext>
          </a:extLst>
        </xdr:cNvPr>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a:extLst>
            <a:ext uri="{FF2B5EF4-FFF2-40B4-BE49-F238E27FC236}">
              <a16:creationId xmlns:a16="http://schemas.microsoft.com/office/drawing/2014/main" id="{00000000-0008-0000-0900-00000F000000}"/>
            </a:ext>
          </a:extLst>
        </xdr:cNvPr>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a:extLst>
            <a:ext uri="{FF2B5EF4-FFF2-40B4-BE49-F238E27FC236}">
              <a16:creationId xmlns:a16="http://schemas.microsoft.com/office/drawing/2014/main" id="{00000000-0008-0000-0900-000010000000}"/>
            </a:ext>
          </a:extLst>
        </xdr:cNvPr>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89535</xdr:rowOff>
    </xdr:from>
    <xdr:to>
      <xdr:col>1</xdr:col>
      <xdr:colOff>638175</xdr:colOff>
      <xdr:row>38</xdr:row>
      <xdr:rowOff>378460</xdr:rowOff>
    </xdr:to>
    <xdr:sp macro="" textlink="">
      <xdr:nvSpPr>
        <xdr:cNvPr id="17" name="凡例6">
          <a:extLst>
            <a:ext uri="{FF2B5EF4-FFF2-40B4-BE49-F238E27FC236}">
              <a16:creationId xmlns:a16="http://schemas.microsoft.com/office/drawing/2014/main" id="{00000000-0008-0000-0900-000011000000}"/>
            </a:ext>
          </a:extLst>
        </xdr:cNvPr>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8" name="凡例9">
          <a:extLst>
            <a:ext uri="{FF2B5EF4-FFF2-40B4-BE49-F238E27FC236}">
              <a16:creationId xmlns:a16="http://schemas.microsoft.com/office/drawing/2014/main" id="{00000000-0008-0000-0900-000012000000}"/>
            </a:ext>
          </a:extLst>
        </xdr:cNvPr>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19" name="凡例10">
          <a:extLst>
            <a:ext uri="{FF2B5EF4-FFF2-40B4-BE49-F238E27FC236}">
              <a16:creationId xmlns:a16="http://schemas.microsoft.com/office/drawing/2014/main" id="{00000000-0008-0000-0900-000013000000}"/>
            </a:ext>
          </a:extLst>
        </xdr:cNvPr>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tamura-y22\Desktop\&#36001;&#25919;&#29366;&#27841;&#36039;&#26009;&#38598;&#12481;&#12455;&#12483;&#12463;&#29992;(&#65411;&#65438;&#65405;&#65400;&#65412;&#65391;&#65420;&#65439;)\&#12304;&#36001;&#25919;&#29366;&#27841;&#36039;&#26009;&#38598;&#12305;_105244_&#22823;&#27849;&#30010;_2023(2&#22238;&#30446;).xlsx" TargetMode="External"/><Relationship Id="rId1" Type="http://schemas.openxmlformats.org/officeDocument/2006/relationships/externalLinkPath" Target="/Users/tamura-y22/Desktop/&#36001;&#25919;&#29366;&#27841;&#36039;&#26009;&#38598;&#12481;&#12455;&#12483;&#12463;&#29992;(&#65411;&#65438;&#65405;&#65400;&#65412;&#65391;&#65420;&#65439;)/&#12304;&#36001;&#25919;&#29366;&#27841;&#36039;&#26009;&#38598;&#12305;_105244_&#22823;&#27849;&#30010;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1">
          <cell r="AN51" t="str">
            <v>当該団体値</v>
          </cell>
        </row>
        <row r="53">
          <cell r="BP53">
            <v>66.400000000000006</v>
          </cell>
          <cell r="BX53">
            <v>68.2</v>
          </cell>
          <cell r="CF53">
            <v>70.3</v>
          </cell>
          <cell r="CN53">
            <v>70.599999999999994</v>
          </cell>
          <cell r="CV53">
            <v>56.9</v>
          </cell>
        </row>
        <row r="55">
          <cell r="AN55" t="str">
            <v>類似団体内平均値</v>
          </cell>
          <cell r="BP55">
            <v>10.4</v>
          </cell>
          <cell r="BX55">
            <v>10.9</v>
          </cell>
          <cell r="CF55">
            <v>6.5</v>
          </cell>
          <cell r="CN55">
            <v>0</v>
          </cell>
          <cell r="CV55">
            <v>0</v>
          </cell>
        </row>
        <row r="57">
          <cell r="BP57">
            <v>61.3</v>
          </cell>
          <cell r="BX57">
            <v>62.2</v>
          </cell>
          <cell r="CF57">
            <v>63.6</v>
          </cell>
          <cell r="CN57">
            <v>64.7</v>
          </cell>
          <cell r="CV57">
            <v>66.3</v>
          </cell>
        </row>
        <row r="73">
          <cell r="AN73" t="str">
            <v>当該団体値</v>
          </cell>
        </row>
        <row r="75">
          <cell r="BP75">
            <v>3.2</v>
          </cell>
          <cell r="BX75">
            <v>3.9</v>
          </cell>
          <cell r="CF75">
            <v>4.3</v>
          </cell>
          <cell r="CN75">
            <v>4.2</v>
          </cell>
          <cell r="CV75">
            <v>4.4000000000000004</v>
          </cell>
        </row>
        <row r="77">
          <cell r="AN77" t="str">
            <v>類似団体内平均値</v>
          </cell>
          <cell r="BP77">
            <v>10.4</v>
          </cell>
          <cell r="BX77">
            <v>10.9</v>
          </cell>
          <cell r="CF77">
            <v>6.5</v>
          </cell>
          <cell r="CN77">
            <v>0</v>
          </cell>
          <cell r="CV77">
            <v>0</v>
          </cell>
        </row>
        <row r="79">
          <cell r="BP79">
            <v>6.6</v>
          </cell>
          <cell r="BX79">
            <v>5.9</v>
          </cell>
          <cell r="CF79">
            <v>5.9</v>
          </cell>
          <cell r="CN79">
            <v>6.1</v>
          </cell>
          <cell r="CV79">
            <v>6.5</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 zeroHeight="1" x14ac:dyDescent="0.2"/>
  <cols>
    <col min="1" max="11" width="2.08984375" style="1" customWidth="1"/>
    <col min="12" max="12" width="2.26953125" style="1" customWidth="1"/>
    <col min="13" max="17" width="2.36328125" style="1" customWidth="1"/>
    <col min="18" max="119" width="2.08984375" style="1" customWidth="1"/>
    <col min="120" max="120" width="0" style="1" hidden="1" customWidth="1"/>
    <col min="121" max="16384" width="0" style="1" hidden="1"/>
  </cols>
  <sheetData>
    <row r="1" spans="1:119" ht="33" customHeight="1" x14ac:dyDescent="0.2">
      <c r="B1" s="545" t="s">
        <v>129</v>
      </c>
      <c r="C1" s="545"/>
      <c r="D1" s="545"/>
      <c r="E1" s="545"/>
      <c r="F1" s="545"/>
      <c r="G1" s="545"/>
      <c r="H1" s="545"/>
      <c r="I1" s="545"/>
      <c r="J1" s="545"/>
      <c r="K1" s="545"/>
      <c r="L1" s="545"/>
      <c r="M1" s="545"/>
      <c r="N1" s="545"/>
      <c r="O1" s="545"/>
      <c r="P1" s="545"/>
      <c r="Q1" s="545"/>
      <c r="R1" s="545"/>
      <c r="S1" s="545"/>
      <c r="T1" s="545"/>
      <c r="U1" s="545"/>
      <c r="V1" s="545"/>
      <c r="W1" s="545"/>
      <c r="X1" s="545"/>
      <c r="Y1" s="545"/>
      <c r="Z1" s="545"/>
      <c r="AA1" s="545"/>
      <c r="AB1" s="545"/>
      <c r="AC1" s="545"/>
      <c r="AD1" s="545"/>
      <c r="AE1" s="545"/>
      <c r="AF1" s="545"/>
      <c r="AG1" s="545"/>
      <c r="AH1" s="545"/>
      <c r="AI1" s="545"/>
      <c r="AJ1" s="545"/>
      <c r="AK1" s="545"/>
      <c r="AL1" s="545"/>
      <c r="AM1" s="545"/>
      <c r="AN1" s="545"/>
      <c r="AO1" s="545"/>
      <c r="AP1" s="545"/>
      <c r="AQ1" s="545"/>
      <c r="AR1" s="545"/>
      <c r="AS1" s="545"/>
      <c r="AT1" s="545"/>
      <c r="AU1" s="545"/>
      <c r="AV1" s="545"/>
      <c r="AW1" s="545"/>
      <c r="AX1" s="545"/>
      <c r="AY1" s="545"/>
      <c r="AZ1" s="545"/>
      <c r="BA1" s="545"/>
      <c r="BB1" s="545"/>
      <c r="BC1" s="545"/>
      <c r="BD1" s="545"/>
      <c r="BE1" s="545"/>
      <c r="BF1" s="545"/>
      <c r="BG1" s="545"/>
      <c r="BH1" s="545"/>
      <c r="BI1" s="545"/>
      <c r="BJ1" s="545"/>
      <c r="BK1" s="545"/>
      <c r="BL1" s="545"/>
      <c r="BM1" s="545"/>
      <c r="BN1" s="545"/>
      <c r="BO1" s="545"/>
      <c r="BP1" s="545"/>
      <c r="BQ1" s="545"/>
      <c r="BR1" s="545"/>
      <c r="BS1" s="545"/>
      <c r="BT1" s="545"/>
      <c r="BU1" s="545"/>
      <c r="BV1" s="545"/>
      <c r="BW1" s="545"/>
      <c r="BX1" s="545"/>
      <c r="BY1" s="545"/>
      <c r="BZ1" s="545"/>
      <c r="CA1" s="545"/>
      <c r="CB1" s="545"/>
      <c r="CC1" s="545"/>
      <c r="CD1" s="545"/>
      <c r="CE1" s="545"/>
      <c r="CF1" s="545"/>
      <c r="CG1" s="545"/>
      <c r="CH1" s="545"/>
      <c r="CI1" s="545"/>
      <c r="CJ1" s="545"/>
      <c r="CK1" s="545"/>
      <c r="CL1" s="545"/>
      <c r="CM1" s="545"/>
      <c r="CN1" s="545"/>
      <c r="CO1" s="545"/>
      <c r="CP1" s="545"/>
      <c r="CQ1" s="545"/>
      <c r="CR1" s="545"/>
      <c r="CS1" s="545"/>
      <c r="CT1" s="545"/>
      <c r="CU1" s="545"/>
      <c r="CV1" s="545"/>
      <c r="CW1" s="545"/>
      <c r="CX1" s="545"/>
      <c r="CY1" s="545"/>
      <c r="CZ1" s="545"/>
      <c r="DA1" s="545"/>
      <c r="DB1" s="545"/>
      <c r="DC1" s="545"/>
      <c r="DD1" s="545"/>
      <c r="DE1" s="545"/>
      <c r="DF1" s="545"/>
      <c r="DG1" s="545"/>
      <c r="DH1" s="545"/>
      <c r="DI1" s="545"/>
      <c r="DJ1" s="2"/>
      <c r="DK1" s="2"/>
      <c r="DL1" s="2"/>
      <c r="DM1" s="2"/>
      <c r="DN1" s="2"/>
      <c r="DO1" s="2"/>
    </row>
    <row r="2" spans="1:119" ht="23.5" x14ac:dyDescent="0.2">
      <c r="B2" s="3" t="s">
        <v>133</v>
      </c>
      <c r="C2" s="3"/>
      <c r="D2" s="10"/>
    </row>
    <row r="3" spans="1:119" ht="18.75" customHeight="1" x14ac:dyDescent="0.2">
      <c r="A3" s="2"/>
      <c r="B3" s="360" t="s">
        <v>136</v>
      </c>
      <c r="C3" s="361"/>
      <c r="D3" s="361"/>
      <c r="E3" s="362"/>
      <c r="F3" s="362"/>
      <c r="G3" s="362"/>
      <c r="H3" s="362"/>
      <c r="I3" s="362"/>
      <c r="J3" s="362"/>
      <c r="K3" s="362"/>
      <c r="L3" s="362" t="s">
        <v>139</v>
      </c>
      <c r="M3" s="362"/>
      <c r="N3" s="362"/>
      <c r="O3" s="362"/>
      <c r="P3" s="362"/>
      <c r="Q3" s="362"/>
      <c r="R3" s="368"/>
      <c r="S3" s="368"/>
      <c r="T3" s="368"/>
      <c r="U3" s="368"/>
      <c r="V3" s="369"/>
      <c r="W3" s="373" t="s">
        <v>140</v>
      </c>
      <c r="X3" s="374"/>
      <c r="Y3" s="374"/>
      <c r="Z3" s="374"/>
      <c r="AA3" s="374"/>
      <c r="AB3" s="361"/>
      <c r="AC3" s="368" t="s">
        <v>142</v>
      </c>
      <c r="AD3" s="374"/>
      <c r="AE3" s="374"/>
      <c r="AF3" s="374"/>
      <c r="AG3" s="374"/>
      <c r="AH3" s="374"/>
      <c r="AI3" s="374"/>
      <c r="AJ3" s="374"/>
      <c r="AK3" s="374"/>
      <c r="AL3" s="378"/>
      <c r="AM3" s="373" t="s">
        <v>145</v>
      </c>
      <c r="AN3" s="374"/>
      <c r="AO3" s="374"/>
      <c r="AP3" s="374"/>
      <c r="AQ3" s="374"/>
      <c r="AR3" s="374"/>
      <c r="AS3" s="374"/>
      <c r="AT3" s="374"/>
      <c r="AU3" s="374"/>
      <c r="AV3" s="374"/>
      <c r="AW3" s="374"/>
      <c r="AX3" s="378"/>
      <c r="AY3" s="401" t="s">
        <v>4</v>
      </c>
      <c r="AZ3" s="402"/>
      <c r="BA3" s="402"/>
      <c r="BB3" s="402"/>
      <c r="BC3" s="402"/>
      <c r="BD3" s="402"/>
      <c r="BE3" s="402"/>
      <c r="BF3" s="402"/>
      <c r="BG3" s="402"/>
      <c r="BH3" s="402"/>
      <c r="BI3" s="402"/>
      <c r="BJ3" s="402"/>
      <c r="BK3" s="402"/>
      <c r="BL3" s="402"/>
      <c r="BM3" s="546"/>
      <c r="BN3" s="373" t="s">
        <v>149</v>
      </c>
      <c r="BO3" s="374"/>
      <c r="BP3" s="374"/>
      <c r="BQ3" s="374"/>
      <c r="BR3" s="374"/>
      <c r="BS3" s="374"/>
      <c r="BT3" s="374"/>
      <c r="BU3" s="378"/>
      <c r="BV3" s="373" t="s">
        <v>12</v>
      </c>
      <c r="BW3" s="374"/>
      <c r="BX3" s="374"/>
      <c r="BY3" s="374"/>
      <c r="BZ3" s="374"/>
      <c r="CA3" s="374"/>
      <c r="CB3" s="374"/>
      <c r="CC3" s="378"/>
      <c r="CD3" s="401" t="s">
        <v>4</v>
      </c>
      <c r="CE3" s="402"/>
      <c r="CF3" s="402"/>
      <c r="CG3" s="402"/>
      <c r="CH3" s="402"/>
      <c r="CI3" s="402"/>
      <c r="CJ3" s="402"/>
      <c r="CK3" s="402"/>
      <c r="CL3" s="402"/>
      <c r="CM3" s="402"/>
      <c r="CN3" s="402"/>
      <c r="CO3" s="402"/>
      <c r="CP3" s="402"/>
      <c r="CQ3" s="402"/>
      <c r="CR3" s="402"/>
      <c r="CS3" s="546"/>
      <c r="CT3" s="373" t="s">
        <v>150</v>
      </c>
      <c r="CU3" s="374"/>
      <c r="CV3" s="374"/>
      <c r="CW3" s="374"/>
      <c r="CX3" s="374"/>
      <c r="CY3" s="374"/>
      <c r="CZ3" s="374"/>
      <c r="DA3" s="378"/>
      <c r="DB3" s="373" t="s">
        <v>151</v>
      </c>
      <c r="DC3" s="374"/>
      <c r="DD3" s="374"/>
      <c r="DE3" s="374"/>
      <c r="DF3" s="374"/>
      <c r="DG3" s="374"/>
      <c r="DH3" s="374"/>
      <c r="DI3" s="378"/>
    </row>
    <row r="4" spans="1:119" ht="18.75" customHeight="1" x14ac:dyDescent="0.2">
      <c r="A4" s="2"/>
      <c r="B4" s="363"/>
      <c r="C4" s="364"/>
      <c r="D4" s="364"/>
      <c r="E4" s="365"/>
      <c r="F4" s="365"/>
      <c r="G4" s="365"/>
      <c r="H4" s="365"/>
      <c r="I4" s="365"/>
      <c r="J4" s="365"/>
      <c r="K4" s="365"/>
      <c r="L4" s="365"/>
      <c r="M4" s="365"/>
      <c r="N4" s="365"/>
      <c r="O4" s="365"/>
      <c r="P4" s="365"/>
      <c r="Q4" s="365"/>
      <c r="R4" s="370"/>
      <c r="S4" s="370"/>
      <c r="T4" s="370"/>
      <c r="U4" s="370"/>
      <c r="V4" s="371"/>
      <c r="W4" s="375"/>
      <c r="X4" s="376"/>
      <c r="Y4" s="376"/>
      <c r="Z4" s="376"/>
      <c r="AA4" s="376"/>
      <c r="AB4" s="364"/>
      <c r="AC4" s="370"/>
      <c r="AD4" s="376"/>
      <c r="AE4" s="376"/>
      <c r="AF4" s="376"/>
      <c r="AG4" s="376"/>
      <c r="AH4" s="376"/>
      <c r="AI4" s="376"/>
      <c r="AJ4" s="376"/>
      <c r="AK4" s="376"/>
      <c r="AL4" s="379"/>
      <c r="AM4" s="377"/>
      <c r="AN4" s="334"/>
      <c r="AO4" s="334"/>
      <c r="AP4" s="334"/>
      <c r="AQ4" s="334"/>
      <c r="AR4" s="334"/>
      <c r="AS4" s="334"/>
      <c r="AT4" s="334"/>
      <c r="AU4" s="334"/>
      <c r="AV4" s="334"/>
      <c r="AW4" s="334"/>
      <c r="AX4" s="380"/>
      <c r="AY4" s="458" t="s">
        <v>153</v>
      </c>
      <c r="AZ4" s="459"/>
      <c r="BA4" s="459"/>
      <c r="BB4" s="459"/>
      <c r="BC4" s="459"/>
      <c r="BD4" s="459"/>
      <c r="BE4" s="459"/>
      <c r="BF4" s="459"/>
      <c r="BG4" s="459"/>
      <c r="BH4" s="459"/>
      <c r="BI4" s="459"/>
      <c r="BJ4" s="459"/>
      <c r="BK4" s="459"/>
      <c r="BL4" s="459"/>
      <c r="BM4" s="460"/>
      <c r="BN4" s="442">
        <v>15602937</v>
      </c>
      <c r="BO4" s="443"/>
      <c r="BP4" s="443"/>
      <c r="BQ4" s="443"/>
      <c r="BR4" s="443"/>
      <c r="BS4" s="443"/>
      <c r="BT4" s="443"/>
      <c r="BU4" s="444"/>
      <c r="BV4" s="442">
        <v>16368883</v>
      </c>
      <c r="BW4" s="443"/>
      <c r="BX4" s="443"/>
      <c r="BY4" s="443"/>
      <c r="BZ4" s="443"/>
      <c r="CA4" s="443"/>
      <c r="CB4" s="443"/>
      <c r="CC4" s="444"/>
      <c r="CD4" s="513" t="s">
        <v>154</v>
      </c>
      <c r="CE4" s="514"/>
      <c r="CF4" s="514"/>
      <c r="CG4" s="514"/>
      <c r="CH4" s="514"/>
      <c r="CI4" s="514"/>
      <c r="CJ4" s="514"/>
      <c r="CK4" s="514"/>
      <c r="CL4" s="514"/>
      <c r="CM4" s="514"/>
      <c r="CN4" s="514"/>
      <c r="CO4" s="514"/>
      <c r="CP4" s="514"/>
      <c r="CQ4" s="514"/>
      <c r="CR4" s="514"/>
      <c r="CS4" s="515"/>
      <c r="CT4" s="547">
        <v>4.5999999999999996</v>
      </c>
      <c r="CU4" s="548"/>
      <c r="CV4" s="548"/>
      <c r="CW4" s="548"/>
      <c r="CX4" s="548"/>
      <c r="CY4" s="548"/>
      <c r="CZ4" s="548"/>
      <c r="DA4" s="549"/>
      <c r="DB4" s="547">
        <v>8.9</v>
      </c>
      <c r="DC4" s="548"/>
      <c r="DD4" s="548"/>
      <c r="DE4" s="548"/>
      <c r="DF4" s="548"/>
      <c r="DG4" s="548"/>
      <c r="DH4" s="548"/>
      <c r="DI4" s="549"/>
    </row>
    <row r="5" spans="1:119" ht="18.75" customHeight="1" x14ac:dyDescent="0.2">
      <c r="A5" s="2"/>
      <c r="B5" s="366"/>
      <c r="C5" s="335"/>
      <c r="D5" s="335"/>
      <c r="E5" s="367"/>
      <c r="F5" s="367"/>
      <c r="G5" s="367"/>
      <c r="H5" s="367"/>
      <c r="I5" s="367"/>
      <c r="J5" s="367"/>
      <c r="K5" s="367"/>
      <c r="L5" s="367"/>
      <c r="M5" s="367"/>
      <c r="N5" s="367"/>
      <c r="O5" s="367"/>
      <c r="P5" s="367"/>
      <c r="Q5" s="367"/>
      <c r="R5" s="333"/>
      <c r="S5" s="333"/>
      <c r="T5" s="333"/>
      <c r="U5" s="333"/>
      <c r="V5" s="372"/>
      <c r="W5" s="377"/>
      <c r="X5" s="334"/>
      <c r="Y5" s="334"/>
      <c r="Z5" s="334"/>
      <c r="AA5" s="334"/>
      <c r="AB5" s="335"/>
      <c r="AC5" s="333"/>
      <c r="AD5" s="334"/>
      <c r="AE5" s="334"/>
      <c r="AF5" s="334"/>
      <c r="AG5" s="334"/>
      <c r="AH5" s="334"/>
      <c r="AI5" s="334"/>
      <c r="AJ5" s="334"/>
      <c r="AK5" s="334"/>
      <c r="AL5" s="380"/>
      <c r="AM5" s="484" t="s">
        <v>156</v>
      </c>
      <c r="AN5" s="446"/>
      <c r="AO5" s="446"/>
      <c r="AP5" s="446"/>
      <c r="AQ5" s="446"/>
      <c r="AR5" s="446"/>
      <c r="AS5" s="446"/>
      <c r="AT5" s="447"/>
      <c r="AU5" s="485" t="s">
        <v>68</v>
      </c>
      <c r="AV5" s="486"/>
      <c r="AW5" s="486"/>
      <c r="AX5" s="486"/>
      <c r="AY5" s="452" t="s">
        <v>146</v>
      </c>
      <c r="AZ5" s="453"/>
      <c r="BA5" s="453"/>
      <c r="BB5" s="453"/>
      <c r="BC5" s="453"/>
      <c r="BD5" s="453"/>
      <c r="BE5" s="453"/>
      <c r="BF5" s="453"/>
      <c r="BG5" s="453"/>
      <c r="BH5" s="453"/>
      <c r="BI5" s="453"/>
      <c r="BJ5" s="453"/>
      <c r="BK5" s="453"/>
      <c r="BL5" s="453"/>
      <c r="BM5" s="454"/>
      <c r="BN5" s="455">
        <v>14872363</v>
      </c>
      <c r="BO5" s="456"/>
      <c r="BP5" s="456"/>
      <c r="BQ5" s="456"/>
      <c r="BR5" s="456"/>
      <c r="BS5" s="456"/>
      <c r="BT5" s="456"/>
      <c r="BU5" s="457"/>
      <c r="BV5" s="455">
        <v>15650087</v>
      </c>
      <c r="BW5" s="456"/>
      <c r="BX5" s="456"/>
      <c r="BY5" s="456"/>
      <c r="BZ5" s="456"/>
      <c r="CA5" s="456"/>
      <c r="CB5" s="456"/>
      <c r="CC5" s="457"/>
      <c r="CD5" s="466" t="s">
        <v>158</v>
      </c>
      <c r="CE5" s="417"/>
      <c r="CF5" s="417"/>
      <c r="CG5" s="417"/>
      <c r="CH5" s="417"/>
      <c r="CI5" s="417"/>
      <c r="CJ5" s="417"/>
      <c r="CK5" s="417"/>
      <c r="CL5" s="417"/>
      <c r="CM5" s="417"/>
      <c r="CN5" s="417"/>
      <c r="CO5" s="417"/>
      <c r="CP5" s="417"/>
      <c r="CQ5" s="417"/>
      <c r="CR5" s="417"/>
      <c r="CS5" s="467"/>
      <c r="CT5" s="318">
        <v>95</v>
      </c>
      <c r="CU5" s="319"/>
      <c r="CV5" s="319"/>
      <c r="CW5" s="319"/>
      <c r="CX5" s="319"/>
      <c r="CY5" s="319"/>
      <c r="CZ5" s="319"/>
      <c r="DA5" s="320"/>
      <c r="DB5" s="318">
        <v>95.6</v>
      </c>
      <c r="DC5" s="319"/>
      <c r="DD5" s="319"/>
      <c r="DE5" s="319"/>
      <c r="DF5" s="319"/>
      <c r="DG5" s="319"/>
      <c r="DH5" s="319"/>
      <c r="DI5" s="320"/>
    </row>
    <row r="6" spans="1:119" ht="18.75" customHeight="1" x14ac:dyDescent="0.2">
      <c r="A6" s="2"/>
      <c r="B6" s="381" t="s">
        <v>160</v>
      </c>
      <c r="C6" s="332"/>
      <c r="D6" s="332"/>
      <c r="E6" s="382"/>
      <c r="F6" s="382"/>
      <c r="G6" s="382"/>
      <c r="H6" s="382"/>
      <c r="I6" s="382"/>
      <c r="J6" s="382"/>
      <c r="K6" s="382"/>
      <c r="L6" s="382" t="s">
        <v>162</v>
      </c>
      <c r="M6" s="382"/>
      <c r="N6" s="382"/>
      <c r="O6" s="382"/>
      <c r="P6" s="382"/>
      <c r="Q6" s="382"/>
      <c r="R6" s="330"/>
      <c r="S6" s="330"/>
      <c r="T6" s="330"/>
      <c r="U6" s="330"/>
      <c r="V6" s="386"/>
      <c r="W6" s="389" t="s">
        <v>163</v>
      </c>
      <c r="X6" s="331"/>
      <c r="Y6" s="331"/>
      <c r="Z6" s="331"/>
      <c r="AA6" s="331"/>
      <c r="AB6" s="332"/>
      <c r="AC6" s="392" t="s">
        <v>134</v>
      </c>
      <c r="AD6" s="393"/>
      <c r="AE6" s="393"/>
      <c r="AF6" s="393"/>
      <c r="AG6" s="393"/>
      <c r="AH6" s="393"/>
      <c r="AI6" s="393"/>
      <c r="AJ6" s="393"/>
      <c r="AK6" s="393"/>
      <c r="AL6" s="394"/>
      <c r="AM6" s="484" t="s">
        <v>72</v>
      </c>
      <c r="AN6" s="446"/>
      <c r="AO6" s="446"/>
      <c r="AP6" s="446"/>
      <c r="AQ6" s="446"/>
      <c r="AR6" s="446"/>
      <c r="AS6" s="446"/>
      <c r="AT6" s="447"/>
      <c r="AU6" s="485" t="s">
        <v>68</v>
      </c>
      <c r="AV6" s="486"/>
      <c r="AW6" s="486"/>
      <c r="AX6" s="486"/>
      <c r="AY6" s="452" t="s">
        <v>164</v>
      </c>
      <c r="AZ6" s="453"/>
      <c r="BA6" s="453"/>
      <c r="BB6" s="453"/>
      <c r="BC6" s="453"/>
      <c r="BD6" s="453"/>
      <c r="BE6" s="453"/>
      <c r="BF6" s="453"/>
      <c r="BG6" s="453"/>
      <c r="BH6" s="453"/>
      <c r="BI6" s="453"/>
      <c r="BJ6" s="453"/>
      <c r="BK6" s="453"/>
      <c r="BL6" s="453"/>
      <c r="BM6" s="454"/>
      <c r="BN6" s="455">
        <v>730574</v>
      </c>
      <c r="BO6" s="456"/>
      <c r="BP6" s="456"/>
      <c r="BQ6" s="456"/>
      <c r="BR6" s="456"/>
      <c r="BS6" s="456"/>
      <c r="BT6" s="456"/>
      <c r="BU6" s="457"/>
      <c r="BV6" s="455">
        <v>718796</v>
      </c>
      <c r="BW6" s="456"/>
      <c r="BX6" s="456"/>
      <c r="BY6" s="456"/>
      <c r="BZ6" s="456"/>
      <c r="CA6" s="456"/>
      <c r="CB6" s="456"/>
      <c r="CC6" s="457"/>
      <c r="CD6" s="466" t="s">
        <v>167</v>
      </c>
      <c r="CE6" s="417"/>
      <c r="CF6" s="417"/>
      <c r="CG6" s="417"/>
      <c r="CH6" s="417"/>
      <c r="CI6" s="417"/>
      <c r="CJ6" s="417"/>
      <c r="CK6" s="417"/>
      <c r="CL6" s="417"/>
      <c r="CM6" s="417"/>
      <c r="CN6" s="417"/>
      <c r="CO6" s="417"/>
      <c r="CP6" s="417"/>
      <c r="CQ6" s="417"/>
      <c r="CR6" s="417"/>
      <c r="CS6" s="467"/>
      <c r="CT6" s="542">
        <v>95.8</v>
      </c>
      <c r="CU6" s="543"/>
      <c r="CV6" s="543"/>
      <c r="CW6" s="543"/>
      <c r="CX6" s="543"/>
      <c r="CY6" s="543"/>
      <c r="CZ6" s="543"/>
      <c r="DA6" s="544"/>
      <c r="DB6" s="542">
        <v>97.3</v>
      </c>
      <c r="DC6" s="543"/>
      <c r="DD6" s="543"/>
      <c r="DE6" s="543"/>
      <c r="DF6" s="543"/>
      <c r="DG6" s="543"/>
      <c r="DH6" s="543"/>
      <c r="DI6" s="544"/>
    </row>
    <row r="7" spans="1:119" ht="18.75" customHeight="1" x14ac:dyDescent="0.2">
      <c r="A7" s="2"/>
      <c r="B7" s="363"/>
      <c r="C7" s="364"/>
      <c r="D7" s="364"/>
      <c r="E7" s="365"/>
      <c r="F7" s="365"/>
      <c r="G7" s="365"/>
      <c r="H7" s="365"/>
      <c r="I7" s="365"/>
      <c r="J7" s="365"/>
      <c r="K7" s="365"/>
      <c r="L7" s="365"/>
      <c r="M7" s="365"/>
      <c r="N7" s="365"/>
      <c r="O7" s="365"/>
      <c r="P7" s="365"/>
      <c r="Q7" s="365"/>
      <c r="R7" s="370"/>
      <c r="S7" s="370"/>
      <c r="T7" s="370"/>
      <c r="U7" s="370"/>
      <c r="V7" s="371"/>
      <c r="W7" s="375"/>
      <c r="X7" s="376"/>
      <c r="Y7" s="376"/>
      <c r="Z7" s="376"/>
      <c r="AA7" s="376"/>
      <c r="AB7" s="364"/>
      <c r="AC7" s="395"/>
      <c r="AD7" s="396"/>
      <c r="AE7" s="396"/>
      <c r="AF7" s="396"/>
      <c r="AG7" s="396"/>
      <c r="AH7" s="396"/>
      <c r="AI7" s="396"/>
      <c r="AJ7" s="396"/>
      <c r="AK7" s="396"/>
      <c r="AL7" s="397"/>
      <c r="AM7" s="484" t="s">
        <v>168</v>
      </c>
      <c r="AN7" s="446"/>
      <c r="AO7" s="446"/>
      <c r="AP7" s="446"/>
      <c r="AQ7" s="446"/>
      <c r="AR7" s="446"/>
      <c r="AS7" s="446"/>
      <c r="AT7" s="447"/>
      <c r="AU7" s="485" t="s">
        <v>169</v>
      </c>
      <c r="AV7" s="486"/>
      <c r="AW7" s="486"/>
      <c r="AX7" s="486"/>
      <c r="AY7" s="452" t="s">
        <v>171</v>
      </c>
      <c r="AZ7" s="453"/>
      <c r="BA7" s="453"/>
      <c r="BB7" s="453"/>
      <c r="BC7" s="453"/>
      <c r="BD7" s="453"/>
      <c r="BE7" s="453"/>
      <c r="BF7" s="453"/>
      <c r="BG7" s="453"/>
      <c r="BH7" s="453"/>
      <c r="BI7" s="453"/>
      <c r="BJ7" s="453"/>
      <c r="BK7" s="453"/>
      <c r="BL7" s="453"/>
      <c r="BM7" s="454"/>
      <c r="BN7" s="455">
        <v>350338</v>
      </c>
      <c r="BO7" s="456"/>
      <c r="BP7" s="456"/>
      <c r="BQ7" s="456"/>
      <c r="BR7" s="456"/>
      <c r="BS7" s="456"/>
      <c r="BT7" s="456"/>
      <c r="BU7" s="457"/>
      <c r="BV7" s="455">
        <v>0</v>
      </c>
      <c r="BW7" s="456"/>
      <c r="BX7" s="456"/>
      <c r="BY7" s="456"/>
      <c r="BZ7" s="456"/>
      <c r="CA7" s="456"/>
      <c r="CB7" s="456"/>
      <c r="CC7" s="457"/>
      <c r="CD7" s="466" t="s">
        <v>172</v>
      </c>
      <c r="CE7" s="417"/>
      <c r="CF7" s="417"/>
      <c r="CG7" s="417"/>
      <c r="CH7" s="417"/>
      <c r="CI7" s="417"/>
      <c r="CJ7" s="417"/>
      <c r="CK7" s="417"/>
      <c r="CL7" s="417"/>
      <c r="CM7" s="417"/>
      <c r="CN7" s="417"/>
      <c r="CO7" s="417"/>
      <c r="CP7" s="417"/>
      <c r="CQ7" s="417"/>
      <c r="CR7" s="417"/>
      <c r="CS7" s="467"/>
      <c r="CT7" s="455">
        <v>8212843</v>
      </c>
      <c r="CU7" s="456"/>
      <c r="CV7" s="456"/>
      <c r="CW7" s="456"/>
      <c r="CX7" s="456"/>
      <c r="CY7" s="456"/>
      <c r="CZ7" s="456"/>
      <c r="DA7" s="457"/>
      <c r="DB7" s="455">
        <v>8039459</v>
      </c>
      <c r="DC7" s="456"/>
      <c r="DD7" s="456"/>
      <c r="DE7" s="456"/>
      <c r="DF7" s="456"/>
      <c r="DG7" s="456"/>
      <c r="DH7" s="456"/>
      <c r="DI7" s="457"/>
    </row>
    <row r="8" spans="1:119" ht="18.75" customHeight="1" x14ac:dyDescent="0.2">
      <c r="A8" s="2"/>
      <c r="B8" s="383"/>
      <c r="C8" s="384"/>
      <c r="D8" s="384"/>
      <c r="E8" s="385"/>
      <c r="F8" s="385"/>
      <c r="G8" s="385"/>
      <c r="H8" s="385"/>
      <c r="I8" s="385"/>
      <c r="J8" s="385"/>
      <c r="K8" s="385"/>
      <c r="L8" s="385"/>
      <c r="M8" s="385"/>
      <c r="N8" s="385"/>
      <c r="O8" s="385"/>
      <c r="P8" s="385"/>
      <c r="Q8" s="385"/>
      <c r="R8" s="387"/>
      <c r="S8" s="387"/>
      <c r="T8" s="387"/>
      <c r="U8" s="387"/>
      <c r="V8" s="388"/>
      <c r="W8" s="390"/>
      <c r="X8" s="391"/>
      <c r="Y8" s="391"/>
      <c r="Z8" s="391"/>
      <c r="AA8" s="391"/>
      <c r="AB8" s="384"/>
      <c r="AC8" s="398"/>
      <c r="AD8" s="399"/>
      <c r="AE8" s="399"/>
      <c r="AF8" s="399"/>
      <c r="AG8" s="399"/>
      <c r="AH8" s="399"/>
      <c r="AI8" s="399"/>
      <c r="AJ8" s="399"/>
      <c r="AK8" s="399"/>
      <c r="AL8" s="400"/>
      <c r="AM8" s="484" t="s">
        <v>174</v>
      </c>
      <c r="AN8" s="446"/>
      <c r="AO8" s="446"/>
      <c r="AP8" s="446"/>
      <c r="AQ8" s="446"/>
      <c r="AR8" s="446"/>
      <c r="AS8" s="446"/>
      <c r="AT8" s="447"/>
      <c r="AU8" s="485" t="s">
        <v>68</v>
      </c>
      <c r="AV8" s="486"/>
      <c r="AW8" s="486"/>
      <c r="AX8" s="486"/>
      <c r="AY8" s="452" t="s">
        <v>176</v>
      </c>
      <c r="AZ8" s="453"/>
      <c r="BA8" s="453"/>
      <c r="BB8" s="453"/>
      <c r="BC8" s="453"/>
      <c r="BD8" s="453"/>
      <c r="BE8" s="453"/>
      <c r="BF8" s="453"/>
      <c r="BG8" s="453"/>
      <c r="BH8" s="453"/>
      <c r="BI8" s="453"/>
      <c r="BJ8" s="453"/>
      <c r="BK8" s="453"/>
      <c r="BL8" s="453"/>
      <c r="BM8" s="454"/>
      <c r="BN8" s="455">
        <v>380236</v>
      </c>
      <c r="BO8" s="456"/>
      <c r="BP8" s="456"/>
      <c r="BQ8" s="456"/>
      <c r="BR8" s="456"/>
      <c r="BS8" s="456"/>
      <c r="BT8" s="456"/>
      <c r="BU8" s="457"/>
      <c r="BV8" s="455">
        <v>718796</v>
      </c>
      <c r="BW8" s="456"/>
      <c r="BX8" s="456"/>
      <c r="BY8" s="456"/>
      <c r="BZ8" s="456"/>
      <c r="CA8" s="456"/>
      <c r="CB8" s="456"/>
      <c r="CC8" s="457"/>
      <c r="CD8" s="466" t="s">
        <v>177</v>
      </c>
      <c r="CE8" s="417"/>
      <c r="CF8" s="417"/>
      <c r="CG8" s="417"/>
      <c r="CH8" s="417"/>
      <c r="CI8" s="417"/>
      <c r="CJ8" s="417"/>
      <c r="CK8" s="417"/>
      <c r="CL8" s="417"/>
      <c r="CM8" s="417"/>
      <c r="CN8" s="417"/>
      <c r="CO8" s="417"/>
      <c r="CP8" s="417"/>
      <c r="CQ8" s="417"/>
      <c r="CR8" s="417"/>
      <c r="CS8" s="467"/>
      <c r="CT8" s="518">
        <v>0.93</v>
      </c>
      <c r="CU8" s="519"/>
      <c r="CV8" s="519"/>
      <c r="CW8" s="519"/>
      <c r="CX8" s="519"/>
      <c r="CY8" s="519"/>
      <c r="CZ8" s="519"/>
      <c r="DA8" s="520"/>
      <c r="DB8" s="518">
        <v>0.96</v>
      </c>
      <c r="DC8" s="519"/>
      <c r="DD8" s="519"/>
      <c r="DE8" s="519"/>
      <c r="DF8" s="519"/>
      <c r="DG8" s="519"/>
      <c r="DH8" s="519"/>
      <c r="DI8" s="520"/>
    </row>
    <row r="9" spans="1:119" ht="18.75" customHeight="1" x14ac:dyDescent="0.2">
      <c r="A9" s="2"/>
      <c r="B9" s="401" t="s">
        <v>19</v>
      </c>
      <c r="C9" s="402"/>
      <c r="D9" s="402"/>
      <c r="E9" s="402"/>
      <c r="F9" s="402"/>
      <c r="G9" s="402"/>
      <c r="H9" s="402"/>
      <c r="I9" s="402"/>
      <c r="J9" s="402"/>
      <c r="K9" s="403"/>
      <c r="L9" s="536" t="s">
        <v>10</v>
      </c>
      <c r="M9" s="537"/>
      <c r="N9" s="537"/>
      <c r="O9" s="537"/>
      <c r="P9" s="537"/>
      <c r="Q9" s="538"/>
      <c r="R9" s="539">
        <v>42089</v>
      </c>
      <c r="S9" s="540"/>
      <c r="T9" s="540"/>
      <c r="U9" s="540"/>
      <c r="V9" s="541"/>
      <c r="W9" s="373" t="s">
        <v>178</v>
      </c>
      <c r="X9" s="374"/>
      <c r="Y9" s="374"/>
      <c r="Z9" s="374"/>
      <c r="AA9" s="374"/>
      <c r="AB9" s="374"/>
      <c r="AC9" s="374"/>
      <c r="AD9" s="374"/>
      <c r="AE9" s="374"/>
      <c r="AF9" s="374"/>
      <c r="AG9" s="374"/>
      <c r="AH9" s="374"/>
      <c r="AI9" s="374"/>
      <c r="AJ9" s="374"/>
      <c r="AK9" s="374"/>
      <c r="AL9" s="378"/>
      <c r="AM9" s="484" t="s">
        <v>180</v>
      </c>
      <c r="AN9" s="446"/>
      <c r="AO9" s="446"/>
      <c r="AP9" s="446"/>
      <c r="AQ9" s="446"/>
      <c r="AR9" s="446"/>
      <c r="AS9" s="446"/>
      <c r="AT9" s="447"/>
      <c r="AU9" s="485" t="s">
        <v>68</v>
      </c>
      <c r="AV9" s="486"/>
      <c r="AW9" s="486"/>
      <c r="AX9" s="486"/>
      <c r="AY9" s="452" t="s">
        <v>70</v>
      </c>
      <c r="AZ9" s="453"/>
      <c r="BA9" s="453"/>
      <c r="BB9" s="453"/>
      <c r="BC9" s="453"/>
      <c r="BD9" s="453"/>
      <c r="BE9" s="453"/>
      <c r="BF9" s="453"/>
      <c r="BG9" s="453"/>
      <c r="BH9" s="453"/>
      <c r="BI9" s="453"/>
      <c r="BJ9" s="453"/>
      <c r="BK9" s="453"/>
      <c r="BL9" s="453"/>
      <c r="BM9" s="454"/>
      <c r="BN9" s="455">
        <v>-338560</v>
      </c>
      <c r="BO9" s="456"/>
      <c r="BP9" s="456"/>
      <c r="BQ9" s="456"/>
      <c r="BR9" s="456"/>
      <c r="BS9" s="456"/>
      <c r="BT9" s="456"/>
      <c r="BU9" s="457"/>
      <c r="BV9" s="455">
        <v>-60707</v>
      </c>
      <c r="BW9" s="456"/>
      <c r="BX9" s="456"/>
      <c r="BY9" s="456"/>
      <c r="BZ9" s="456"/>
      <c r="CA9" s="456"/>
      <c r="CB9" s="456"/>
      <c r="CC9" s="457"/>
      <c r="CD9" s="466" t="s">
        <v>66</v>
      </c>
      <c r="CE9" s="417"/>
      <c r="CF9" s="417"/>
      <c r="CG9" s="417"/>
      <c r="CH9" s="417"/>
      <c r="CI9" s="417"/>
      <c r="CJ9" s="417"/>
      <c r="CK9" s="417"/>
      <c r="CL9" s="417"/>
      <c r="CM9" s="417"/>
      <c r="CN9" s="417"/>
      <c r="CO9" s="417"/>
      <c r="CP9" s="417"/>
      <c r="CQ9" s="417"/>
      <c r="CR9" s="417"/>
      <c r="CS9" s="467"/>
      <c r="CT9" s="318">
        <v>6.9</v>
      </c>
      <c r="CU9" s="319"/>
      <c r="CV9" s="319"/>
      <c r="CW9" s="319"/>
      <c r="CX9" s="319"/>
      <c r="CY9" s="319"/>
      <c r="CZ9" s="319"/>
      <c r="DA9" s="320"/>
      <c r="DB9" s="318">
        <v>6.7</v>
      </c>
      <c r="DC9" s="319"/>
      <c r="DD9" s="319"/>
      <c r="DE9" s="319"/>
      <c r="DF9" s="319"/>
      <c r="DG9" s="319"/>
      <c r="DH9" s="319"/>
      <c r="DI9" s="320"/>
    </row>
    <row r="10" spans="1:119" ht="18.75" customHeight="1" x14ac:dyDescent="0.2">
      <c r="A10" s="2"/>
      <c r="B10" s="401"/>
      <c r="C10" s="402"/>
      <c r="D10" s="402"/>
      <c r="E10" s="402"/>
      <c r="F10" s="402"/>
      <c r="G10" s="402"/>
      <c r="H10" s="402"/>
      <c r="I10" s="402"/>
      <c r="J10" s="402"/>
      <c r="K10" s="403"/>
      <c r="L10" s="445" t="s">
        <v>182</v>
      </c>
      <c r="M10" s="446"/>
      <c r="N10" s="446"/>
      <c r="O10" s="446"/>
      <c r="P10" s="446"/>
      <c r="Q10" s="447"/>
      <c r="R10" s="448">
        <v>41202</v>
      </c>
      <c r="S10" s="449"/>
      <c r="T10" s="449"/>
      <c r="U10" s="449"/>
      <c r="V10" s="451"/>
      <c r="W10" s="375"/>
      <c r="X10" s="376"/>
      <c r="Y10" s="376"/>
      <c r="Z10" s="376"/>
      <c r="AA10" s="376"/>
      <c r="AB10" s="376"/>
      <c r="AC10" s="376"/>
      <c r="AD10" s="376"/>
      <c r="AE10" s="376"/>
      <c r="AF10" s="376"/>
      <c r="AG10" s="376"/>
      <c r="AH10" s="376"/>
      <c r="AI10" s="376"/>
      <c r="AJ10" s="376"/>
      <c r="AK10" s="376"/>
      <c r="AL10" s="379"/>
      <c r="AM10" s="484" t="s">
        <v>184</v>
      </c>
      <c r="AN10" s="446"/>
      <c r="AO10" s="446"/>
      <c r="AP10" s="446"/>
      <c r="AQ10" s="446"/>
      <c r="AR10" s="446"/>
      <c r="AS10" s="446"/>
      <c r="AT10" s="447"/>
      <c r="AU10" s="485" t="s">
        <v>68</v>
      </c>
      <c r="AV10" s="486"/>
      <c r="AW10" s="486"/>
      <c r="AX10" s="486"/>
      <c r="AY10" s="452" t="s">
        <v>186</v>
      </c>
      <c r="AZ10" s="453"/>
      <c r="BA10" s="453"/>
      <c r="BB10" s="453"/>
      <c r="BC10" s="453"/>
      <c r="BD10" s="453"/>
      <c r="BE10" s="453"/>
      <c r="BF10" s="453"/>
      <c r="BG10" s="453"/>
      <c r="BH10" s="453"/>
      <c r="BI10" s="453"/>
      <c r="BJ10" s="453"/>
      <c r="BK10" s="453"/>
      <c r="BL10" s="453"/>
      <c r="BM10" s="454"/>
      <c r="BN10" s="455">
        <v>364669</v>
      </c>
      <c r="BO10" s="456"/>
      <c r="BP10" s="456"/>
      <c r="BQ10" s="456"/>
      <c r="BR10" s="456"/>
      <c r="BS10" s="456"/>
      <c r="BT10" s="456"/>
      <c r="BU10" s="457"/>
      <c r="BV10" s="455">
        <v>393031</v>
      </c>
      <c r="BW10" s="456"/>
      <c r="BX10" s="456"/>
      <c r="BY10" s="456"/>
      <c r="BZ10" s="456"/>
      <c r="CA10" s="456"/>
      <c r="CB10" s="456"/>
      <c r="CC10" s="457"/>
      <c r="CD10" s="22" t="s">
        <v>187</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401"/>
      <c r="C11" s="402"/>
      <c r="D11" s="402"/>
      <c r="E11" s="402"/>
      <c r="F11" s="402"/>
      <c r="G11" s="402"/>
      <c r="H11" s="402"/>
      <c r="I11" s="402"/>
      <c r="J11" s="402"/>
      <c r="K11" s="403"/>
      <c r="L11" s="418" t="s">
        <v>143</v>
      </c>
      <c r="M11" s="419"/>
      <c r="N11" s="419"/>
      <c r="O11" s="419"/>
      <c r="P11" s="419"/>
      <c r="Q11" s="420"/>
      <c r="R11" s="533" t="s">
        <v>189</v>
      </c>
      <c r="S11" s="534"/>
      <c r="T11" s="534"/>
      <c r="U11" s="534"/>
      <c r="V11" s="535"/>
      <c r="W11" s="375"/>
      <c r="X11" s="376"/>
      <c r="Y11" s="376"/>
      <c r="Z11" s="376"/>
      <c r="AA11" s="376"/>
      <c r="AB11" s="376"/>
      <c r="AC11" s="376"/>
      <c r="AD11" s="376"/>
      <c r="AE11" s="376"/>
      <c r="AF11" s="376"/>
      <c r="AG11" s="376"/>
      <c r="AH11" s="376"/>
      <c r="AI11" s="376"/>
      <c r="AJ11" s="376"/>
      <c r="AK11" s="376"/>
      <c r="AL11" s="379"/>
      <c r="AM11" s="484" t="s">
        <v>64</v>
      </c>
      <c r="AN11" s="446"/>
      <c r="AO11" s="446"/>
      <c r="AP11" s="446"/>
      <c r="AQ11" s="446"/>
      <c r="AR11" s="446"/>
      <c r="AS11" s="446"/>
      <c r="AT11" s="447"/>
      <c r="AU11" s="485" t="s">
        <v>68</v>
      </c>
      <c r="AV11" s="486"/>
      <c r="AW11" s="486"/>
      <c r="AX11" s="486"/>
      <c r="AY11" s="452" t="s">
        <v>192</v>
      </c>
      <c r="AZ11" s="453"/>
      <c r="BA11" s="453"/>
      <c r="BB11" s="453"/>
      <c r="BC11" s="453"/>
      <c r="BD11" s="453"/>
      <c r="BE11" s="453"/>
      <c r="BF11" s="453"/>
      <c r="BG11" s="453"/>
      <c r="BH11" s="453"/>
      <c r="BI11" s="453"/>
      <c r="BJ11" s="453"/>
      <c r="BK11" s="453"/>
      <c r="BL11" s="453"/>
      <c r="BM11" s="454"/>
      <c r="BN11" s="455">
        <v>0</v>
      </c>
      <c r="BO11" s="456"/>
      <c r="BP11" s="456"/>
      <c r="BQ11" s="456"/>
      <c r="BR11" s="456"/>
      <c r="BS11" s="456"/>
      <c r="BT11" s="456"/>
      <c r="BU11" s="457"/>
      <c r="BV11" s="455">
        <v>0</v>
      </c>
      <c r="BW11" s="456"/>
      <c r="BX11" s="456"/>
      <c r="BY11" s="456"/>
      <c r="BZ11" s="456"/>
      <c r="CA11" s="456"/>
      <c r="CB11" s="456"/>
      <c r="CC11" s="457"/>
      <c r="CD11" s="466" t="s">
        <v>195</v>
      </c>
      <c r="CE11" s="417"/>
      <c r="CF11" s="417"/>
      <c r="CG11" s="417"/>
      <c r="CH11" s="417"/>
      <c r="CI11" s="417"/>
      <c r="CJ11" s="417"/>
      <c r="CK11" s="417"/>
      <c r="CL11" s="417"/>
      <c r="CM11" s="417"/>
      <c r="CN11" s="417"/>
      <c r="CO11" s="417"/>
      <c r="CP11" s="417"/>
      <c r="CQ11" s="417"/>
      <c r="CR11" s="417"/>
      <c r="CS11" s="467"/>
      <c r="CT11" s="518" t="s">
        <v>196</v>
      </c>
      <c r="CU11" s="519"/>
      <c r="CV11" s="519"/>
      <c r="CW11" s="519"/>
      <c r="CX11" s="519"/>
      <c r="CY11" s="519"/>
      <c r="CZ11" s="519"/>
      <c r="DA11" s="520"/>
      <c r="DB11" s="518" t="s">
        <v>196</v>
      </c>
      <c r="DC11" s="519"/>
      <c r="DD11" s="519"/>
      <c r="DE11" s="519"/>
      <c r="DF11" s="519"/>
      <c r="DG11" s="519"/>
      <c r="DH11" s="519"/>
      <c r="DI11" s="520"/>
    </row>
    <row r="12" spans="1:119" ht="18.75" customHeight="1" x14ac:dyDescent="0.2">
      <c r="A12" s="2"/>
      <c r="B12" s="404" t="s">
        <v>197</v>
      </c>
      <c r="C12" s="405"/>
      <c r="D12" s="405"/>
      <c r="E12" s="405"/>
      <c r="F12" s="405"/>
      <c r="G12" s="405"/>
      <c r="H12" s="405"/>
      <c r="I12" s="405"/>
      <c r="J12" s="405"/>
      <c r="K12" s="406"/>
      <c r="L12" s="521" t="s">
        <v>199</v>
      </c>
      <c r="M12" s="522"/>
      <c r="N12" s="522"/>
      <c r="O12" s="522"/>
      <c r="P12" s="522"/>
      <c r="Q12" s="523"/>
      <c r="R12" s="524">
        <v>41465</v>
      </c>
      <c r="S12" s="525"/>
      <c r="T12" s="525"/>
      <c r="U12" s="525"/>
      <c r="V12" s="526"/>
      <c r="W12" s="527" t="s">
        <v>4</v>
      </c>
      <c r="X12" s="486"/>
      <c r="Y12" s="486"/>
      <c r="Z12" s="486"/>
      <c r="AA12" s="486"/>
      <c r="AB12" s="528"/>
      <c r="AC12" s="529" t="s">
        <v>109</v>
      </c>
      <c r="AD12" s="530"/>
      <c r="AE12" s="530"/>
      <c r="AF12" s="530"/>
      <c r="AG12" s="531"/>
      <c r="AH12" s="529" t="s">
        <v>200</v>
      </c>
      <c r="AI12" s="530"/>
      <c r="AJ12" s="530"/>
      <c r="AK12" s="530"/>
      <c r="AL12" s="532"/>
      <c r="AM12" s="484" t="s">
        <v>203</v>
      </c>
      <c r="AN12" s="446"/>
      <c r="AO12" s="446"/>
      <c r="AP12" s="446"/>
      <c r="AQ12" s="446"/>
      <c r="AR12" s="446"/>
      <c r="AS12" s="446"/>
      <c r="AT12" s="447"/>
      <c r="AU12" s="485" t="s">
        <v>68</v>
      </c>
      <c r="AV12" s="486"/>
      <c r="AW12" s="486"/>
      <c r="AX12" s="486"/>
      <c r="AY12" s="452" t="s">
        <v>205</v>
      </c>
      <c r="AZ12" s="453"/>
      <c r="BA12" s="453"/>
      <c r="BB12" s="453"/>
      <c r="BC12" s="453"/>
      <c r="BD12" s="453"/>
      <c r="BE12" s="453"/>
      <c r="BF12" s="453"/>
      <c r="BG12" s="453"/>
      <c r="BH12" s="453"/>
      <c r="BI12" s="453"/>
      <c r="BJ12" s="453"/>
      <c r="BK12" s="453"/>
      <c r="BL12" s="453"/>
      <c r="BM12" s="454"/>
      <c r="BN12" s="455">
        <v>461790</v>
      </c>
      <c r="BO12" s="456"/>
      <c r="BP12" s="456"/>
      <c r="BQ12" s="456"/>
      <c r="BR12" s="456"/>
      <c r="BS12" s="456"/>
      <c r="BT12" s="456"/>
      <c r="BU12" s="457"/>
      <c r="BV12" s="455">
        <v>1119619</v>
      </c>
      <c r="BW12" s="456"/>
      <c r="BX12" s="456"/>
      <c r="BY12" s="456"/>
      <c r="BZ12" s="456"/>
      <c r="CA12" s="456"/>
      <c r="CB12" s="456"/>
      <c r="CC12" s="457"/>
      <c r="CD12" s="466" t="s">
        <v>207</v>
      </c>
      <c r="CE12" s="417"/>
      <c r="CF12" s="417"/>
      <c r="CG12" s="417"/>
      <c r="CH12" s="417"/>
      <c r="CI12" s="417"/>
      <c r="CJ12" s="417"/>
      <c r="CK12" s="417"/>
      <c r="CL12" s="417"/>
      <c r="CM12" s="417"/>
      <c r="CN12" s="417"/>
      <c r="CO12" s="417"/>
      <c r="CP12" s="417"/>
      <c r="CQ12" s="417"/>
      <c r="CR12" s="417"/>
      <c r="CS12" s="467"/>
      <c r="CT12" s="518" t="s">
        <v>196</v>
      </c>
      <c r="CU12" s="519"/>
      <c r="CV12" s="519"/>
      <c r="CW12" s="519"/>
      <c r="CX12" s="519"/>
      <c r="CY12" s="519"/>
      <c r="CZ12" s="519"/>
      <c r="DA12" s="520"/>
      <c r="DB12" s="518" t="s">
        <v>196</v>
      </c>
      <c r="DC12" s="519"/>
      <c r="DD12" s="519"/>
      <c r="DE12" s="519"/>
      <c r="DF12" s="519"/>
      <c r="DG12" s="519"/>
      <c r="DH12" s="519"/>
      <c r="DI12" s="520"/>
    </row>
    <row r="13" spans="1:119" ht="18.75" customHeight="1" x14ac:dyDescent="0.2">
      <c r="A13" s="2"/>
      <c r="B13" s="407"/>
      <c r="C13" s="408"/>
      <c r="D13" s="408"/>
      <c r="E13" s="408"/>
      <c r="F13" s="408"/>
      <c r="G13" s="408"/>
      <c r="H13" s="408"/>
      <c r="I13" s="408"/>
      <c r="J13" s="408"/>
      <c r="K13" s="409"/>
      <c r="L13" s="14"/>
      <c r="M13" s="507" t="s">
        <v>208</v>
      </c>
      <c r="N13" s="508"/>
      <c r="O13" s="508"/>
      <c r="P13" s="508"/>
      <c r="Q13" s="509"/>
      <c r="R13" s="510">
        <v>33159</v>
      </c>
      <c r="S13" s="511"/>
      <c r="T13" s="511"/>
      <c r="U13" s="511"/>
      <c r="V13" s="512"/>
      <c r="W13" s="389" t="s">
        <v>210</v>
      </c>
      <c r="X13" s="331"/>
      <c r="Y13" s="331"/>
      <c r="Z13" s="331"/>
      <c r="AA13" s="331"/>
      <c r="AB13" s="332"/>
      <c r="AC13" s="448">
        <v>157</v>
      </c>
      <c r="AD13" s="449"/>
      <c r="AE13" s="449"/>
      <c r="AF13" s="449"/>
      <c r="AG13" s="450"/>
      <c r="AH13" s="448">
        <v>145</v>
      </c>
      <c r="AI13" s="449"/>
      <c r="AJ13" s="449"/>
      <c r="AK13" s="449"/>
      <c r="AL13" s="451"/>
      <c r="AM13" s="484" t="s">
        <v>211</v>
      </c>
      <c r="AN13" s="446"/>
      <c r="AO13" s="446"/>
      <c r="AP13" s="446"/>
      <c r="AQ13" s="446"/>
      <c r="AR13" s="446"/>
      <c r="AS13" s="446"/>
      <c r="AT13" s="447"/>
      <c r="AU13" s="485" t="s">
        <v>169</v>
      </c>
      <c r="AV13" s="486"/>
      <c r="AW13" s="486"/>
      <c r="AX13" s="486"/>
      <c r="AY13" s="452" t="s">
        <v>213</v>
      </c>
      <c r="AZ13" s="453"/>
      <c r="BA13" s="453"/>
      <c r="BB13" s="453"/>
      <c r="BC13" s="453"/>
      <c r="BD13" s="453"/>
      <c r="BE13" s="453"/>
      <c r="BF13" s="453"/>
      <c r="BG13" s="453"/>
      <c r="BH13" s="453"/>
      <c r="BI13" s="453"/>
      <c r="BJ13" s="453"/>
      <c r="BK13" s="453"/>
      <c r="BL13" s="453"/>
      <c r="BM13" s="454"/>
      <c r="BN13" s="455">
        <v>-435681</v>
      </c>
      <c r="BO13" s="456"/>
      <c r="BP13" s="456"/>
      <c r="BQ13" s="456"/>
      <c r="BR13" s="456"/>
      <c r="BS13" s="456"/>
      <c r="BT13" s="456"/>
      <c r="BU13" s="457"/>
      <c r="BV13" s="455">
        <v>-787295</v>
      </c>
      <c r="BW13" s="456"/>
      <c r="BX13" s="456"/>
      <c r="BY13" s="456"/>
      <c r="BZ13" s="456"/>
      <c r="CA13" s="456"/>
      <c r="CB13" s="456"/>
      <c r="CC13" s="457"/>
      <c r="CD13" s="466" t="s">
        <v>215</v>
      </c>
      <c r="CE13" s="417"/>
      <c r="CF13" s="417"/>
      <c r="CG13" s="417"/>
      <c r="CH13" s="417"/>
      <c r="CI13" s="417"/>
      <c r="CJ13" s="417"/>
      <c r="CK13" s="417"/>
      <c r="CL13" s="417"/>
      <c r="CM13" s="417"/>
      <c r="CN13" s="417"/>
      <c r="CO13" s="417"/>
      <c r="CP13" s="417"/>
      <c r="CQ13" s="417"/>
      <c r="CR13" s="417"/>
      <c r="CS13" s="467"/>
      <c r="CT13" s="318">
        <v>4.4000000000000004</v>
      </c>
      <c r="CU13" s="319"/>
      <c r="CV13" s="319"/>
      <c r="CW13" s="319"/>
      <c r="CX13" s="319"/>
      <c r="CY13" s="319"/>
      <c r="CZ13" s="319"/>
      <c r="DA13" s="320"/>
      <c r="DB13" s="318">
        <v>4.2</v>
      </c>
      <c r="DC13" s="319"/>
      <c r="DD13" s="319"/>
      <c r="DE13" s="319"/>
      <c r="DF13" s="319"/>
      <c r="DG13" s="319"/>
      <c r="DH13" s="319"/>
      <c r="DI13" s="320"/>
    </row>
    <row r="14" spans="1:119" ht="18.75" customHeight="1" x14ac:dyDescent="0.2">
      <c r="A14" s="2"/>
      <c r="B14" s="407"/>
      <c r="C14" s="408"/>
      <c r="D14" s="408"/>
      <c r="E14" s="408"/>
      <c r="F14" s="408"/>
      <c r="G14" s="408"/>
      <c r="H14" s="408"/>
      <c r="I14" s="408"/>
      <c r="J14" s="408"/>
      <c r="K14" s="409"/>
      <c r="L14" s="497" t="s">
        <v>216</v>
      </c>
      <c r="M14" s="516"/>
      <c r="N14" s="516"/>
      <c r="O14" s="516"/>
      <c r="P14" s="516"/>
      <c r="Q14" s="517"/>
      <c r="R14" s="510">
        <v>41729</v>
      </c>
      <c r="S14" s="511"/>
      <c r="T14" s="511"/>
      <c r="U14" s="511"/>
      <c r="V14" s="512"/>
      <c r="W14" s="377"/>
      <c r="X14" s="334"/>
      <c r="Y14" s="334"/>
      <c r="Z14" s="334"/>
      <c r="AA14" s="334"/>
      <c r="AB14" s="335"/>
      <c r="AC14" s="500">
        <v>0.8</v>
      </c>
      <c r="AD14" s="501"/>
      <c r="AE14" s="501"/>
      <c r="AF14" s="501"/>
      <c r="AG14" s="502"/>
      <c r="AH14" s="500">
        <v>0.7</v>
      </c>
      <c r="AI14" s="501"/>
      <c r="AJ14" s="501"/>
      <c r="AK14" s="501"/>
      <c r="AL14" s="503"/>
      <c r="AM14" s="484"/>
      <c r="AN14" s="446"/>
      <c r="AO14" s="446"/>
      <c r="AP14" s="446"/>
      <c r="AQ14" s="446"/>
      <c r="AR14" s="446"/>
      <c r="AS14" s="446"/>
      <c r="AT14" s="447"/>
      <c r="AU14" s="485"/>
      <c r="AV14" s="486"/>
      <c r="AW14" s="486"/>
      <c r="AX14" s="486"/>
      <c r="AY14" s="452"/>
      <c r="AZ14" s="453"/>
      <c r="BA14" s="453"/>
      <c r="BB14" s="453"/>
      <c r="BC14" s="453"/>
      <c r="BD14" s="453"/>
      <c r="BE14" s="453"/>
      <c r="BF14" s="453"/>
      <c r="BG14" s="453"/>
      <c r="BH14" s="453"/>
      <c r="BI14" s="453"/>
      <c r="BJ14" s="453"/>
      <c r="BK14" s="453"/>
      <c r="BL14" s="453"/>
      <c r="BM14" s="454"/>
      <c r="BN14" s="455"/>
      <c r="BO14" s="456"/>
      <c r="BP14" s="456"/>
      <c r="BQ14" s="456"/>
      <c r="BR14" s="456"/>
      <c r="BS14" s="456"/>
      <c r="BT14" s="456"/>
      <c r="BU14" s="457"/>
      <c r="BV14" s="455"/>
      <c r="BW14" s="456"/>
      <c r="BX14" s="456"/>
      <c r="BY14" s="456"/>
      <c r="BZ14" s="456"/>
      <c r="CA14" s="456"/>
      <c r="CB14" s="456"/>
      <c r="CC14" s="457"/>
      <c r="CD14" s="461" t="s">
        <v>218</v>
      </c>
      <c r="CE14" s="462"/>
      <c r="CF14" s="462"/>
      <c r="CG14" s="462"/>
      <c r="CH14" s="462"/>
      <c r="CI14" s="462"/>
      <c r="CJ14" s="462"/>
      <c r="CK14" s="462"/>
      <c r="CL14" s="462"/>
      <c r="CM14" s="462"/>
      <c r="CN14" s="462"/>
      <c r="CO14" s="462"/>
      <c r="CP14" s="462"/>
      <c r="CQ14" s="462"/>
      <c r="CR14" s="462"/>
      <c r="CS14" s="463"/>
      <c r="CT14" s="504" t="s">
        <v>196</v>
      </c>
      <c r="CU14" s="505"/>
      <c r="CV14" s="505"/>
      <c r="CW14" s="505"/>
      <c r="CX14" s="505"/>
      <c r="CY14" s="505"/>
      <c r="CZ14" s="505"/>
      <c r="DA14" s="506"/>
      <c r="DB14" s="504" t="s">
        <v>196</v>
      </c>
      <c r="DC14" s="505"/>
      <c r="DD14" s="505"/>
      <c r="DE14" s="505"/>
      <c r="DF14" s="505"/>
      <c r="DG14" s="505"/>
      <c r="DH14" s="505"/>
      <c r="DI14" s="506"/>
    </row>
    <row r="15" spans="1:119" ht="18.75" customHeight="1" x14ac:dyDescent="0.2">
      <c r="A15" s="2"/>
      <c r="B15" s="407"/>
      <c r="C15" s="408"/>
      <c r="D15" s="408"/>
      <c r="E15" s="408"/>
      <c r="F15" s="408"/>
      <c r="G15" s="408"/>
      <c r="H15" s="408"/>
      <c r="I15" s="408"/>
      <c r="J15" s="408"/>
      <c r="K15" s="409"/>
      <c r="L15" s="14"/>
      <c r="M15" s="507" t="s">
        <v>208</v>
      </c>
      <c r="N15" s="508"/>
      <c r="O15" s="508"/>
      <c r="P15" s="508"/>
      <c r="Q15" s="509"/>
      <c r="R15" s="510">
        <v>33514</v>
      </c>
      <c r="S15" s="511"/>
      <c r="T15" s="511"/>
      <c r="U15" s="511"/>
      <c r="V15" s="512"/>
      <c r="W15" s="389" t="s">
        <v>7</v>
      </c>
      <c r="X15" s="331"/>
      <c r="Y15" s="331"/>
      <c r="Z15" s="331"/>
      <c r="AA15" s="331"/>
      <c r="AB15" s="332"/>
      <c r="AC15" s="448">
        <v>10565</v>
      </c>
      <c r="AD15" s="449"/>
      <c r="AE15" s="449"/>
      <c r="AF15" s="449"/>
      <c r="AG15" s="450"/>
      <c r="AH15" s="448">
        <v>10538</v>
      </c>
      <c r="AI15" s="449"/>
      <c r="AJ15" s="449"/>
      <c r="AK15" s="449"/>
      <c r="AL15" s="451"/>
      <c r="AM15" s="484"/>
      <c r="AN15" s="446"/>
      <c r="AO15" s="446"/>
      <c r="AP15" s="446"/>
      <c r="AQ15" s="446"/>
      <c r="AR15" s="446"/>
      <c r="AS15" s="446"/>
      <c r="AT15" s="447"/>
      <c r="AU15" s="485"/>
      <c r="AV15" s="486"/>
      <c r="AW15" s="486"/>
      <c r="AX15" s="486"/>
      <c r="AY15" s="458" t="s">
        <v>221</v>
      </c>
      <c r="AZ15" s="459"/>
      <c r="BA15" s="459"/>
      <c r="BB15" s="459"/>
      <c r="BC15" s="459"/>
      <c r="BD15" s="459"/>
      <c r="BE15" s="459"/>
      <c r="BF15" s="459"/>
      <c r="BG15" s="459"/>
      <c r="BH15" s="459"/>
      <c r="BI15" s="459"/>
      <c r="BJ15" s="459"/>
      <c r="BK15" s="459"/>
      <c r="BL15" s="459"/>
      <c r="BM15" s="460"/>
      <c r="BN15" s="442">
        <v>5981878</v>
      </c>
      <c r="BO15" s="443"/>
      <c r="BP15" s="443"/>
      <c r="BQ15" s="443"/>
      <c r="BR15" s="443"/>
      <c r="BS15" s="443"/>
      <c r="BT15" s="443"/>
      <c r="BU15" s="444"/>
      <c r="BV15" s="442">
        <v>5920017</v>
      </c>
      <c r="BW15" s="443"/>
      <c r="BX15" s="443"/>
      <c r="BY15" s="443"/>
      <c r="BZ15" s="443"/>
      <c r="CA15" s="443"/>
      <c r="CB15" s="443"/>
      <c r="CC15" s="444"/>
      <c r="CD15" s="513" t="s">
        <v>209</v>
      </c>
      <c r="CE15" s="514"/>
      <c r="CF15" s="514"/>
      <c r="CG15" s="514"/>
      <c r="CH15" s="514"/>
      <c r="CI15" s="514"/>
      <c r="CJ15" s="514"/>
      <c r="CK15" s="514"/>
      <c r="CL15" s="514"/>
      <c r="CM15" s="514"/>
      <c r="CN15" s="514"/>
      <c r="CO15" s="514"/>
      <c r="CP15" s="514"/>
      <c r="CQ15" s="514"/>
      <c r="CR15" s="514"/>
      <c r="CS15" s="515"/>
      <c r="CT15" s="28"/>
      <c r="CU15" s="31"/>
      <c r="CV15" s="31"/>
      <c r="CW15" s="31"/>
      <c r="CX15" s="31"/>
      <c r="CY15" s="31"/>
      <c r="CZ15" s="31"/>
      <c r="DA15" s="34"/>
      <c r="DB15" s="28"/>
      <c r="DC15" s="31"/>
      <c r="DD15" s="31"/>
      <c r="DE15" s="31"/>
      <c r="DF15" s="31"/>
      <c r="DG15" s="31"/>
      <c r="DH15" s="31"/>
      <c r="DI15" s="34"/>
    </row>
    <row r="16" spans="1:119" ht="18.75" customHeight="1" x14ac:dyDescent="0.2">
      <c r="A16" s="2"/>
      <c r="B16" s="407"/>
      <c r="C16" s="408"/>
      <c r="D16" s="408"/>
      <c r="E16" s="408"/>
      <c r="F16" s="408"/>
      <c r="G16" s="408"/>
      <c r="H16" s="408"/>
      <c r="I16" s="408"/>
      <c r="J16" s="408"/>
      <c r="K16" s="409"/>
      <c r="L16" s="497" t="s">
        <v>223</v>
      </c>
      <c r="M16" s="498"/>
      <c r="N16" s="498"/>
      <c r="O16" s="498"/>
      <c r="P16" s="498"/>
      <c r="Q16" s="499"/>
      <c r="R16" s="494" t="s">
        <v>222</v>
      </c>
      <c r="S16" s="495"/>
      <c r="T16" s="495"/>
      <c r="U16" s="495"/>
      <c r="V16" s="496"/>
      <c r="W16" s="377"/>
      <c r="X16" s="334"/>
      <c r="Y16" s="334"/>
      <c r="Z16" s="334"/>
      <c r="AA16" s="334"/>
      <c r="AB16" s="335"/>
      <c r="AC16" s="500">
        <v>51.6</v>
      </c>
      <c r="AD16" s="501"/>
      <c r="AE16" s="501"/>
      <c r="AF16" s="501"/>
      <c r="AG16" s="502"/>
      <c r="AH16" s="500">
        <v>52</v>
      </c>
      <c r="AI16" s="501"/>
      <c r="AJ16" s="501"/>
      <c r="AK16" s="501"/>
      <c r="AL16" s="503"/>
      <c r="AM16" s="484"/>
      <c r="AN16" s="446"/>
      <c r="AO16" s="446"/>
      <c r="AP16" s="446"/>
      <c r="AQ16" s="446"/>
      <c r="AR16" s="446"/>
      <c r="AS16" s="446"/>
      <c r="AT16" s="447"/>
      <c r="AU16" s="485"/>
      <c r="AV16" s="486"/>
      <c r="AW16" s="486"/>
      <c r="AX16" s="486"/>
      <c r="AY16" s="452" t="s">
        <v>106</v>
      </c>
      <c r="AZ16" s="453"/>
      <c r="BA16" s="453"/>
      <c r="BB16" s="453"/>
      <c r="BC16" s="453"/>
      <c r="BD16" s="453"/>
      <c r="BE16" s="453"/>
      <c r="BF16" s="453"/>
      <c r="BG16" s="453"/>
      <c r="BH16" s="453"/>
      <c r="BI16" s="453"/>
      <c r="BJ16" s="453"/>
      <c r="BK16" s="453"/>
      <c r="BL16" s="453"/>
      <c r="BM16" s="454"/>
      <c r="BN16" s="455">
        <v>6563992</v>
      </c>
      <c r="BO16" s="456"/>
      <c r="BP16" s="456"/>
      <c r="BQ16" s="456"/>
      <c r="BR16" s="456"/>
      <c r="BS16" s="456"/>
      <c r="BT16" s="456"/>
      <c r="BU16" s="457"/>
      <c r="BV16" s="455">
        <v>6332114</v>
      </c>
      <c r="BW16" s="456"/>
      <c r="BX16" s="456"/>
      <c r="BY16" s="456"/>
      <c r="BZ16" s="456"/>
      <c r="CA16" s="456"/>
      <c r="CB16" s="456"/>
      <c r="CC16" s="457"/>
      <c r="CD16" s="21"/>
      <c r="CE16" s="316"/>
      <c r="CF16" s="316"/>
      <c r="CG16" s="316"/>
      <c r="CH16" s="316"/>
      <c r="CI16" s="316"/>
      <c r="CJ16" s="316"/>
      <c r="CK16" s="316"/>
      <c r="CL16" s="316"/>
      <c r="CM16" s="316"/>
      <c r="CN16" s="316"/>
      <c r="CO16" s="316"/>
      <c r="CP16" s="316"/>
      <c r="CQ16" s="316"/>
      <c r="CR16" s="316"/>
      <c r="CS16" s="317"/>
      <c r="CT16" s="318"/>
      <c r="CU16" s="319"/>
      <c r="CV16" s="319"/>
      <c r="CW16" s="319"/>
      <c r="CX16" s="319"/>
      <c r="CY16" s="319"/>
      <c r="CZ16" s="319"/>
      <c r="DA16" s="320"/>
      <c r="DB16" s="318"/>
      <c r="DC16" s="319"/>
      <c r="DD16" s="319"/>
      <c r="DE16" s="319"/>
      <c r="DF16" s="319"/>
      <c r="DG16" s="319"/>
      <c r="DH16" s="319"/>
      <c r="DI16" s="320"/>
    </row>
    <row r="17" spans="1:113" ht="18.75" customHeight="1" x14ac:dyDescent="0.2">
      <c r="A17" s="2"/>
      <c r="B17" s="410"/>
      <c r="C17" s="411"/>
      <c r="D17" s="411"/>
      <c r="E17" s="411"/>
      <c r="F17" s="411"/>
      <c r="G17" s="411"/>
      <c r="H17" s="411"/>
      <c r="I17" s="411"/>
      <c r="J17" s="411"/>
      <c r="K17" s="412"/>
      <c r="L17" s="15"/>
      <c r="M17" s="491" t="s">
        <v>101</v>
      </c>
      <c r="N17" s="492"/>
      <c r="O17" s="492"/>
      <c r="P17" s="492"/>
      <c r="Q17" s="493"/>
      <c r="R17" s="494" t="s">
        <v>225</v>
      </c>
      <c r="S17" s="495"/>
      <c r="T17" s="495"/>
      <c r="U17" s="495"/>
      <c r="V17" s="496"/>
      <c r="W17" s="389" t="s">
        <v>93</v>
      </c>
      <c r="X17" s="331"/>
      <c r="Y17" s="331"/>
      <c r="Z17" s="331"/>
      <c r="AA17" s="331"/>
      <c r="AB17" s="332"/>
      <c r="AC17" s="448">
        <v>9751</v>
      </c>
      <c r="AD17" s="449"/>
      <c r="AE17" s="449"/>
      <c r="AF17" s="449"/>
      <c r="AG17" s="450"/>
      <c r="AH17" s="448">
        <v>9594</v>
      </c>
      <c r="AI17" s="449"/>
      <c r="AJ17" s="449"/>
      <c r="AK17" s="449"/>
      <c r="AL17" s="451"/>
      <c r="AM17" s="484"/>
      <c r="AN17" s="446"/>
      <c r="AO17" s="446"/>
      <c r="AP17" s="446"/>
      <c r="AQ17" s="446"/>
      <c r="AR17" s="446"/>
      <c r="AS17" s="446"/>
      <c r="AT17" s="447"/>
      <c r="AU17" s="485"/>
      <c r="AV17" s="486"/>
      <c r="AW17" s="486"/>
      <c r="AX17" s="486"/>
      <c r="AY17" s="452" t="s">
        <v>227</v>
      </c>
      <c r="AZ17" s="453"/>
      <c r="BA17" s="453"/>
      <c r="BB17" s="453"/>
      <c r="BC17" s="453"/>
      <c r="BD17" s="453"/>
      <c r="BE17" s="453"/>
      <c r="BF17" s="453"/>
      <c r="BG17" s="453"/>
      <c r="BH17" s="453"/>
      <c r="BI17" s="453"/>
      <c r="BJ17" s="453"/>
      <c r="BK17" s="453"/>
      <c r="BL17" s="453"/>
      <c r="BM17" s="454"/>
      <c r="BN17" s="455">
        <v>7551595</v>
      </c>
      <c r="BO17" s="456"/>
      <c r="BP17" s="456"/>
      <c r="BQ17" s="456"/>
      <c r="BR17" s="456"/>
      <c r="BS17" s="456"/>
      <c r="BT17" s="456"/>
      <c r="BU17" s="457"/>
      <c r="BV17" s="455">
        <v>7480367</v>
      </c>
      <c r="BW17" s="456"/>
      <c r="BX17" s="456"/>
      <c r="BY17" s="456"/>
      <c r="BZ17" s="456"/>
      <c r="CA17" s="456"/>
      <c r="CB17" s="456"/>
      <c r="CC17" s="457"/>
      <c r="CD17" s="21"/>
      <c r="CE17" s="316"/>
      <c r="CF17" s="316"/>
      <c r="CG17" s="316"/>
      <c r="CH17" s="316"/>
      <c r="CI17" s="316"/>
      <c r="CJ17" s="316"/>
      <c r="CK17" s="316"/>
      <c r="CL17" s="316"/>
      <c r="CM17" s="316"/>
      <c r="CN17" s="316"/>
      <c r="CO17" s="316"/>
      <c r="CP17" s="316"/>
      <c r="CQ17" s="316"/>
      <c r="CR17" s="316"/>
      <c r="CS17" s="317"/>
      <c r="CT17" s="318"/>
      <c r="CU17" s="319"/>
      <c r="CV17" s="319"/>
      <c r="CW17" s="319"/>
      <c r="CX17" s="319"/>
      <c r="CY17" s="319"/>
      <c r="CZ17" s="319"/>
      <c r="DA17" s="320"/>
      <c r="DB17" s="318"/>
      <c r="DC17" s="319"/>
      <c r="DD17" s="319"/>
      <c r="DE17" s="319"/>
      <c r="DF17" s="319"/>
      <c r="DG17" s="319"/>
      <c r="DH17" s="319"/>
      <c r="DI17" s="320"/>
    </row>
    <row r="18" spans="1:113" ht="18.75" customHeight="1" x14ac:dyDescent="0.2">
      <c r="A18" s="2"/>
      <c r="B18" s="471" t="s">
        <v>228</v>
      </c>
      <c r="C18" s="403"/>
      <c r="D18" s="403"/>
      <c r="E18" s="472"/>
      <c r="F18" s="472"/>
      <c r="G18" s="472"/>
      <c r="H18" s="472"/>
      <c r="I18" s="472"/>
      <c r="J18" s="472"/>
      <c r="K18" s="472"/>
      <c r="L18" s="487">
        <v>18.03</v>
      </c>
      <c r="M18" s="487"/>
      <c r="N18" s="487"/>
      <c r="O18" s="487"/>
      <c r="P18" s="487"/>
      <c r="Q18" s="487"/>
      <c r="R18" s="488"/>
      <c r="S18" s="488"/>
      <c r="T18" s="488"/>
      <c r="U18" s="488"/>
      <c r="V18" s="489"/>
      <c r="W18" s="390"/>
      <c r="X18" s="391"/>
      <c r="Y18" s="391"/>
      <c r="Z18" s="391"/>
      <c r="AA18" s="391"/>
      <c r="AB18" s="384"/>
      <c r="AC18" s="427">
        <v>47.6</v>
      </c>
      <c r="AD18" s="428"/>
      <c r="AE18" s="428"/>
      <c r="AF18" s="428"/>
      <c r="AG18" s="490"/>
      <c r="AH18" s="427">
        <v>47.3</v>
      </c>
      <c r="AI18" s="428"/>
      <c r="AJ18" s="428"/>
      <c r="AK18" s="428"/>
      <c r="AL18" s="429"/>
      <c r="AM18" s="484"/>
      <c r="AN18" s="446"/>
      <c r="AO18" s="446"/>
      <c r="AP18" s="446"/>
      <c r="AQ18" s="446"/>
      <c r="AR18" s="446"/>
      <c r="AS18" s="446"/>
      <c r="AT18" s="447"/>
      <c r="AU18" s="485"/>
      <c r="AV18" s="486"/>
      <c r="AW18" s="486"/>
      <c r="AX18" s="486"/>
      <c r="AY18" s="452" t="s">
        <v>229</v>
      </c>
      <c r="AZ18" s="453"/>
      <c r="BA18" s="453"/>
      <c r="BB18" s="453"/>
      <c r="BC18" s="453"/>
      <c r="BD18" s="453"/>
      <c r="BE18" s="453"/>
      <c r="BF18" s="453"/>
      <c r="BG18" s="453"/>
      <c r="BH18" s="453"/>
      <c r="BI18" s="453"/>
      <c r="BJ18" s="453"/>
      <c r="BK18" s="453"/>
      <c r="BL18" s="453"/>
      <c r="BM18" s="454"/>
      <c r="BN18" s="455">
        <v>8486482</v>
      </c>
      <c r="BO18" s="456"/>
      <c r="BP18" s="456"/>
      <c r="BQ18" s="456"/>
      <c r="BR18" s="456"/>
      <c r="BS18" s="456"/>
      <c r="BT18" s="456"/>
      <c r="BU18" s="457"/>
      <c r="BV18" s="455">
        <v>8135354</v>
      </c>
      <c r="BW18" s="456"/>
      <c r="BX18" s="456"/>
      <c r="BY18" s="456"/>
      <c r="BZ18" s="456"/>
      <c r="CA18" s="456"/>
      <c r="CB18" s="456"/>
      <c r="CC18" s="457"/>
      <c r="CD18" s="21"/>
      <c r="CE18" s="316"/>
      <c r="CF18" s="316"/>
      <c r="CG18" s="316"/>
      <c r="CH18" s="316"/>
      <c r="CI18" s="316"/>
      <c r="CJ18" s="316"/>
      <c r="CK18" s="316"/>
      <c r="CL18" s="316"/>
      <c r="CM18" s="316"/>
      <c r="CN18" s="316"/>
      <c r="CO18" s="316"/>
      <c r="CP18" s="316"/>
      <c r="CQ18" s="316"/>
      <c r="CR18" s="316"/>
      <c r="CS18" s="317"/>
      <c r="CT18" s="318"/>
      <c r="CU18" s="319"/>
      <c r="CV18" s="319"/>
      <c r="CW18" s="319"/>
      <c r="CX18" s="319"/>
      <c r="CY18" s="319"/>
      <c r="CZ18" s="319"/>
      <c r="DA18" s="320"/>
      <c r="DB18" s="318"/>
      <c r="DC18" s="319"/>
      <c r="DD18" s="319"/>
      <c r="DE18" s="319"/>
      <c r="DF18" s="319"/>
      <c r="DG18" s="319"/>
      <c r="DH18" s="319"/>
      <c r="DI18" s="320"/>
    </row>
    <row r="19" spans="1:113" ht="18.75" customHeight="1" x14ac:dyDescent="0.2">
      <c r="A19" s="2"/>
      <c r="B19" s="471" t="s">
        <v>55</v>
      </c>
      <c r="C19" s="403"/>
      <c r="D19" s="403"/>
      <c r="E19" s="472"/>
      <c r="F19" s="472"/>
      <c r="G19" s="472"/>
      <c r="H19" s="472"/>
      <c r="I19" s="472"/>
      <c r="J19" s="472"/>
      <c r="K19" s="472"/>
      <c r="L19" s="473">
        <v>2334</v>
      </c>
      <c r="M19" s="473"/>
      <c r="N19" s="473"/>
      <c r="O19" s="473"/>
      <c r="P19" s="473"/>
      <c r="Q19" s="473"/>
      <c r="R19" s="474"/>
      <c r="S19" s="474"/>
      <c r="T19" s="474"/>
      <c r="U19" s="474"/>
      <c r="V19" s="475"/>
      <c r="W19" s="373"/>
      <c r="X19" s="374"/>
      <c r="Y19" s="374"/>
      <c r="Z19" s="374"/>
      <c r="AA19" s="374"/>
      <c r="AB19" s="374"/>
      <c r="AC19" s="482"/>
      <c r="AD19" s="482"/>
      <c r="AE19" s="482"/>
      <c r="AF19" s="482"/>
      <c r="AG19" s="482"/>
      <c r="AH19" s="482"/>
      <c r="AI19" s="482"/>
      <c r="AJ19" s="482"/>
      <c r="AK19" s="482"/>
      <c r="AL19" s="483"/>
      <c r="AM19" s="484"/>
      <c r="AN19" s="446"/>
      <c r="AO19" s="446"/>
      <c r="AP19" s="446"/>
      <c r="AQ19" s="446"/>
      <c r="AR19" s="446"/>
      <c r="AS19" s="446"/>
      <c r="AT19" s="447"/>
      <c r="AU19" s="485"/>
      <c r="AV19" s="486"/>
      <c r="AW19" s="486"/>
      <c r="AX19" s="486"/>
      <c r="AY19" s="452" t="s">
        <v>130</v>
      </c>
      <c r="AZ19" s="453"/>
      <c r="BA19" s="453"/>
      <c r="BB19" s="453"/>
      <c r="BC19" s="453"/>
      <c r="BD19" s="453"/>
      <c r="BE19" s="453"/>
      <c r="BF19" s="453"/>
      <c r="BG19" s="453"/>
      <c r="BH19" s="453"/>
      <c r="BI19" s="453"/>
      <c r="BJ19" s="453"/>
      <c r="BK19" s="453"/>
      <c r="BL19" s="453"/>
      <c r="BM19" s="454"/>
      <c r="BN19" s="455">
        <v>11286480</v>
      </c>
      <c r="BO19" s="456"/>
      <c r="BP19" s="456"/>
      <c r="BQ19" s="456"/>
      <c r="BR19" s="456"/>
      <c r="BS19" s="456"/>
      <c r="BT19" s="456"/>
      <c r="BU19" s="457"/>
      <c r="BV19" s="455">
        <v>11626086</v>
      </c>
      <c r="BW19" s="456"/>
      <c r="BX19" s="456"/>
      <c r="BY19" s="456"/>
      <c r="BZ19" s="456"/>
      <c r="CA19" s="456"/>
      <c r="CB19" s="456"/>
      <c r="CC19" s="457"/>
      <c r="CD19" s="21"/>
      <c r="CE19" s="316"/>
      <c r="CF19" s="316"/>
      <c r="CG19" s="316"/>
      <c r="CH19" s="316"/>
      <c r="CI19" s="316"/>
      <c r="CJ19" s="316"/>
      <c r="CK19" s="316"/>
      <c r="CL19" s="316"/>
      <c r="CM19" s="316"/>
      <c r="CN19" s="316"/>
      <c r="CO19" s="316"/>
      <c r="CP19" s="316"/>
      <c r="CQ19" s="316"/>
      <c r="CR19" s="316"/>
      <c r="CS19" s="317"/>
      <c r="CT19" s="318"/>
      <c r="CU19" s="319"/>
      <c r="CV19" s="319"/>
      <c r="CW19" s="319"/>
      <c r="CX19" s="319"/>
      <c r="CY19" s="319"/>
      <c r="CZ19" s="319"/>
      <c r="DA19" s="320"/>
      <c r="DB19" s="318"/>
      <c r="DC19" s="319"/>
      <c r="DD19" s="319"/>
      <c r="DE19" s="319"/>
      <c r="DF19" s="319"/>
      <c r="DG19" s="319"/>
      <c r="DH19" s="319"/>
      <c r="DI19" s="320"/>
    </row>
    <row r="20" spans="1:113" ht="18.75" customHeight="1" x14ac:dyDescent="0.2">
      <c r="A20" s="2"/>
      <c r="B20" s="471" t="s">
        <v>230</v>
      </c>
      <c r="C20" s="403"/>
      <c r="D20" s="403"/>
      <c r="E20" s="472"/>
      <c r="F20" s="472"/>
      <c r="G20" s="472"/>
      <c r="H20" s="472"/>
      <c r="I20" s="472"/>
      <c r="J20" s="472"/>
      <c r="K20" s="472"/>
      <c r="L20" s="473">
        <v>19043</v>
      </c>
      <c r="M20" s="473"/>
      <c r="N20" s="473"/>
      <c r="O20" s="473"/>
      <c r="P20" s="473"/>
      <c r="Q20" s="473"/>
      <c r="R20" s="474"/>
      <c r="S20" s="474"/>
      <c r="T20" s="474"/>
      <c r="U20" s="474"/>
      <c r="V20" s="475"/>
      <c r="W20" s="390"/>
      <c r="X20" s="391"/>
      <c r="Y20" s="391"/>
      <c r="Z20" s="391"/>
      <c r="AA20" s="391"/>
      <c r="AB20" s="391"/>
      <c r="AC20" s="476"/>
      <c r="AD20" s="476"/>
      <c r="AE20" s="476"/>
      <c r="AF20" s="476"/>
      <c r="AG20" s="476"/>
      <c r="AH20" s="476"/>
      <c r="AI20" s="476"/>
      <c r="AJ20" s="476"/>
      <c r="AK20" s="476"/>
      <c r="AL20" s="477"/>
      <c r="AM20" s="478"/>
      <c r="AN20" s="419"/>
      <c r="AO20" s="419"/>
      <c r="AP20" s="419"/>
      <c r="AQ20" s="419"/>
      <c r="AR20" s="419"/>
      <c r="AS20" s="419"/>
      <c r="AT20" s="420"/>
      <c r="AU20" s="479"/>
      <c r="AV20" s="480"/>
      <c r="AW20" s="480"/>
      <c r="AX20" s="481"/>
      <c r="AY20" s="452"/>
      <c r="AZ20" s="453"/>
      <c r="BA20" s="453"/>
      <c r="BB20" s="453"/>
      <c r="BC20" s="453"/>
      <c r="BD20" s="453"/>
      <c r="BE20" s="453"/>
      <c r="BF20" s="453"/>
      <c r="BG20" s="453"/>
      <c r="BH20" s="453"/>
      <c r="BI20" s="453"/>
      <c r="BJ20" s="453"/>
      <c r="BK20" s="453"/>
      <c r="BL20" s="453"/>
      <c r="BM20" s="454"/>
      <c r="BN20" s="455"/>
      <c r="BO20" s="456"/>
      <c r="BP20" s="456"/>
      <c r="BQ20" s="456"/>
      <c r="BR20" s="456"/>
      <c r="BS20" s="456"/>
      <c r="BT20" s="456"/>
      <c r="BU20" s="457"/>
      <c r="BV20" s="455"/>
      <c r="BW20" s="456"/>
      <c r="BX20" s="456"/>
      <c r="BY20" s="456"/>
      <c r="BZ20" s="456"/>
      <c r="CA20" s="456"/>
      <c r="CB20" s="456"/>
      <c r="CC20" s="457"/>
      <c r="CD20" s="21"/>
      <c r="CE20" s="316"/>
      <c r="CF20" s="316"/>
      <c r="CG20" s="316"/>
      <c r="CH20" s="316"/>
      <c r="CI20" s="316"/>
      <c r="CJ20" s="316"/>
      <c r="CK20" s="316"/>
      <c r="CL20" s="316"/>
      <c r="CM20" s="316"/>
      <c r="CN20" s="316"/>
      <c r="CO20" s="316"/>
      <c r="CP20" s="316"/>
      <c r="CQ20" s="316"/>
      <c r="CR20" s="316"/>
      <c r="CS20" s="317"/>
      <c r="CT20" s="318"/>
      <c r="CU20" s="319"/>
      <c r="CV20" s="319"/>
      <c r="CW20" s="319"/>
      <c r="CX20" s="319"/>
      <c r="CY20" s="319"/>
      <c r="CZ20" s="319"/>
      <c r="DA20" s="320"/>
      <c r="DB20" s="318"/>
      <c r="DC20" s="319"/>
      <c r="DD20" s="319"/>
      <c r="DE20" s="319"/>
      <c r="DF20" s="319"/>
      <c r="DG20" s="319"/>
      <c r="DH20" s="319"/>
      <c r="DI20" s="320"/>
    </row>
    <row r="21" spans="1:113" ht="18.75" customHeight="1" x14ac:dyDescent="0.2">
      <c r="A21" s="2"/>
      <c r="B21" s="468" t="s">
        <v>232</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430"/>
      <c r="AZ21" s="431"/>
      <c r="BA21" s="431"/>
      <c r="BB21" s="431"/>
      <c r="BC21" s="431"/>
      <c r="BD21" s="431"/>
      <c r="BE21" s="431"/>
      <c r="BF21" s="431"/>
      <c r="BG21" s="431"/>
      <c r="BH21" s="431"/>
      <c r="BI21" s="431"/>
      <c r="BJ21" s="431"/>
      <c r="BK21" s="431"/>
      <c r="BL21" s="431"/>
      <c r="BM21" s="432"/>
      <c r="BN21" s="433"/>
      <c r="BO21" s="434"/>
      <c r="BP21" s="434"/>
      <c r="BQ21" s="434"/>
      <c r="BR21" s="434"/>
      <c r="BS21" s="434"/>
      <c r="BT21" s="434"/>
      <c r="BU21" s="435"/>
      <c r="BV21" s="433"/>
      <c r="BW21" s="434"/>
      <c r="BX21" s="434"/>
      <c r="BY21" s="434"/>
      <c r="BZ21" s="434"/>
      <c r="CA21" s="434"/>
      <c r="CB21" s="434"/>
      <c r="CC21" s="435"/>
      <c r="CD21" s="21"/>
      <c r="CE21" s="316"/>
      <c r="CF21" s="316"/>
      <c r="CG21" s="316"/>
      <c r="CH21" s="316"/>
      <c r="CI21" s="316"/>
      <c r="CJ21" s="316"/>
      <c r="CK21" s="316"/>
      <c r="CL21" s="316"/>
      <c r="CM21" s="316"/>
      <c r="CN21" s="316"/>
      <c r="CO21" s="316"/>
      <c r="CP21" s="316"/>
      <c r="CQ21" s="316"/>
      <c r="CR21" s="316"/>
      <c r="CS21" s="317"/>
      <c r="CT21" s="318"/>
      <c r="CU21" s="319"/>
      <c r="CV21" s="319"/>
      <c r="CW21" s="319"/>
      <c r="CX21" s="319"/>
      <c r="CY21" s="319"/>
      <c r="CZ21" s="319"/>
      <c r="DA21" s="320"/>
      <c r="DB21" s="318"/>
      <c r="DC21" s="319"/>
      <c r="DD21" s="319"/>
      <c r="DE21" s="319"/>
      <c r="DF21" s="319"/>
      <c r="DG21" s="319"/>
      <c r="DH21" s="319"/>
      <c r="DI21" s="320"/>
    </row>
    <row r="22" spans="1:113" ht="18.75" customHeight="1" x14ac:dyDescent="0.2">
      <c r="A22" s="2"/>
      <c r="B22" s="437" t="s">
        <v>190</v>
      </c>
      <c r="C22" s="351"/>
      <c r="D22" s="352"/>
      <c r="E22" s="330" t="s">
        <v>4</v>
      </c>
      <c r="F22" s="331"/>
      <c r="G22" s="331"/>
      <c r="H22" s="331"/>
      <c r="I22" s="331"/>
      <c r="J22" s="331"/>
      <c r="K22" s="332"/>
      <c r="L22" s="330" t="s">
        <v>233</v>
      </c>
      <c r="M22" s="331"/>
      <c r="N22" s="331"/>
      <c r="O22" s="331"/>
      <c r="P22" s="332"/>
      <c r="Q22" s="336" t="s">
        <v>234</v>
      </c>
      <c r="R22" s="337"/>
      <c r="S22" s="337"/>
      <c r="T22" s="337"/>
      <c r="U22" s="337"/>
      <c r="V22" s="338"/>
      <c r="W22" s="350" t="s">
        <v>53</v>
      </c>
      <c r="X22" s="351"/>
      <c r="Y22" s="352"/>
      <c r="Z22" s="330" t="s">
        <v>4</v>
      </c>
      <c r="AA22" s="331"/>
      <c r="AB22" s="331"/>
      <c r="AC22" s="331"/>
      <c r="AD22" s="331"/>
      <c r="AE22" s="331"/>
      <c r="AF22" s="331"/>
      <c r="AG22" s="332"/>
      <c r="AH22" s="342" t="s">
        <v>181</v>
      </c>
      <c r="AI22" s="331"/>
      <c r="AJ22" s="331"/>
      <c r="AK22" s="331"/>
      <c r="AL22" s="332"/>
      <c r="AM22" s="342" t="s">
        <v>236</v>
      </c>
      <c r="AN22" s="343"/>
      <c r="AO22" s="343"/>
      <c r="AP22" s="343"/>
      <c r="AQ22" s="343"/>
      <c r="AR22" s="344"/>
      <c r="AS22" s="336" t="s">
        <v>234</v>
      </c>
      <c r="AT22" s="337"/>
      <c r="AU22" s="337"/>
      <c r="AV22" s="337"/>
      <c r="AW22" s="337"/>
      <c r="AX22" s="348"/>
      <c r="AY22" s="458" t="s">
        <v>237</v>
      </c>
      <c r="AZ22" s="459"/>
      <c r="BA22" s="459"/>
      <c r="BB22" s="459"/>
      <c r="BC22" s="459"/>
      <c r="BD22" s="459"/>
      <c r="BE22" s="459"/>
      <c r="BF22" s="459"/>
      <c r="BG22" s="459"/>
      <c r="BH22" s="459"/>
      <c r="BI22" s="459"/>
      <c r="BJ22" s="459"/>
      <c r="BK22" s="459"/>
      <c r="BL22" s="459"/>
      <c r="BM22" s="460"/>
      <c r="BN22" s="442">
        <v>6475739</v>
      </c>
      <c r="BO22" s="443"/>
      <c r="BP22" s="443"/>
      <c r="BQ22" s="443"/>
      <c r="BR22" s="443"/>
      <c r="BS22" s="443"/>
      <c r="BT22" s="443"/>
      <c r="BU22" s="444"/>
      <c r="BV22" s="442">
        <v>6594281</v>
      </c>
      <c r="BW22" s="443"/>
      <c r="BX22" s="443"/>
      <c r="BY22" s="443"/>
      <c r="BZ22" s="443"/>
      <c r="CA22" s="443"/>
      <c r="CB22" s="443"/>
      <c r="CC22" s="444"/>
      <c r="CD22" s="21"/>
      <c r="CE22" s="316"/>
      <c r="CF22" s="316"/>
      <c r="CG22" s="316"/>
      <c r="CH22" s="316"/>
      <c r="CI22" s="316"/>
      <c r="CJ22" s="316"/>
      <c r="CK22" s="316"/>
      <c r="CL22" s="316"/>
      <c r="CM22" s="316"/>
      <c r="CN22" s="316"/>
      <c r="CO22" s="316"/>
      <c r="CP22" s="316"/>
      <c r="CQ22" s="316"/>
      <c r="CR22" s="316"/>
      <c r="CS22" s="317"/>
      <c r="CT22" s="318"/>
      <c r="CU22" s="319"/>
      <c r="CV22" s="319"/>
      <c r="CW22" s="319"/>
      <c r="CX22" s="319"/>
      <c r="CY22" s="319"/>
      <c r="CZ22" s="319"/>
      <c r="DA22" s="320"/>
      <c r="DB22" s="318"/>
      <c r="DC22" s="319"/>
      <c r="DD22" s="319"/>
      <c r="DE22" s="319"/>
      <c r="DF22" s="319"/>
      <c r="DG22" s="319"/>
      <c r="DH22" s="319"/>
      <c r="DI22" s="320"/>
    </row>
    <row r="23" spans="1:113" ht="18.75" customHeight="1" x14ac:dyDescent="0.2">
      <c r="A23" s="2"/>
      <c r="B23" s="438"/>
      <c r="C23" s="354"/>
      <c r="D23" s="355"/>
      <c r="E23" s="333"/>
      <c r="F23" s="334"/>
      <c r="G23" s="334"/>
      <c r="H23" s="334"/>
      <c r="I23" s="334"/>
      <c r="J23" s="334"/>
      <c r="K23" s="335"/>
      <c r="L23" s="333"/>
      <c r="M23" s="334"/>
      <c r="N23" s="334"/>
      <c r="O23" s="334"/>
      <c r="P23" s="335"/>
      <c r="Q23" s="339"/>
      <c r="R23" s="340"/>
      <c r="S23" s="340"/>
      <c r="T23" s="340"/>
      <c r="U23" s="340"/>
      <c r="V23" s="341"/>
      <c r="W23" s="353"/>
      <c r="X23" s="354"/>
      <c r="Y23" s="355"/>
      <c r="Z23" s="333"/>
      <c r="AA23" s="334"/>
      <c r="AB23" s="334"/>
      <c r="AC23" s="334"/>
      <c r="AD23" s="334"/>
      <c r="AE23" s="334"/>
      <c r="AF23" s="334"/>
      <c r="AG23" s="335"/>
      <c r="AH23" s="333"/>
      <c r="AI23" s="334"/>
      <c r="AJ23" s="334"/>
      <c r="AK23" s="334"/>
      <c r="AL23" s="335"/>
      <c r="AM23" s="345"/>
      <c r="AN23" s="346"/>
      <c r="AO23" s="346"/>
      <c r="AP23" s="346"/>
      <c r="AQ23" s="346"/>
      <c r="AR23" s="347"/>
      <c r="AS23" s="339"/>
      <c r="AT23" s="340"/>
      <c r="AU23" s="340"/>
      <c r="AV23" s="340"/>
      <c r="AW23" s="340"/>
      <c r="AX23" s="349"/>
      <c r="AY23" s="452" t="s">
        <v>240</v>
      </c>
      <c r="AZ23" s="453"/>
      <c r="BA23" s="453"/>
      <c r="BB23" s="453"/>
      <c r="BC23" s="453"/>
      <c r="BD23" s="453"/>
      <c r="BE23" s="453"/>
      <c r="BF23" s="453"/>
      <c r="BG23" s="453"/>
      <c r="BH23" s="453"/>
      <c r="BI23" s="453"/>
      <c r="BJ23" s="453"/>
      <c r="BK23" s="453"/>
      <c r="BL23" s="453"/>
      <c r="BM23" s="454"/>
      <c r="BN23" s="455">
        <v>5470059</v>
      </c>
      <c r="BO23" s="456"/>
      <c r="BP23" s="456"/>
      <c r="BQ23" s="456"/>
      <c r="BR23" s="456"/>
      <c r="BS23" s="456"/>
      <c r="BT23" s="456"/>
      <c r="BU23" s="457"/>
      <c r="BV23" s="455">
        <v>5636974</v>
      </c>
      <c r="BW23" s="456"/>
      <c r="BX23" s="456"/>
      <c r="BY23" s="456"/>
      <c r="BZ23" s="456"/>
      <c r="CA23" s="456"/>
      <c r="CB23" s="456"/>
      <c r="CC23" s="457"/>
      <c r="CD23" s="21"/>
      <c r="CE23" s="316"/>
      <c r="CF23" s="316"/>
      <c r="CG23" s="316"/>
      <c r="CH23" s="316"/>
      <c r="CI23" s="316"/>
      <c r="CJ23" s="316"/>
      <c r="CK23" s="316"/>
      <c r="CL23" s="316"/>
      <c r="CM23" s="316"/>
      <c r="CN23" s="316"/>
      <c r="CO23" s="316"/>
      <c r="CP23" s="316"/>
      <c r="CQ23" s="316"/>
      <c r="CR23" s="316"/>
      <c r="CS23" s="317"/>
      <c r="CT23" s="318"/>
      <c r="CU23" s="319"/>
      <c r="CV23" s="319"/>
      <c r="CW23" s="319"/>
      <c r="CX23" s="319"/>
      <c r="CY23" s="319"/>
      <c r="CZ23" s="319"/>
      <c r="DA23" s="320"/>
      <c r="DB23" s="318"/>
      <c r="DC23" s="319"/>
      <c r="DD23" s="319"/>
      <c r="DE23" s="319"/>
      <c r="DF23" s="319"/>
      <c r="DG23" s="319"/>
      <c r="DH23" s="319"/>
      <c r="DI23" s="320"/>
    </row>
    <row r="24" spans="1:113" ht="18.75" customHeight="1" x14ac:dyDescent="0.2">
      <c r="A24" s="2"/>
      <c r="B24" s="438"/>
      <c r="C24" s="354"/>
      <c r="D24" s="355"/>
      <c r="E24" s="445" t="s">
        <v>241</v>
      </c>
      <c r="F24" s="446"/>
      <c r="G24" s="446"/>
      <c r="H24" s="446"/>
      <c r="I24" s="446"/>
      <c r="J24" s="446"/>
      <c r="K24" s="447"/>
      <c r="L24" s="448">
        <v>1</v>
      </c>
      <c r="M24" s="449"/>
      <c r="N24" s="449"/>
      <c r="O24" s="449"/>
      <c r="P24" s="450"/>
      <c r="Q24" s="448">
        <v>8100</v>
      </c>
      <c r="R24" s="449"/>
      <c r="S24" s="449"/>
      <c r="T24" s="449"/>
      <c r="U24" s="449"/>
      <c r="V24" s="450"/>
      <c r="W24" s="353"/>
      <c r="X24" s="354"/>
      <c r="Y24" s="355"/>
      <c r="Z24" s="445" t="s">
        <v>243</v>
      </c>
      <c r="AA24" s="446"/>
      <c r="AB24" s="446"/>
      <c r="AC24" s="446"/>
      <c r="AD24" s="446"/>
      <c r="AE24" s="446"/>
      <c r="AF24" s="446"/>
      <c r="AG24" s="447"/>
      <c r="AH24" s="448">
        <v>232</v>
      </c>
      <c r="AI24" s="449"/>
      <c r="AJ24" s="449"/>
      <c r="AK24" s="449"/>
      <c r="AL24" s="450"/>
      <c r="AM24" s="448">
        <v>719432</v>
      </c>
      <c r="AN24" s="449"/>
      <c r="AO24" s="449"/>
      <c r="AP24" s="449"/>
      <c r="AQ24" s="449"/>
      <c r="AR24" s="450"/>
      <c r="AS24" s="448">
        <v>3101</v>
      </c>
      <c r="AT24" s="449"/>
      <c r="AU24" s="449"/>
      <c r="AV24" s="449"/>
      <c r="AW24" s="449"/>
      <c r="AX24" s="451"/>
      <c r="AY24" s="430" t="s">
        <v>244</v>
      </c>
      <c r="AZ24" s="431"/>
      <c r="BA24" s="431"/>
      <c r="BB24" s="431"/>
      <c r="BC24" s="431"/>
      <c r="BD24" s="431"/>
      <c r="BE24" s="431"/>
      <c r="BF24" s="431"/>
      <c r="BG24" s="431"/>
      <c r="BH24" s="431"/>
      <c r="BI24" s="431"/>
      <c r="BJ24" s="431"/>
      <c r="BK24" s="431"/>
      <c r="BL24" s="431"/>
      <c r="BM24" s="432"/>
      <c r="BN24" s="455">
        <v>4222518</v>
      </c>
      <c r="BO24" s="456"/>
      <c r="BP24" s="456"/>
      <c r="BQ24" s="456"/>
      <c r="BR24" s="456"/>
      <c r="BS24" s="456"/>
      <c r="BT24" s="456"/>
      <c r="BU24" s="457"/>
      <c r="BV24" s="455">
        <v>4089377</v>
      </c>
      <c r="BW24" s="456"/>
      <c r="BX24" s="456"/>
      <c r="BY24" s="456"/>
      <c r="BZ24" s="456"/>
      <c r="CA24" s="456"/>
      <c r="CB24" s="456"/>
      <c r="CC24" s="457"/>
      <c r="CD24" s="21"/>
      <c r="CE24" s="316"/>
      <c r="CF24" s="316"/>
      <c r="CG24" s="316"/>
      <c r="CH24" s="316"/>
      <c r="CI24" s="316"/>
      <c r="CJ24" s="316"/>
      <c r="CK24" s="316"/>
      <c r="CL24" s="316"/>
      <c r="CM24" s="316"/>
      <c r="CN24" s="316"/>
      <c r="CO24" s="316"/>
      <c r="CP24" s="316"/>
      <c r="CQ24" s="316"/>
      <c r="CR24" s="316"/>
      <c r="CS24" s="317"/>
      <c r="CT24" s="318"/>
      <c r="CU24" s="319"/>
      <c r="CV24" s="319"/>
      <c r="CW24" s="319"/>
      <c r="CX24" s="319"/>
      <c r="CY24" s="319"/>
      <c r="CZ24" s="319"/>
      <c r="DA24" s="320"/>
      <c r="DB24" s="318"/>
      <c r="DC24" s="319"/>
      <c r="DD24" s="319"/>
      <c r="DE24" s="319"/>
      <c r="DF24" s="319"/>
      <c r="DG24" s="319"/>
      <c r="DH24" s="319"/>
      <c r="DI24" s="320"/>
    </row>
    <row r="25" spans="1:113" ht="18.75" customHeight="1" x14ac:dyDescent="0.2">
      <c r="A25" s="2"/>
      <c r="B25" s="438"/>
      <c r="C25" s="354"/>
      <c r="D25" s="355"/>
      <c r="E25" s="445" t="s">
        <v>246</v>
      </c>
      <c r="F25" s="446"/>
      <c r="G25" s="446"/>
      <c r="H25" s="446"/>
      <c r="I25" s="446"/>
      <c r="J25" s="446"/>
      <c r="K25" s="447"/>
      <c r="L25" s="448">
        <v>1</v>
      </c>
      <c r="M25" s="449"/>
      <c r="N25" s="449"/>
      <c r="O25" s="449"/>
      <c r="P25" s="450"/>
      <c r="Q25" s="448">
        <v>6700</v>
      </c>
      <c r="R25" s="449"/>
      <c r="S25" s="449"/>
      <c r="T25" s="449"/>
      <c r="U25" s="449"/>
      <c r="V25" s="450"/>
      <c r="W25" s="353"/>
      <c r="X25" s="354"/>
      <c r="Y25" s="355"/>
      <c r="Z25" s="445" t="s">
        <v>249</v>
      </c>
      <c r="AA25" s="446"/>
      <c r="AB25" s="446"/>
      <c r="AC25" s="446"/>
      <c r="AD25" s="446"/>
      <c r="AE25" s="446"/>
      <c r="AF25" s="446"/>
      <c r="AG25" s="447"/>
      <c r="AH25" s="448" t="s">
        <v>196</v>
      </c>
      <c r="AI25" s="449"/>
      <c r="AJ25" s="449"/>
      <c r="AK25" s="449"/>
      <c r="AL25" s="450"/>
      <c r="AM25" s="448" t="s">
        <v>196</v>
      </c>
      <c r="AN25" s="449"/>
      <c r="AO25" s="449"/>
      <c r="AP25" s="449"/>
      <c r="AQ25" s="449"/>
      <c r="AR25" s="450"/>
      <c r="AS25" s="448" t="s">
        <v>196</v>
      </c>
      <c r="AT25" s="449"/>
      <c r="AU25" s="449"/>
      <c r="AV25" s="449"/>
      <c r="AW25" s="449"/>
      <c r="AX25" s="451"/>
      <c r="AY25" s="458" t="s">
        <v>35</v>
      </c>
      <c r="AZ25" s="459"/>
      <c r="BA25" s="459"/>
      <c r="BB25" s="459"/>
      <c r="BC25" s="459"/>
      <c r="BD25" s="459"/>
      <c r="BE25" s="459"/>
      <c r="BF25" s="459"/>
      <c r="BG25" s="459"/>
      <c r="BH25" s="459"/>
      <c r="BI25" s="459"/>
      <c r="BJ25" s="459"/>
      <c r="BK25" s="459"/>
      <c r="BL25" s="459"/>
      <c r="BM25" s="460"/>
      <c r="BN25" s="442">
        <v>3470017</v>
      </c>
      <c r="BO25" s="443"/>
      <c r="BP25" s="443"/>
      <c r="BQ25" s="443"/>
      <c r="BR25" s="443"/>
      <c r="BS25" s="443"/>
      <c r="BT25" s="443"/>
      <c r="BU25" s="444"/>
      <c r="BV25" s="442">
        <v>2472853</v>
      </c>
      <c r="BW25" s="443"/>
      <c r="BX25" s="443"/>
      <c r="BY25" s="443"/>
      <c r="BZ25" s="443"/>
      <c r="CA25" s="443"/>
      <c r="CB25" s="443"/>
      <c r="CC25" s="444"/>
      <c r="CD25" s="21"/>
      <c r="CE25" s="316"/>
      <c r="CF25" s="316"/>
      <c r="CG25" s="316"/>
      <c r="CH25" s="316"/>
      <c r="CI25" s="316"/>
      <c r="CJ25" s="316"/>
      <c r="CK25" s="316"/>
      <c r="CL25" s="316"/>
      <c r="CM25" s="316"/>
      <c r="CN25" s="316"/>
      <c r="CO25" s="316"/>
      <c r="CP25" s="316"/>
      <c r="CQ25" s="316"/>
      <c r="CR25" s="316"/>
      <c r="CS25" s="317"/>
      <c r="CT25" s="318"/>
      <c r="CU25" s="319"/>
      <c r="CV25" s="319"/>
      <c r="CW25" s="319"/>
      <c r="CX25" s="319"/>
      <c r="CY25" s="319"/>
      <c r="CZ25" s="319"/>
      <c r="DA25" s="320"/>
      <c r="DB25" s="318"/>
      <c r="DC25" s="319"/>
      <c r="DD25" s="319"/>
      <c r="DE25" s="319"/>
      <c r="DF25" s="319"/>
      <c r="DG25" s="319"/>
      <c r="DH25" s="319"/>
      <c r="DI25" s="320"/>
    </row>
    <row r="26" spans="1:113" ht="18.75" customHeight="1" x14ac:dyDescent="0.2">
      <c r="A26" s="2"/>
      <c r="B26" s="438"/>
      <c r="C26" s="354"/>
      <c r="D26" s="355"/>
      <c r="E26" s="445" t="s">
        <v>250</v>
      </c>
      <c r="F26" s="446"/>
      <c r="G26" s="446"/>
      <c r="H26" s="446"/>
      <c r="I26" s="446"/>
      <c r="J26" s="446"/>
      <c r="K26" s="447"/>
      <c r="L26" s="448">
        <v>1</v>
      </c>
      <c r="M26" s="449"/>
      <c r="N26" s="449"/>
      <c r="O26" s="449"/>
      <c r="P26" s="450"/>
      <c r="Q26" s="448">
        <v>6100</v>
      </c>
      <c r="R26" s="449"/>
      <c r="S26" s="449"/>
      <c r="T26" s="449"/>
      <c r="U26" s="449"/>
      <c r="V26" s="450"/>
      <c r="W26" s="353"/>
      <c r="X26" s="354"/>
      <c r="Y26" s="355"/>
      <c r="Z26" s="445" t="s">
        <v>251</v>
      </c>
      <c r="AA26" s="464"/>
      <c r="AB26" s="464"/>
      <c r="AC26" s="464"/>
      <c r="AD26" s="464"/>
      <c r="AE26" s="464"/>
      <c r="AF26" s="464"/>
      <c r="AG26" s="465"/>
      <c r="AH26" s="448">
        <v>1</v>
      </c>
      <c r="AI26" s="449"/>
      <c r="AJ26" s="449"/>
      <c r="AK26" s="449"/>
      <c r="AL26" s="450"/>
      <c r="AM26" s="448" t="s">
        <v>252</v>
      </c>
      <c r="AN26" s="449"/>
      <c r="AO26" s="449"/>
      <c r="AP26" s="449"/>
      <c r="AQ26" s="449"/>
      <c r="AR26" s="450"/>
      <c r="AS26" s="448" t="s">
        <v>252</v>
      </c>
      <c r="AT26" s="449"/>
      <c r="AU26" s="449"/>
      <c r="AV26" s="449"/>
      <c r="AW26" s="449"/>
      <c r="AX26" s="451"/>
      <c r="AY26" s="466" t="s">
        <v>255</v>
      </c>
      <c r="AZ26" s="417"/>
      <c r="BA26" s="417"/>
      <c r="BB26" s="417"/>
      <c r="BC26" s="417"/>
      <c r="BD26" s="417"/>
      <c r="BE26" s="417"/>
      <c r="BF26" s="417"/>
      <c r="BG26" s="417"/>
      <c r="BH26" s="417"/>
      <c r="BI26" s="417"/>
      <c r="BJ26" s="417"/>
      <c r="BK26" s="417"/>
      <c r="BL26" s="417"/>
      <c r="BM26" s="467"/>
      <c r="BN26" s="455" t="s">
        <v>196</v>
      </c>
      <c r="BO26" s="456"/>
      <c r="BP26" s="456"/>
      <c r="BQ26" s="456"/>
      <c r="BR26" s="456"/>
      <c r="BS26" s="456"/>
      <c r="BT26" s="456"/>
      <c r="BU26" s="457"/>
      <c r="BV26" s="455" t="s">
        <v>196</v>
      </c>
      <c r="BW26" s="456"/>
      <c r="BX26" s="456"/>
      <c r="BY26" s="456"/>
      <c r="BZ26" s="456"/>
      <c r="CA26" s="456"/>
      <c r="CB26" s="456"/>
      <c r="CC26" s="457"/>
      <c r="CD26" s="21"/>
      <c r="CE26" s="316"/>
      <c r="CF26" s="316"/>
      <c r="CG26" s="316"/>
      <c r="CH26" s="316"/>
      <c r="CI26" s="316"/>
      <c r="CJ26" s="316"/>
      <c r="CK26" s="316"/>
      <c r="CL26" s="316"/>
      <c r="CM26" s="316"/>
      <c r="CN26" s="316"/>
      <c r="CO26" s="316"/>
      <c r="CP26" s="316"/>
      <c r="CQ26" s="316"/>
      <c r="CR26" s="316"/>
      <c r="CS26" s="317"/>
      <c r="CT26" s="318"/>
      <c r="CU26" s="319"/>
      <c r="CV26" s="319"/>
      <c r="CW26" s="319"/>
      <c r="CX26" s="319"/>
      <c r="CY26" s="319"/>
      <c r="CZ26" s="319"/>
      <c r="DA26" s="320"/>
      <c r="DB26" s="318"/>
      <c r="DC26" s="319"/>
      <c r="DD26" s="319"/>
      <c r="DE26" s="319"/>
      <c r="DF26" s="319"/>
      <c r="DG26" s="319"/>
      <c r="DH26" s="319"/>
      <c r="DI26" s="320"/>
    </row>
    <row r="27" spans="1:113" ht="18.75" customHeight="1" x14ac:dyDescent="0.2">
      <c r="A27" s="2"/>
      <c r="B27" s="438"/>
      <c r="C27" s="354"/>
      <c r="D27" s="355"/>
      <c r="E27" s="445" t="s">
        <v>256</v>
      </c>
      <c r="F27" s="446"/>
      <c r="G27" s="446"/>
      <c r="H27" s="446"/>
      <c r="I27" s="446"/>
      <c r="J27" s="446"/>
      <c r="K27" s="447"/>
      <c r="L27" s="448">
        <v>1</v>
      </c>
      <c r="M27" s="449"/>
      <c r="N27" s="449"/>
      <c r="O27" s="449"/>
      <c r="P27" s="450"/>
      <c r="Q27" s="448">
        <v>4130</v>
      </c>
      <c r="R27" s="449"/>
      <c r="S27" s="449"/>
      <c r="T27" s="449"/>
      <c r="U27" s="449"/>
      <c r="V27" s="450"/>
      <c r="W27" s="353"/>
      <c r="X27" s="354"/>
      <c r="Y27" s="355"/>
      <c r="Z27" s="445" t="s">
        <v>257</v>
      </c>
      <c r="AA27" s="446"/>
      <c r="AB27" s="446"/>
      <c r="AC27" s="446"/>
      <c r="AD27" s="446"/>
      <c r="AE27" s="446"/>
      <c r="AF27" s="446"/>
      <c r="AG27" s="447"/>
      <c r="AH27" s="448">
        <v>4</v>
      </c>
      <c r="AI27" s="449"/>
      <c r="AJ27" s="449"/>
      <c r="AK27" s="449"/>
      <c r="AL27" s="450"/>
      <c r="AM27" s="448">
        <v>14084</v>
      </c>
      <c r="AN27" s="449"/>
      <c r="AO27" s="449"/>
      <c r="AP27" s="449"/>
      <c r="AQ27" s="449"/>
      <c r="AR27" s="450"/>
      <c r="AS27" s="448">
        <v>3521</v>
      </c>
      <c r="AT27" s="449"/>
      <c r="AU27" s="449"/>
      <c r="AV27" s="449"/>
      <c r="AW27" s="449"/>
      <c r="AX27" s="451"/>
      <c r="AY27" s="461" t="s">
        <v>260</v>
      </c>
      <c r="AZ27" s="462"/>
      <c r="BA27" s="462"/>
      <c r="BB27" s="462"/>
      <c r="BC27" s="462"/>
      <c r="BD27" s="462"/>
      <c r="BE27" s="462"/>
      <c r="BF27" s="462"/>
      <c r="BG27" s="462"/>
      <c r="BH27" s="462"/>
      <c r="BI27" s="462"/>
      <c r="BJ27" s="462"/>
      <c r="BK27" s="462"/>
      <c r="BL27" s="462"/>
      <c r="BM27" s="463"/>
      <c r="BN27" s="433" t="s">
        <v>196</v>
      </c>
      <c r="BO27" s="434"/>
      <c r="BP27" s="434"/>
      <c r="BQ27" s="434"/>
      <c r="BR27" s="434"/>
      <c r="BS27" s="434"/>
      <c r="BT27" s="434"/>
      <c r="BU27" s="435"/>
      <c r="BV27" s="433" t="s">
        <v>196</v>
      </c>
      <c r="BW27" s="434"/>
      <c r="BX27" s="434"/>
      <c r="BY27" s="434"/>
      <c r="BZ27" s="434"/>
      <c r="CA27" s="434"/>
      <c r="CB27" s="434"/>
      <c r="CC27" s="435"/>
      <c r="CD27" s="17"/>
      <c r="CE27" s="316"/>
      <c r="CF27" s="316"/>
      <c r="CG27" s="316"/>
      <c r="CH27" s="316"/>
      <c r="CI27" s="316"/>
      <c r="CJ27" s="316"/>
      <c r="CK27" s="316"/>
      <c r="CL27" s="316"/>
      <c r="CM27" s="316"/>
      <c r="CN27" s="316"/>
      <c r="CO27" s="316"/>
      <c r="CP27" s="316"/>
      <c r="CQ27" s="316"/>
      <c r="CR27" s="316"/>
      <c r="CS27" s="317"/>
      <c r="CT27" s="318"/>
      <c r="CU27" s="319"/>
      <c r="CV27" s="319"/>
      <c r="CW27" s="319"/>
      <c r="CX27" s="319"/>
      <c r="CY27" s="319"/>
      <c r="CZ27" s="319"/>
      <c r="DA27" s="320"/>
      <c r="DB27" s="318"/>
      <c r="DC27" s="319"/>
      <c r="DD27" s="319"/>
      <c r="DE27" s="319"/>
      <c r="DF27" s="319"/>
      <c r="DG27" s="319"/>
      <c r="DH27" s="319"/>
      <c r="DI27" s="320"/>
    </row>
    <row r="28" spans="1:113" ht="18.75" customHeight="1" x14ac:dyDescent="0.2">
      <c r="A28" s="2"/>
      <c r="B28" s="438"/>
      <c r="C28" s="354"/>
      <c r="D28" s="355"/>
      <c r="E28" s="445" t="s">
        <v>261</v>
      </c>
      <c r="F28" s="446"/>
      <c r="G28" s="446"/>
      <c r="H28" s="446"/>
      <c r="I28" s="446"/>
      <c r="J28" s="446"/>
      <c r="K28" s="447"/>
      <c r="L28" s="448">
        <v>1</v>
      </c>
      <c r="M28" s="449"/>
      <c r="N28" s="449"/>
      <c r="O28" s="449"/>
      <c r="P28" s="450"/>
      <c r="Q28" s="448">
        <v>3430</v>
      </c>
      <c r="R28" s="449"/>
      <c r="S28" s="449"/>
      <c r="T28" s="449"/>
      <c r="U28" s="449"/>
      <c r="V28" s="450"/>
      <c r="W28" s="353"/>
      <c r="X28" s="354"/>
      <c r="Y28" s="355"/>
      <c r="Z28" s="445" t="s">
        <v>33</v>
      </c>
      <c r="AA28" s="446"/>
      <c r="AB28" s="446"/>
      <c r="AC28" s="446"/>
      <c r="AD28" s="446"/>
      <c r="AE28" s="446"/>
      <c r="AF28" s="446"/>
      <c r="AG28" s="447"/>
      <c r="AH28" s="448" t="s">
        <v>196</v>
      </c>
      <c r="AI28" s="449"/>
      <c r="AJ28" s="449"/>
      <c r="AK28" s="449"/>
      <c r="AL28" s="450"/>
      <c r="AM28" s="448" t="s">
        <v>196</v>
      </c>
      <c r="AN28" s="449"/>
      <c r="AO28" s="449"/>
      <c r="AP28" s="449"/>
      <c r="AQ28" s="449"/>
      <c r="AR28" s="450"/>
      <c r="AS28" s="448" t="s">
        <v>196</v>
      </c>
      <c r="AT28" s="449"/>
      <c r="AU28" s="449"/>
      <c r="AV28" s="449"/>
      <c r="AW28" s="449"/>
      <c r="AX28" s="451"/>
      <c r="AY28" s="321" t="s">
        <v>262</v>
      </c>
      <c r="AZ28" s="322"/>
      <c r="BA28" s="322"/>
      <c r="BB28" s="323"/>
      <c r="BC28" s="458" t="s">
        <v>100</v>
      </c>
      <c r="BD28" s="459"/>
      <c r="BE28" s="459"/>
      <c r="BF28" s="459"/>
      <c r="BG28" s="459"/>
      <c r="BH28" s="459"/>
      <c r="BI28" s="459"/>
      <c r="BJ28" s="459"/>
      <c r="BK28" s="459"/>
      <c r="BL28" s="459"/>
      <c r="BM28" s="460"/>
      <c r="BN28" s="442">
        <v>3615751</v>
      </c>
      <c r="BO28" s="443"/>
      <c r="BP28" s="443"/>
      <c r="BQ28" s="443"/>
      <c r="BR28" s="443"/>
      <c r="BS28" s="443"/>
      <c r="BT28" s="443"/>
      <c r="BU28" s="444"/>
      <c r="BV28" s="442">
        <v>3712872</v>
      </c>
      <c r="BW28" s="443"/>
      <c r="BX28" s="443"/>
      <c r="BY28" s="443"/>
      <c r="BZ28" s="443"/>
      <c r="CA28" s="443"/>
      <c r="CB28" s="443"/>
      <c r="CC28" s="444"/>
      <c r="CD28" s="21"/>
      <c r="CE28" s="316"/>
      <c r="CF28" s="316"/>
      <c r="CG28" s="316"/>
      <c r="CH28" s="316"/>
      <c r="CI28" s="316"/>
      <c r="CJ28" s="316"/>
      <c r="CK28" s="316"/>
      <c r="CL28" s="316"/>
      <c r="CM28" s="316"/>
      <c r="CN28" s="316"/>
      <c r="CO28" s="316"/>
      <c r="CP28" s="316"/>
      <c r="CQ28" s="316"/>
      <c r="CR28" s="316"/>
      <c r="CS28" s="317"/>
      <c r="CT28" s="318"/>
      <c r="CU28" s="319"/>
      <c r="CV28" s="319"/>
      <c r="CW28" s="319"/>
      <c r="CX28" s="319"/>
      <c r="CY28" s="319"/>
      <c r="CZ28" s="319"/>
      <c r="DA28" s="320"/>
      <c r="DB28" s="318"/>
      <c r="DC28" s="319"/>
      <c r="DD28" s="319"/>
      <c r="DE28" s="319"/>
      <c r="DF28" s="319"/>
      <c r="DG28" s="319"/>
      <c r="DH28" s="319"/>
      <c r="DI28" s="320"/>
    </row>
    <row r="29" spans="1:113" ht="18.75" customHeight="1" x14ac:dyDescent="0.2">
      <c r="A29" s="2"/>
      <c r="B29" s="438"/>
      <c r="C29" s="354"/>
      <c r="D29" s="355"/>
      <c r="E29" s="445" t="s">
        <v>265</v>
      </c>
      <c r="F29" s="446"/>
      <c r="G29" s="446"/>
      <c r="H29" s="446"/>
      <c r="I29" s="446"/>
      <c r="J29" s="446"/>
      <c r="K29" s="447"/>
      <c r="L29" s="448">
        <v>13</v>
      </c>
      <c r="M29" s="449"/>
      <c r="N29" s="449"/>
      <c r="O29" s="449"/>
      <c r="P29" s="450"/>
      <c r="Q29" s="448">
        <v>3030</v>
      </c>
      <c r="R29" s="449"/>
      <c r="S29" s="449"/>
      <c r="T29" s="449"/>
      <c r="U29" s="449"/>
      <c r="V29" s="450"/>
      <c r="W29" s="356"/>
      <c r="X29" s="357"/>
      <c r="Y29" s="358"/>
      <c r="Z29" s="445" t="s">
        <v>267</v>
      </c>
      <c r="AA29" s="446"/>
      <c r="AB29" s="446"/>
      <c r="AC29" s="446"/>
      <c r="AD29" s="446"/>
      <c r="AE29" s="446"/>
      <c r="AF29" s="446"/>
      <c r="AG29" s="447"/>
      <c r="AH29" s="448">
        <v>236</v>
      </c>
      <c r="AI29" s="449"/>
      <c r="AJ29" s="449"/>
      <c r="AK29" s="449"/>
      <c r="AL29" s="450"/>
      <c r="AM29" s="448">
        <v>733516</v>
      </c>
      <c r="AN29" s="449"/>
      <c r="AO29" s="449"/>
      <c r="AP29" s="449"/>
      <c r="AQ29" s="449"/>
      <c r="AR29" s="450"/>
      <c r="AS29" s="448">
        <v>3108</v>
      </c>
      <c r="AT29" s="449"/>
      <c r="AU29" s="449"/>
      <c r="AV29" s="449"/>
      <c r="AW29" s="449"/>
      <c r="AX29" s="451"/>
      <c r="AY29" s="324"/>
      <c r="AZ29" s="325"/>
      <c r="BA29" s="325"/>
      <c r="BB29" s="326"/>
      <c r="BC29" s="452" t="s">
        <v>268</v>
      </c>
      <c r="BD29" s="453"/>
      <c r="BE29" s="453"/>
      <c r="BF29" s="453"/>
      <c r="BG29" s="453"/>
      <c r="BH29" s="453"/>
      <c r="BI29" s="453"/>
      <c r="BJ29" s="453"/>
      <c r="BK29" s="453"/>
      <c r="BL29" s="453"/>
      <c r="BM29" s="454"/>
      <c r="BN29" s="455">
        <v>261123</v>
      </c>
      <c r="BO29" s="456"/>
      <c r="BP29" s="456"/>
      <c r="BQ29" s="456"/>
      <c r="BR29" s="456"/>
      <c r="BS29" s="456"/>
      <c r="BT29" s="456"/>
      <c r="BU29" s="457"/>
      <c r="BV29" s="455">
        <v>241214</v>
      </c>
      <c r="BW29" s="456"/>
      <c r="BX29" s="456"/>
      <c r="BY29" s="456"/>
      <c r="BZ29" s="456"/>
      <c r="CA29" s="456"/>
      <c r="CB29" s="456"/>
      <c r="CC29" s="457"/>
      <c r="CD29" s="17"/>
      <c r="CE29" s="316"/>
      <c r="CF29" s="316"/>
      <c r="CG29" s="316"/>
      <c r="CH29" s="316"/>
      <c r="CI29" s="316"/>
      <c r="CJ29" s="316"/>
      <c r="CK29" s="316"/>
      <c r="CL29" s="316"/>
      <c r="CM29" s="316"/>
      <c r="CN29" s="316"/>
      <c r="CO29" s="316"/>
      <c r="CP29" s="316"/>
      <c r="CQ29" s="316"/>
      <c r="CR29" s="316"/>
      <c r="CS29" s="317"/>
      <c r="CT29" s="318"/>
      <c r="CU29" s="319"/>
      <c r="CV29" s="319"/>
      <c r="CW29" s="319"/>
      <c r="CX29" s="319"/>
      <c r="CY29" s="319"/>
      <c r="CZ29" s="319"/>
      <c r="DA29" s="320"/>
      <c r="DB29" s="318"/>
      <c r="DC29" s="319"/>
      <c r="DD29" s="319"/>
      <c r="DE29" s="319"/>
      <c r="DF29" s="319"/>
      <c r="DG29" s="319"/>
      <c r="DH29" s="319"/>
      <c r="DI29" s="320"/>
    </row>
    <row r="30" spans="1:113" ht="18.75" customHeight="1" x14ac:dyDescent="0.2">
      <c r="A30" s="2"/>
      <c r="B30" s="439"/>
      <c r="C30" s="440"/>
      <c r="D30" s="441"/>
      <c r="E30" s="418"/>
      <c r="F30" s="419"/>
      <c r="G30" s="419"/>
      <c r="H30" s="419"/>
      <c r="I30" s="419"/>
      <c r="J30" s="419"/>
      <c r="K30" s="420"/>
      <c r="L30" s="421"/>
      <c r="M30" s="422"/>
      <c r="N30" s="422"/>
      <c r="O30" s="422"/>
      <c r="P30" s="423"/>
      <c r="Q30" s="421"/>
      <c r="R30" s="422"/>
      <c r="S30" s="422"/>
      <c r="T30" s="422"/>
      <c r="U30" s="422"/>
      <c r="V30" s="423"/>
      <c r="W30" s="424" t="s">
        <v>270</v>
      </c>
      <c r="X30" s="425"/>
      <c r="Y30" s="425"/>
      <c r="Z30" s="425"/>
      <c r="AA30" s="425"/>
      <c r="AB30" s="425"/>
      <c r="AC30" s="425"/>
      <c r="AD30" s="425"/>
      <c r="AE30" s="425"/>
      <c r="AF30" s="425"/>
      <c r="AG30" s="426"/>
      <c r="AH30" s="427">
        <v>96.6</v>
      </c>
      <c r="AI30" s="428"/>
      <c r="AJ30" s="428"/>
      <c r="AK30" s="428"/>
      <c r="AL30" s="428"/>
      <c r="AM30" s="428"/>
      <c r="AN30" s="428"/>
      <c r="AO30" s="428"/>
      <c r="AP30" s="428"/>
      <c r="AQ30" s="428"/>
      <c r="AR30" s="428"/>
      <c r="AS30" s="428"/>
      <c r="AT30" s="428"/>
      <c r="AU30" s="428"/>
      <c r="AV30" s="428"/>
      <c r="AW30" s="428"/>
      <c r="AX30" s="429"/>
      <c r="AY30" s="327"/>
      <c r="AZ30" s="328"/>
      <c r="BA30" s="328"/>
      <c r="BB30" s="329"/>
      <c r="BC30" s="430" t="s">
        <v>67</v>
      </c>
      <c r="BD30" s="431"/>
      <c r="BE30" s="431"/>
      <c r="BF30" s="431"/>
      <c r="BG30" s="431"/>
      <c r="BH30" s="431"/>
      <c r="BI30" s="431"/>
      <c r="BJ30" s="431"/>
      <c r="BK30" s="431"/>
      <c r="BL30" s="431"/>
      <c r="BM30" s="432"/>
      <c r="BN30" s="433">
        <v>3095802</v>
      </c>
      <c r="BO30" s="434"/>
      <c r="BP30" s="434"/>
      <c r="BQ30" s="434"/>
      <c r="BR30" s="434"/>
      <c r="BS30" s="434"/>
      <c r="BT30" s="434"/>
      <c r="BU30" s="435"/>
      <c r="BV30" s="433">
        <v>3021761</v>
      </c>
      <c r="BW30" s="434"/>
      <c r="BX30" s="434"/>
      <c r="BY30" s="434"/>
      <c r="BZ30" s="434"/>
      <c r="CA30" s="434"/>
      <c r="CB30" s="434"/>
      <c r="CC30" s="435"/>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36" t="s">
        <v>185</v>
      </c>
      <c r="D32" s="436"/>
      <c r="E32" s="436"/>
      <c r="F32" s="436"/>
      <c r="G32" s="436"/>
      <c r="H32" s="436"/>
      <c r="I32" s="436"/>
      <c r="J32" s="436"/>
      <c r="K32" s="436"/>
      <c r="L32" s="436"/>
      <c r="M32" s="436"/>
      <c r="N32" s="436"/>
      <c r="O32" s="436"/>
      <c r="P32" s="436"/>
      <c r="Q32" s="436"/>
      <c r="R32" s="436"/>
      <c r="S32" s="436"/>
      <c r="U32" s="417" t="s">
        <v>91</v>
      </c>
      <c r="V32" s="417"/>
      <c r="W32" s="417"/>
      <c r="X32" s="417"/>
      <c r="Y32" s="417"/>
      <c r="Z32" s="417"/>
      <c r="AA32" s="417"/>
      <c r="AB32" s="417"/>
      <c r="AC32" s="417"/>
      <c r="AD32" s="417"/>
      <c r="AE32" s="417"/>
      <c r="AF32" s="417"/>
      <c r="AG32" s="417"/>
      <c r="AH32" s="417"/>
      <c r="AI32" s="417"/>
      <c r="AJ32" s="417"/>
      <c r="AK32" s="417"/>
      <c r="AM32" s="417" t="s">
        <v>272</v>
      </c>
      <c r="AN32" s="417"/>
      <c r="AO32" s="417"/>
      <c r="AP32" s="417"/>
      <c r="AQ32" s="417"/>
      <c r="AR32" s="417"/>
      <c r="AS32" s="417"/>
      <c r="AT32" s="417"/>
      <c r="AU32" s="417"/>
      <c r="AV32" s="417"/>
      <c r="AW32" s="417"/>
      <c r="AX32" s="417"/>
      <c r="AY32" s="417"/>
      <c r="AZ32" s="417"/>
      <c r="BA32" s="417"/>
      <c r="BB32" s="417"/>
      <c r="BC32" s="417"/>
      <c r="BE32" s="417" t="s">
        <v>273</v>
      </c>
      <c r="BF32" s="417"/>
      <c r="BG32" s="417"/>
      <c r="BH32" s="417"/>
      <c r="BI32" s="417"/>
      <c r="BJ32" s="417"/>
      <c r="BK32" s="417"/>
      <c r="BL32" s="417"/>
      <c r="BM32" s="417"/>
      <c r="BN32" s="417"/>
      <c r="BO32" s="417"/>
      <c r="BP32" s="417"/>
      <c r="BQ32" s="417"/>
      <c r="BR32" s="417"/>
      <c r="BS32" s="417"/>
      <c r="BT32" s="417"/>
      <c r="BU32" s="417"/>
      <c r="BW32" s="417" t="s">
        <v>274</v>
      </c>
      <c r="BX32" s="417"/>
      <c r="BY32" s="417"/>
      <c r="BZ32" s="417"/>
      <c r="CA32" s="417"/>
      <c r="CB32" s="417"/>
      <c r="CC32" s="417"/>
      <c r="CD32" s="417"/>
      <c r="CE32" s="417"/>
      <c r="CF32" s="417"/>
      <c r="CG32" s="417"/>
      <c r="CH32" s="417"/>
      <c r="CI32" s="417"/>
      <c r="CJ32" s="417"/>
      <c r="CK32" s="417"/>
      <c r="CL32" s="417"/>
      <c r="CM32" s="417"/>
      <c r="CO32" s="417" t="s">
        <v>276</v>
      </c>
      <c r="CP32" s="417"/>
      <c r="CQ32" s="417"/>
      <c r="CR32" s="417"/>
      <c r="CS32" s="417"/>
      <c r="CT32" s="417"/>
      <c r="CU32" s="417"/>
      <c r="CV32" s="417"/>
      <c r="CW32" s="417"/>
      <c r="CX32" s="417"/>
      <c r="CY32" s="417"/>
      <c r="CZ32" s="417"/>
      <c r="DA32" s="417"/>
      <c r="DB32" s="417"/>
      <c r="DC32" s="417"/>
      <c r="DD32" s="417"/>
      <c r="DE32" s="417"/>
      <c r="DI32" s="36"/>
    </row>
    <row r="33" spans="1:113" ht="13.5" customHeight="1" x14ac:dyDescent="0.2">
      <c r="A33" s="2"/>
      <c r="B33" s="5"/>
      <c r="C33" s="396" t="s">
        <v>118</v>
      </c>
      <c r="D33" s="396"/>
      <c r="E33" s="376" t="s">
        <v>277</v>
      </c>
      <c r="F33" s="376"/>
      <c r="G33" s="376"/>
      <c r="H33" s="376"/>
      <c r="I33" s="376"/>
      <c r="J33" s="376"/>
      <c r="K33" s="376"/>
      <c r="L33" s="376"/>
      <c r="M33" s="376"/>
      <c r="N33" s="376"/>
      <c r="O33" s="376"/>
      <c r="P33" s="376"/>
      <c r="Q33" s="376"/>
      <c r="R33" s="376"/>
      <c r="S33" s="376"/>
      <c r="T33" s="12"/>
      <c r="U33" s="396" t="s">
        <v>118</v>
      </c>
      <c r="V33" s="396"/>
      <c r="W33" s="376" t="s">
        <v>277</v>
      </c>
      <c r="X33" s="376"/>
      <c r="Y33" s="376"/>
      <c r="Z33" s="376"/>
      <c r="AA33" s="376"/>
      <c r="AB33" s="376"/>
      <c r="AC33" s="376"/>
      <c r="AD33" s="376"/>
      <c r="AE33" s="376"/>
      <c r="AF33" s="376"/>
      <c r="AG33" s="376"/>
      <c r="AH33" s="376"/>
      <c r="AI33" s="376"/>
      <c r="AJ33" s="376"/>
      <c r="AK33" s="376"/>
      <c r="AL33" s="12"/>
      <c r="AM33" s="396" t="s">
        <v>118</v>
      </c>
      <c r="AN33" s="396"/>
      <c r="AO33" s="376" t="s">
        <v>277</v>
      </c>
      <c r="AP33" s="376"/>
      <c r="AQ33" s="376"/>
      <c r="AR33" s="376"/>
      <c r="AS33" s="376"/>
      <c r="AT33" s="376"/>
      <c r="AU33" s="376"/>
      <c r="AV33" s="376"/>
      <c r="AW33" s="376"/>
      <c r="AX33" s="376"/>
      <c r="AY33" s="376"/>
      <c r="AZ33" s="376"/>
      <c r="BA33" s="376"/>
      <c r="BB33" s="376"/>
      <c r="BC33" s="376"/>
      <c r="BD33" s="8"/>
      <c r="BE33" s="376" t="s">
        <v>279</v>
      </c>
      <c r="BF33" s="376"/>
      <c r="BG33" s="376" t="s">
        <v>165</v>
      </c>
      <c r="BH33" s="376"/>
      <c r="BI33" s="376"/>
      <c r="BJ33" s="376"/>
      <c r="BK33" s="376"/>
      <c r="BL33" s="376"/>
      <c r="BM33" s="376"/>
      <c r="BN33" s="376"/>
      <c r="BO33" s="376"/>
      <c r="BP33" s="376"/>
      <c r="BQ33" s="376"/>
      <c r="BR33" s="376"/>
      <c r="BS33" s="376"/>
      <c r="BT33" s="376"/>
      <c r="BU33" s="376"/>
      <c r="BV33" s="8"/>
      <c r="BW33" s="396" t="s">
        <v>279</v>
      </c>
      <c r="BX33" s="396"/>
      <c r="BY33" s="376" t="s">
        <v>107</v>
      </c>
      <c r="BZ33" s="376"/>
      <c r="CA33" s="376"/>
      <c r="CB33" s="376"/>
      <c r="CC33" s="376"/>
      <c r="CD33" s="376"/>
      <c r="CE33" s="376"/>
      <c r="CF33" s="376"/>
      <c r="CG33" s="376"/>
      <c r="CH33" s="376"/>
      <c r="CI33" s="376"/>
      <c r="CJ33" s="376"/>
      <c r="CK33" s="376"/>
      <c r="CL33" s="376"/>
      <c r="CM33" s="376"/>
      <c r="CN33" s="12"/>
      <c r="CO33" s="396" t="s">
        <v>118</v>
      </c>
      <c r="CP33" s="396"/>
      <c r="CQ33" s="376" t="s">
        <v>281</v>
      </c>
      <c r="CR33" s="376"/>
      <c r="CS33" s="376"/>
      <c r="CT33" s="376"/>
      <c r="CU33" s="376"/>
      <c r="CV33" s="376"/>
      <c r="CW33" s="376"/>
      <c r="CX33" s="376"/>
      <c r="CY33" s="376"/>
      <c r="CZ33" s="376"/>
      <c r="DA33" s="376"/>
      <c r="DB33" s="376"/>
      <c r="DC33" s="376"/>
      <c r="DD33" s="376"/>
      <c r="DE33" s="376"/>
      <c r="DF33" s="12"/>
      <c r="DG33" s="416" t="s">
        <v>78</v>
      </c>
      <c r="DH33" s="416"/>
      <c r="DI33" s="19"/>
    </row>
    <row r="34" spans="1:113" ht="32.25" customHeight="1" x14ac:dyDescent="0.2">
      <c r="A34" s="2"/>
      <c r="B34" s="5"/>
      <c r="C34" s="414">
        <f>IF(E34="","",1)</f>
        <v>1</v>
      </c>
      <c r="D34" s="414"/>
      <c r="E34" s="413" t="str">
        <f>IF('各会計、関係団体の財政状況及び健全化判断比率'!B7="","",'各会計、関係団体の財政状況及び健全化判断比率'!B7)</f>
        <v>一般会計</v>
      </c>
      <c r="F34" s="413"/>
      <c r="G34" s="413"/>
      <c r="H34" s="413"/>
      <c r="I34" s="413"/>
      <c r="J34" s="413"/>
      <c r="K34" s="413"/>
      <c r="L34" s="413"/>
      <c r="M34" s="413"/>
      <c r="N34" s="413"/>
      <c r="O34" s="413"/>
      <c r="P34" s="413"/>
      <c r="Q34" s="413"/>
      <c r="R34" s="413"/>
      <c r="S34" s="413"/>
      <c r="T34" s="2"/>
      <c r="U34" s="414">
        <f>IF(W34="","",MAX(C34:D43)+1)</f>
        <v>3</v>
      </c>
      <c r="V34" s="414"/>
      <c r="W34" s="413" t="str">
        <f>IF('各会計、関係団体の財政状況及び健全化判断比率'!B28="","",'各会計、関係団体の財政状況及び健全化判断比率'!B28)</f>
        <v>国民健康保険事業特別会計</v>
      </c>
      <c r="X34" s="413"/>
      <c r="Y34" s="413"/>
      <c r="Z34" s="413"/>
      <c r="AA34" s="413"/>
      <c r="AB34" s="413"/>
      <c r="AC34" s="413"/>
      <c r="AD34" s="413"/>
      <c r="AE34" s="413"/>
      <c r="AF34" s="413"/>
      <c r="AG34" s="413"/>
      <c r="AH34" s="413"/>
      <c r="AI34" s="413"/>
      <c r="AJ34" s="413"/>
      <c r="AK34" s="413"/>
      <c r="AL34" s="2"/>
      <c r="AM34" s="414">
        <f>IF(AO34="","",MAX(C34:D43,U34:V43)+1)</f>
        <v>6</v>
      </c>
      <c r="AN34" s="414"/>
      <c r="AO34" s="413" t="str">
        <f>IF('各会計、関係団体の財政状況及び健全化判断比率'!B31="","",'各会計、関係団体の財政状況及び健全化判断比率'!B31)</f>
        <v>公共下水道事業会計</v>
      </c>
      <c r="AP34" s="413"/>
      <c r="AQ34" s="413"/>
      <c r="AR34" s="413"/>
      <c r="AS34" s="413"/>
      <c r="AT34" s="413"/>
      <c r="AU34" s="413"/>
      <c r="AV34" s="413"/>
      <c r="AW34" s="413"/>
      <c r="AX34" s="413"/>
      <c r="AY34" s="413"/>
      <c r="AZ34" s="413"/>
      <c r="BA34" s="413"/>
      <c r="BB34" s="413"/>
      <c r="BC34" s="413"/>
      <c r="BD34" s="2"/>
      <c r="BE34" s="414" t="str">
        <f>IF(BG34="","",MAX(C34:D43,U34:V43,AM34:AN43)+1)</f>
        <v/>
      </c>
      <c r="BF34" s="414"/>
      <c r="BG34" s="413"/>
      <c r="BH34" s="413"/>
      <c r="BI34" s="413"/>
      <c r="BJ34" s="413"/>
      <c r="BK34" s="413"/>
      <c r="BL34" s="413"/>
      <c r="BM34" s="413"/>
      <c r="BN34" s="413"/>
      <c r="BO34" s="413"/>
      <c r="BP34" s="413"/>
      <c r="BQ34" s="413"/>
      <c r="BR34" s="413"/>
      <c r="BS34" s="413"/>
      <c r="BT34" s="413"/>
      <c r="BU34" s="413"/>
      <c r="BV34" s="2"/>
      <c r="BW34" s="414">
        <f>IF(BY34="","",MAX(C34:D43,U34:V43,AM34:AN43,BE34:BF43)+1)</f>
        <v>7</v>
      </c>
      <c r="BX34" s="414"/>
      <c r="BY34" s="413" t="str">
        <f>IF('各会計、関係団体の財政状況及び健全化判断比率'!B68="","",'各会計、関係団体の財政状況及び健全化判断比率'!B68)</f>
        <v>大泉町外二町環境衛生施設組合</v>
      </c>
      <c r="BZ34" s="413"/>
      <c r="CA34" s="413"/>
      <c r="CB34" s="413"/>
      <c r="CC34" s="413"/>
      <c r="CD34" s="413"/>
      <c r="CE34" s="413"/>
      <c r="CF34" s="413"/>
      <c r="CG34" s="413"/>
      <c r="CH34" s="413"/>
      <c r="CI34" s="413"/>
      <c r="CJ34" s="413"/>
      <c r="CK34" s="413"/>
      <c r="CL34" s="413"/>
      <c r="CM34" s="413"/>
      <c r="CN34" s="2"/>
      <c r="CO34" s="414">
        <f>IF(CQ34="","",MAX(C34:D43,U34:V43,AM34:AN43,BE34:BF43,BW34:BX43)+1)</f>
        <v>15</v>
      </c>
      <c r="CP34" s="414"/>
      <c r="CQ34" s="413" t="str">
        <f>IF('各会計、関係団体の財政状況及び健全化判断比率'!BS7="","",'各会計、関係団体の財政状況及び健全化判断比率'!BS7)</f>
        <v>大泉町スポーツ文化振興事業団</v>
      </c>
      <c r="CR34" s="413"/>
      <c r="CS34" s="413"/>
      <c r="CT34" s="413"/>
      <c r="CU34" s="413"/>
      <c r="CV34" s="413"/>
      <c r="CW34" s="413"/>
      <c r="CX34" s="413"/>
      <c r="CY34" s="413"/>
      <c r="CZ34" s="413"/>
      <c r="DA34" s="413"/>
      <c r="DB34" s="413"/>
      <c r="DC34" s="413"/>
      <c r="DD34" s="413"/>
      <c r="DE34" s="413"/>
      <c r="DG34" s="415" t="str">
        <f>IF('各会計、関係団体の財政状況及び健全化判断比率'!BR7="","",'各会計、関係団体の財政状況及び健全化判断比率'!BR7)</f>
        <v/>
      </c>
      <c r="DH34" s="415"/>
      <c r="DI34" s="19"/>
    </row>
    <row r="35" spans="1:113" ht="32.25" customHeight="1" x14ac:dyDescent="0.2">
      <c r="A35" s="2"/>
      <c r="B35" s="5"/>
      <c r="C35" s="414">
        <f t="shared" ref="C35:C43" si="0">IF(E35="","",C34+1)</f>
        <v>2</v>
      </c>
      <c r="D35" s="414"/>
      <c r="E35" s="413" t="str">
        <f>IF('各会計、関係団体の財政状況及び健全化判断比率'!B8="","",'各会計、関係団体の財政状況及び健全化判断比率'!B8)</f>
        <v>公園墓地事業特別会計</v>
      </c>
      <c r="F35" s="413"/>
      <c r="G35" s="413"/>
      <c r="H35" s="413"/>
      <c r="I35" s="413"/>
      <c r="J35" s="413"/>
      <c r="K35" s="413"/>
      <c r="L35" s="413"/>
      <c r="M35" s="413"/>
      <c r="N35" s="413"/>
      <c r="O35" s="413"/>
      <c r="P35" s="413"/>
      <c r="Q35" s="413"/>
      <c r="R35" s="413"/>
      <c r="S35" s="413"/>
      <c r="T35" s="2"/>
      <c r="U35" s="414">
        <f t="shared" ref="U35:U43" si="1">IF(W35="","",U34+1)</f>
        <v>4</v>
      </c>
      <c r="V35" s="414"/>
      <c r="W35" s="413" t="str">
        <f>IF('各会計、関係団体の財政状況及び健全化判断比率'!B29="","",'各会計、関係団体の財政状況及び健全化判断比率'!B29)</f>
        <v>後期高齢者医療事業特別会計</v>
      </c>
      <c r="X35" s="413"/>
      <c r="Y35" s="413"/>
      <c r="Z35" s="413"/>
      <c r="AA35" s="413"/>
      <c r="AB35" s="413"/>
      <c r="AC35" s="413"/>
      <c r="AD35" s="413"/>
      <c r="AE35" s="413"/>
      <c r="AF35" s="413"/>
      <c r="AG35" s="413"/>
      <c r="AH35" s="413"/>
      <c r="AI35" s="413"/>
      <c r="AJ35" s="413"/>
      <c r="AK35" s="413"/>
      <c r="AL35" s="2"/>
      <c r="AM35" s="414" t="str">
        <f t="shared" ref="AM35:AM43" si="2">IF(AO35="","",AM34+1)</f>
        <v/>
      </c>
      <c r="AN35" s="414"/>
      <c r="AO35" s="413"/>
      <c r="AP35" s="413"/>
      <c r="AQ35" s="413"/>
      <c r="AR35" s="413"/>
      <c r="AS35" s="413"/>
      <c r="AT35" s="413"/>
      <c r="AU35" s="413"/>
      <c r="AV35" s="413"/>
      <c r="AW35" s="413"/>
      <c r="AX35" s="413"/>
      <c r="AY35" s="413"/>
      <c r="AZ35" s="413"/>
      <c r="BA35" s="413"/>
      <c r="BB35" s="413"/>
      <c r="BC35" s="413"/>
      <c r="BD35" s="2"/>
      <c r="BE35" s="414" t="str">
        <f t="shared" ref="BE35:BE43" si="3">IF(BG35="","",BE34+1)</f>
        <v/>
      </c>
      <c r="BF35" s="414"/>
      <c r="BG35" s="413"/>
      <c r="BH35" s="413"/>
      <c r="BI35" s="413"/>
      <c r="BJ35" s="413"/>
      <c r="BK35" s="413"/>
      <c r="BL35" s="413"/>
      <c r="BM35" s="413"/>
      <c r="BN35" s="413"/>
      <c r="BO35" s="413"/>
      <c r="BP35" s="413"/>
      <c r="BQ35" s="413"/>
      <c r="BR35" s="413"/>
      <c r="BS35" s="413"/>
      <c r="BT35" s="413"/>
      <c r="BU35" s="413"/>
      <c r="BV35" s="2"/>
      <c r="BW35" s="414">
        <f t="shared" ref="BW35:BW43" si="4">IF(BY35="","",BW34+1)</f>
        <v>8</v>
      </c>
      <c r="BX35" s="414"/>
      <c r="BY35" s="413" t="str">
        <f>IF('各会計、関係団体の財政状況及び健全化判断比率'!B69="","",'各会計、関係団体の財政状況及び健全化判断比率'!B69)</f>
        <v>太田市外三町広域清掃組合</v>
      </c>
      <c r="BZ35" s="413"/>
      <c r="CA35" s="413"/>
      <c r="CB35" s="413"/>
      <c r="CC35" s="413"/>
      <c r="CD35" s="413"/>
      <c r="CE35" s="413"/>
      <c r="CF35" s="413"/>
      <c r="CG35" s="413"/>
      <c r="CH35" s="413"/>
      <c r="CI35" s="413"/>
      <c r="CJ35" s="413"/>
      <c r="CK35" s="413"/>
      <c r="CL35" s="413"/>
      <c r="CM35" s="413"/>
      <c r="CN35" s="2"/>
      <c r="CO35" s="414" t="str">
        <f t="shared" ref="CO35:CO43" si="5">IF(CQ35="","",CO34+1)</f>
        <v/>
      </c>
      <c r="CP35" s="414"/>
      <c r="CQ35" s="413" t="str">
        <f>IF('各会計、関係団体の財政状況及び健全化判断比率'!BS8="","",'各会計、関係団体の財政状況及び健全化判断比率'!BS8)</f>
        <v/>
      </c>
      <c r="CR35" s="413"/>
      <c r="CS35" s="413"/>
      <c r="CT35" s="413"/>
      <c r="CU35" s="413"/>
      <c r="CV35" s="413"/>
      <c r="CW35" s="413"/>
      <c r="CX35" s="413"/>
      <c r="CY35" s="413"/>
      <c r="CZ35" s="413"/>
      <c r="DA35" s="413"/>
      <c r="DB35" s="413"/>
      <c r="DC35" s="413"/>
      <c r="DD35" s="413"/>
      <c r="DE35" s="413"/>
      <c r="DG35" s="415" t="str">
        <f>IF('各会計、関係団体の財政状況及び健全化判断比率'!BR8="","",'各会計、関係団体の財政状況及び健全化判断比率'!BR8)</f>
        <v/>
      </c>
      <c r="DH35" s="415"/>
      <c r="DI35" s="19"/>
    </row>
    <row r="36" spans="1:113" ht="32.25" customHeight="1" x14ac:dyDescent="0.2">
      <c r="A36" s="2"/>
      <c r="B36" s="5"/>
      <c r="C36" s="414" t="str">
        <f t="shared" si="0"/>
        <v/>
      </c>
      <c r="D36" s="414"/>
      <c r="E36" s="413" t="str">
        <f>IF('各会計、関係団体の財政状況及び健全化判断比率'!B9="","",'各会計、関係団体の財政状況及び健全化判断比率'!B9)</f>
        <v/>
      </c>
      <c r="F36" s="413"/>
      <c r="G36" s="413"/>
      <c r="H36" s="413"/>
      <c r="I36" s="413"/>
      <c r="J36" s="413"/>
      <c r="K36" s="413"/>
      <c r="L36" s="413"/>
      <c r="M36" s="413"/>
      <c r="N36" s="413"/>
      <c r="O36" s="413"/>
      <c r="P36" s="413"/>
      <c r="Q36" s="413"/>
      <c r="R36" s="413"/>
      <c r="S36" s="413"/>
      <c r="T36" s="2"/>
      <c r="U36" s="414">
        <f t="shared" si="1"/>
        <v>5</v>
      </c>
      <c r="V36" s="414"/>
      <c r="W36" s="413" t="str">
        <f>IF('各会計、関係団体の財政状況及び健全化判断比率'!B30="","",'各会計、関係団体の財政状況及び健全化判断比率'!B30)</f>
        <v>介護保険事業特別会計</v>
      </c>
      <c r="X36" s="413"/>
      <c r="Y36" s="413"/>
      <c r="Z36" s="413"/>
      <c r="AA36" s="413"/>
      <c r="AB36" s="413"/>
      <c r="AC36" s="413"/>
      <c r="AD36" s="413"/>
      <c r="AE36" s="413"/>
      <c r="AF36" s="413"/>
      <c r="AG36" s="413"/>
      <c r="AH36" s="413"/>
      <c r="AI36" s="413"/>
      <c r="AJ36" s="413"/>
      <c r="AK36" s="413"/>
      <c r="AL36" s="2"/>
      <c r="AM36" s="414" t="str">
        <f t="shared" si="2"/>
        <v/>
      </c>
      <c r="AN36" s="414"/>
      <c r="AO36" s="413"/>
      <c r="AP36" s="413"/>
      <c r="AQ36" s="413"/>
      <c r="AR36" s="413"/>
      <c r="AS36" s="413"/>
      <c r="AT36" s="413"/>
      <c r="AU36" s="413"/>
      <c r="AV36" s="413"/>
      <c r="AW36" s="413"/>
      <c r="AX36" s="413"/>
      <c r="AY36" s="413"/>
      <c r="AZ36" s="413"/>
      <c r="BA36" s="413"/>
      <c r="BB36" s="413"/>
      <c r="BC36" s="413"/>
      <c r="BD36" s="2"/>
      <c r="BE36" s="414" t="str">
        <f t="shared" si="3"/>
        <v/>
      </c>
      <c r="BF36" s="414"/>
      <c r="BG36" s="413"/>
      <c r="BH36" s="413"/>
      <c r="BI36" s="413"/>
      <c r="BJ36" s="413"/>
      <c r="BK36" s="413"/>
      <c r="BL36" s="413"/>
      <c r="BM36" s="413"/>
      <c r="BN36" s="413"/>
      <c r="BO36" s="413"/>
      <c r="BP36" s="413"/>
      <c r="BQ36" s="413"/>
      <c r="BR36" s="413"/>
      <c r="BS36" s="413"/>
      <c r="BT36" s="413"/>
      <c r="BU36" s="413"/>
      <c r="BV36" s="2"/>
      <c r="BW36" s="414">
        <f t="shared" si="4"/>
        <v>9</v>
      </c>
      <c r="BX36" s="414"/>
      <c r="BY36" s="413" t="str">
        <f>IF('各会計、関係団体の財政状況及び健全化判断比率'!B70="","",'各会計、関係団体の財政状況及び健全化判断比率'!B70)</f>
        <v>邑楽館林医療事務組合（病院事業会計）</v>
      </c>
      <c r="BZ36" s="413"/>
      <c r="CA36" s="413"/>
      <c r="CB36" s="413"/>
      <c r="CC36" s="413"/>
      <c r="CD36" s="413"/>
      <c r="CE36" s="413"/>
      <c r="CF36" s="413"/>
      <c r="CG36" s="413"/>
      <c r="CH36" s="413"/>
      <c r="CI36" s="413"/>
      <c r="CJ36" s="413"/>
      <c r="CK36" s="413"/>
      <c r="CL36" s="413"/>
      <c r="CM36" s="413"/>
      <c r="CN36" s="2"/>
      <c r="CO36" s="414" t="str">
        <f t="shared" si="5"/>
        <v/>
      </c>
      <c r="CP36" s="414"/>
      <c r="CQ36" s="413" t="str">
        <f>IF('各会計、関係団体の財政状況及び健全化判断比率'!BS9="","",'各会計、関係団体の財政状況及び健全化判断比率'!BS9)</f>
        <v/>
      </c>
      <c r="CR36" s="413"/>
      <c r="CS36" s="413"/>
      <c r="CT36" s="413"/>
      <c r="CU36" s="413"/>
      <c r="CV36" s="413"/>
      <c r="CW36" s="413"/>
      <c r="CX36" s="413"/>
      <c r="CY36" s="413"/>
      <c r="CZ36" s="413"/>
      <c r="DA36" s="413"/>
      <c r="DB36" s="413"/>
      <c r="DC36" s="413"/>
      <c r="DD36" s="413"/>
      <c r="DE36" s="413"/>
      <c r="DG36" s="415" t="str">
        <f>IF('各会計、関係団体の財政状況及び健全化判断比率'!BR9="","",'各会計、関係団体の財政状況及び健全化判断比率'!BR9)</f>
        <v/>
      </c>
      <c r="DH36" s="415"/>
      <c r="DI36" s="19"/>
    </row>
    <row r="37" spans="1:113" ht="32.25" customHeight="1" x14ac:dyDescent="0.2">
      <c r="A37" s="2"/>
      <c r="B37" s="5"/>
      <c r="C37" s="414" t="str">
        <f t="shared" si="0"/>
        <v/>
      </c>
      <c r="D37" s="414"/>
      <c r="E37" s="413" t="str">
        <f>IF('各会計、関係団体の財政状況及び健全化判断比率'!B10="","",'各会計、関係団体の財政状況及び健全化判断比率'!B10)</f>
        <v/>
      </c>
      <c r="F37" s="413"/>
      <c r="G37" s="413"/>
      <c r="H37" s="413"/>
      <c r="I37" s="413"/>
      <c r="J37" s="413"/>
      <c r="K37" s="413"/>
      <c r="L37" s="413"/>
      <c r="M37" s="413"/>
      <c r="N37" s="413"/>
      <c r="O37" s="413"/>
      <c r="P37" s="413"/>
      <c r="Q37" s="413"/>
      <c r="R37" s="413"/>
      <c r="S37" s="413"/>
      <c r="T37" s="2"/>
      <c r="U37" s="414" t="str">
        <f t="shared" si="1"/>
        <v/>
      </c>
      <c r="V37" s="414"/>
      <c r="W37" s="413"/>
      <c r="X37" s="413"/>
      <c r="Y37" s="413"/>
      <c r="Z37" s="413"/>
      <c r="AA37" s="413"/>
      <c r="AB37" s="413"/>
      <c r="AC37" s="413"/>
      <c r="AD37" s="413"/>
      <c r="AE37" s="413"/>
      <c r="AF37" s="413"/>
      <c r="AG37" s="413"/>
      <c r="AH37" s="413"/>
      <c r="AI37" s="413"/>
      <c r="AJ37" s="413"/>
      <c r="AK37" s="413"/>
      <c r="AL37" s="2"/>
      <c r="AM37" s="414" t="str">
        <f t="shared" si="2"/>
        <v/>
      </c>
      <c r="AN37" s="414"/>
      <c r="AO37" s="413"/>
      <c r="AP37" s="413"/>
      <c r="AQ37" s="413"/>
      <c r="AR37" s="413"/>
      <c r="AS37" s="413"/>
      <c r="AT37" s="413"/>
      <c r="AU37" s="413"/>
      <c r="AV37" s="413"/>
      <c r="AW37" s="413"/>
      <c r="AX37" s="413"/>
      <c r="AY37" s="413"/>
      <c r="AZ37" s="413"/>
      <c r="BA37" s="413"/>
      <c r="BB37" s="413"/>
      <c r="BC37" s="413"/>
      <c r="BD37" s="2"/>
      <c r="BE37" s="414" t="str">
        <f t="shared" si="3"/>
        <v/>
      </c>
      <c r="BF37" s="414"/>
      <c r="BG37" s="413"/>
      <c r="BH37" s="413"/>
      <c r="BI37" s="413"/>
      <c r="BJ37" s="413"/>
      <c r="BK37" s="413"/>
      <c r="BL37" s="413"/>
      <c r="BM37" s="413"/>
      <c r="BN37" s="413"/>
      <c r="BO37" s="413"/>
      <c r="BP37" s="413"/>
      <c r="BQ37" s="413"/>
      <c r="BR37" s="413"/>
      <c r="BS37" s="413"/>
      <c r="BT37" s="413"/>
      <c r="BU37" s="413"/>
      <c r="BV37" s="2"/>
      <c r="BW37" s="414">
        <f t="shared" si="4"/>
        <v>10</v>
      </c>
      <c r="BX37" s="414"/>
      <c r="BY37" s="413" t="str">
        <f>IF('各会計、関係団体の財政状況及び健全化判断比率'!B71="","",'各会計、関係団体の財政状況及び健全化判断比率'!B71)</f>
        <v>群馬県市町村会館管理組合</v>
      </c>
      <c r="BZ37" s="413"/>
      <c r="CA37" s="413"/>
      <c r="CB37" s="413"/>
      <c r="CC37" s="413"/>
      <c r="CD37" s="413"/>
      <c r="CE37" s="413"/>
      <c r="CF37" s="413"/>
      <c r="CG37" s="413"/>
      <c r="CH37" s="413"/>
      <c r="CI37" s="413"/>
      <c r="CJ37" s="413"/>
      <c r="CK37" s="413"/>
      <c r="CL37" s="413"/>
      <c r="CM37" s="413"/>
      <c r="CN37" s="2"/>
      <c r="CO37" s="414" t="str">
        <f t="shared" si="5"/>
        <v/>
      </c>
      <c r="CP37" s="414"/>
      <c r="CQ37" s="413" t="str">
        <f>IF('各会計、関係団体の財政状況及び健全化判断比率'!BS10="","",'各会計、関係団体の財政状況及び健全化判断比率'!BS10)</f>
        <v/>
      </c>
      <c r="CR37" s="413"/>
      <c r="CS37" s="413"/>
      <c r="CT37" s="413"/>
      <c r="CU37" s="413"/>
      <c r="CV37" s="413"/>
      <c r="CW37" s="413"/>
      <c r="CX37" s="413"/>
      <c r="CY37" s="413"/>
      <c r="CZ37" s="413"/>
      <c r="DA37" s="413"/>
      <c r="DB37" s="413"/>
      <c r="DC37" s="413"/>
      <c r="DD37" s="413"/>
      <c r="DE37" s="413"/>
      <c r="DG37" s="415" t="str">
        <f>IF('各会計、関係団体の財政状況及び健全化判断比率'!BR10="","",'各会計、関係団体の財政状況及び健全化判断比率'!BR10)</f>
        <v/>
      </c>
      <c r="DH37" s="415"/>
      <c r="DI37" s="19"/>
    </row>
    <row r="38" spans="1:113" ht="32.25" customHeight="1" x14ac:dyDescent="0.2">
      <c r="A38" s="2"/>
      <c r="B38" s="5"/>
      <c r="C38" s="414" t="str">
        <f t="shared" si="0"/>
        <v/>
      </c>
      <c r="D38" s="414"/>
      <c r="E38" s="413" t="str">
        <f>IF('各会計、関係団体の財政状況及び健全化判断比率'!B11="","",'各会計、関係団体の財政状況及び健全化判断比率'!B11)</f>
        <v/>
      </c>
      <c r="F38" s="413"/>
      <c r="G38" s="413"/>
      <c r="H38" s="413"/>
      <c r="I38" s="413"/>
      <c r="J38" s="413"/>
      <c r="K38" s="413"/>
      <c r="L38" s="413"/>
      <c r="M38" s="413"/>
      <c r="N38" s="413"/>
      <c r="O38" s="413"/>
      <c r="P38" s="413"/>
      <c r="Q38" s="413"/>
      <c r="R38" s="413"/>
      <c r="S38" s="413"/>
      <c r="T38" s="2"/>
      <c r="U38" s="414" t="str">
        <f t="shared" si="1"/>
        <v/>
      </c>
      <c r="V38" s="414"/>
      <c r="W38" s="413"/>
      <c r="X38" s="413"/>
      <c r="Y38" s="413"/>
      <c r="Z38" s="413"/>
      <c r="AA38" s="413"/>
      <c r="AB38" s="413"/>
      <c r="AC38" s="413"/>
      <c r="AD38" s="413"/>
      <c r="AE38" s="413"/>
      <c r="AF38" s="413"/>
      <c r="AG38" s="413"/>
      <c r="AH38" s="413"/>
      <c r="AI38" s="413"/>
      <c r="AJ38" s="413"/>
      <c r="AK38" s="413"/>
      <c r="AL38" s="2"/>
      <c r="AM38" s="414" t="str">
        <f t="shared" si="2"/>
        <v/>
      </c>
      <c r="AN38" s="414"/>
      <c r="AO38" s="413"/>
      <c r="AP38" s="413"/>
      <c r="AQ38" s="413"/>
      <c r="AR38" s="413"/>
      <c r="AS38" s="413"/>
      <c r="AT38" s="413"/>
      <c r="AU38" s="413"/>
      <c r="AV38" s="413"/>
      <c r="AW38" s="413"/>
      <c r="AX38" s="413"/>
      <c r="AY38" s="413"/>
      <c r="AZ38" s="413"/>
      <c r="BA38" s="413"/>
      <c r="BB38" s="413"/>
      <c r="BC38" s="413"/>
      <c r="BD38" s="2"/>
      <c r="BE38" s="414" t="str">
        <f t="shared" si="3"/>
        <v/>
      </c>
      <c r="BF38" s="414"/>
      <c r="BG38" s="413"/>
      <c r="BH38" s="413"/>
      <c r="BI38" s="413"/>
      <c r="BJ38" s="413"/>
      <c r="BK38" s="413"/>
      <c r="BL38" s="413"/>
      <c r="BM38" s="413"/>
      <c r="BN38" s="413"/>
      <c r="BO38" s="413"/>
      <c r="BP38" s="413"/>
      <c r="BQ38" s="413"/>
      <c r="BR38" s="413"/>
      <c r="BS38" s="413"/>
      <c r="BT38" s="413"/>
      <c r="BU38" s="413"/>
      <c r="BV38" s="2"/>
      <c r="BW38" s="414">
        <f t="shared" si="4"/>
        <v>11</v>
      </c>
      <c r="BX38" s="414"/>
      <c r="BY38" s="413" t="str">
        <f>IF('各会計、関係団体の財政状況及び健全化判断比率'!B72="","",'各会計、関係団体の財政状況及び健全化判断比率'!B72)</f>
        <v>群馬県市町村総合事務組合</v>
      </c>
      <c r="BZ38" s="413"/>
      <c r="CA38" s="413"/>
      <c r="CB38" s="413"/>
      <c r="CC38" s="413"/>
      <c r="CD38" s="413"/>
      <c r="CE38" s="413"/>
      <c r="CF38" s="413"/>
      <c r="CG38" s="413"/>
      <c r="CH38" s="413"/>
      <c r="CI38" s="413"/>
      <c r="CJ38" s="413"/>
      <c r="CK38" s="413"/>
      <c r="CL38" s="413"/>
      <c r="CM38" s="413"/>
      <c r="CN38" s="2"/>
      <c r="CO38" s="414" t="str">
        <f t="shared" si="5"/>
        <v/>
      </c>
      <c r="CP38" s="414"/>
      <c r="CQ38" s="413" t="str">
        <f>IF('各会計、関係団体の財政状況及び健全化判断比率'!BS11="","",'各会計、関係団体の財政状況及び健全化判断比率'!BS11)</f>
        <v/>
      </c>
      <c r="CR38" s="413"/>
      <c r="CS38" s="413"/>
      <c r="CT38" s="413"/>
      <c r="CU38" s="413"/>
      <c r="CV38" s="413"/>
      <c r="CW38" s="413"/>
      <c r="CX38" s="413"/>
      <c r="CY38" s="413"/>
      <c r="CZ38" s="413"/>
      <c r="DA38" s="413"/>
      <c r="DB38" s="413"/>
      <c r="DC38" s="413"/>
      <c r="DD38" s="413"/>
      <c r="DE38" s="413"/>
      <c r="DG38" s="415" t="str">
        <f>IF('各会計、関係団体の財政状況及び健全化判断比率'!BR11="","",'各会計、関係団体の財政状況及び健全化判断比率'!BR11)</f>
        <v/>
      </c>
      <c r="DH38" s="415"/>
      <c r="DI38" s="19"/>
    </row>
    <row r="39" spans="1:113" ht="32.25" customHeight="1" x14ac:dyDescent="0.2">
      <c r="A39" s="2"/>
      <c r="B39" s="5"/>
      <c r="C39" s="414" t="str">
        <f t="shared" si="0"/>
        <v/>
      </c>
      <c r="D39" s="414"/>
      <c r="E39" s="413" t="str">
        <f>IF('各会計、関係団体の財政状況及び健全化判断比率'!B12="","",'各会計、関係団体の財政状況及び健全化判断比率'!B12)</f>
        <v/>
      </c>
      <c r="F39" s="413"/>
      <c r="G39" s="413"/>
      <c r="H39" s="413"/>
      <c r="I39" s="413"/>
      <c r="J39" s="413"/>
      <c r="K39" s="413"/>
      <c r="L39" s="413"/>
      <c r="M39" s="413"/>
      <c r="N39" s="413"/>
      <c r="O39" s="413"/>
      <c r="P39" s="413"/>
      <c r="Q39" s="413"/>
      <c r="R39" s="413"/>
      <c r="S39" s="413"/>
      <c r="T39" s="2"/>
      <c r="U39" s="414" t="str">
        <f t="shared" si="1"/>
        <v/>
      </c>
      <c r="V39" s="414"/>
      <c r="W39" s="413"/>
      <c r="X39" s="413"/>
      <c r="Y39" s="413"/>
      <c r="Z39" s="413"/>
      <c r="AA39" s="413"/>
      <c r="AB39" s="413"/>
      <c r="AC39" s="413"/>
      <c r="AD39" s="413"/>
      <c r="AE39" s="413"/>
      <c r="AF39" s="413"/>
      <c r="AG39" s="413"/>
      <c r="AH39" s="413"/>
      <c r="AI39" s="413"/>
      <c r="AJ39" s="413"/>
      <c r="AK39" s="413"/>
      <c r="AL39" s="2"/>
      <c r="AM39" s="414" t="str">
        <f t="shared" si="2"/>
        <v/>
      </c>
      <c r="AN39" s="414"/>
      <c r="AO39" s="413"/>
      <c r="AP39" s="413"/>
      <c r="AQ39" s="413"/>
      <c r="AR39" s="413"/>
      <c r="AS39" s="413"/>
      <c r="AT39" s="413"/>
      <c r="AU39" s="413"/>
      <c r="AV39" s="413"/>
      <c r="AW39" s="413"/>
      <c r="AX39" s="413"/>
      <c r="AY39" s="413"/>
      <c r="AZ39" s="413"/>
      <c r="BA39" s="413"/>
      <c r="BB39" s="413"/>
      <c r="BC39" s="413"/>
      <c r="BD39" s="2"/>
      <c r="BE39" s="414" t="str">
        <f t="shared" si="3"/>
        <v/>
      </c>
      <c r="BF39" s="414"/>
      <c r="BG39" s="413"/>
      <c r="BH39" s="413"/>
      <c r="BI39" s="413"/>
      <c r="BJ39" s="413"/>
      <c r="BK39" s="413"/>
      <c r="BL39" s="413"/>
      <c r="BM39" s="413"/>
      <c r="BN39" s="413"/>
      <c r="BO39" s="413"/>
      <c r="BP39" s="413"/>
      <c r="BQ39" s="413"/>
      <c r="BR39" s="413"/>
      <c r="BS39" s="413"/>
      <c r="BT39" s="413"/>
      <c r="BU39" s="413"/>
      <c r="BV39" s="2"/>
      <c r="BW39" s="414">
        <f t="shared" si="4"/>
        <v>12</v>
      </c>
      <c r="BX39" s="414"/>
      <c r="BY39" s="413" t="str">
        <f>IF('各会計、関係団体の財政状況及び健全化判断比率'!B73="","",'各会計、関係団体の財政状況及び健全化判断比率'!B73)</f>
        <v>群馬県後期高齢者医療広域連合（一般会計）</v>
      </c>
      <c r="BZ39" s="413"/>
      <c r="CA39" s="413"/>
      <c r="CB39" s="413"/>
      <c r="CC39" s="413"/>
      <c r="CD39" s="413"/>
      <c r="CE39" s="413"/>
      <c r="CF39" s="413"/>
      <c r="CG39" s="413"/>
      <c r="CH39" s="413"/>
      <c r="CI39" s="413"/>
      <c r="CJ39" s="413"/>
      <c r="CK39" s="413"/>
      <c r="CL39" s="413"/>
      <c r="CM39" s="413"/>
      <c r="CN39" s="2"/>
      <c r="CO39" s="414" t="str">
        <f t="shared" si="5"/>
        <v/>
      </c>
      <c r="CP39" s="414"/>
      <c r="CQ39" s="413" t="str">
        <f>IF('各会計、関係団体の財政状況及び健全化判断比率'!BS12="","",'各会計、関係団体の財政状況及び健全化判断比率'!BS12)</f>
        <v/>
      </c>
      <c r="CR39" s="413"/>
      <c r="CS39" s="413"/>
      <c r="CT39" s="413"/>
      <c r="CU39" s="413"/>
      <c r="CV39" s="413"/>
      <c r="CW39" s="413"/>
      <c r="CX39" s="413"/>
      <c r="CY39" s="413"/>
      <c r="CZ39" s="413"/>
      <c r="DA39" s="413"/>
      <c r="DB39" s="413"/>
      <c r="DC39" s="413"/>
      <c r="DD39" s="413"/>
      <c r="DE39" s="413"/>
      <c r="DG39" s="415" t="str">
        <f>IF('各会計、関係団体の財政状況及び健全化判断比率'!BR12="","",'各会計、関係団体の財政状況及び健全化判断比率'!BR12)</f>
        <v/>
      </c>
      <c r="DH39" s="415"/>
      <c r="DI39" s="19"/>
    </row>
    <row r="40" spans="1:113" ht="32.25" customHeight="1" x14ac:dyDescent="0.2">
      <c r="A40" s="2"/>
      <c r="B40" s="5"/>
      <c r="C40" s="414" t="str">
        <f t="shared" si="0"/>
        <v/>
      </c>
      <c r="D40" s="414"/>
      <c r="E40" s="413" t="str">
        <f>IF('各会計、関係団体の財政状況及び健全化判断比率'!B13="","",'各会計、関係団体の財政状況及び健全化判断比率'!B13)</f>
        <v/>
      </c>
      <c r="F40" s="413"/>
      <c r="G40" s="413"/>
      <c r="H40" s="413"/>
      <c r="I40" s="413"/>
      <c r="J40" s="413"/>
      <c r="K40" s="413"/>
      <c r="L40" s="413"/>
      <c r="M40" s="413"/>
      <c r="N40" s="413"/>
      <c r="O40" s="413"/>
      <c r="P40" s="413"/>
      <c r="Q40" s="413"/>
      <c r="R40" s="413"/>
      <c r="S40" s="413"/>
      <c r="T40" s="2"/>
      <c r="U40" s="414" t="str">
        <f t="shared" si="1"/>
        <v/>
      </c>
      <c r="V40" s="414"/>
      <c r="W40" s="413"/>
      <c r="X40" s="413"/>
      <c r="Y40" s="413"/>
      <c r="Z40" s="413"/>
      <c r="AA40" s="413"/>
      <c r="AB40" s="413"/>
      <c r="AC40" s="413"/>
      <c r="AD40" s="413"/>
      <c r="AE40" s="413"/>
      <c r="AF40" s="413"/>
      <c r="AG40" s="413"/>
      <c r="AH40" s="413"/>
      <c r="AI40" s="413"/>
      <c r="AJ40" s="413"/>
      <c r="AK40" s="413"/>
      <c r="AL40" s="2"/>
      <c r="AM40" s="414" t="str">
        <f t="shared" si="2"/>
        <v/>
      </c>
      <c r="AN40" s="414"/>
      <c r="AO40" s="413"/>
      <c r="AP40" s="413"/>
      <c r="AQ40" s="413"/>
      <c r="AR40" s="413"/>
      <c r="AS40" s="413"/>
      <c r="AT40" s="413"/>
      <c r="AU40" s="413"/>
      <c r="AV40" s="413"/>
      <c r="AW40" s="413"/>
      <c r="AX40" s="413"/>
      <c r="AY40" s="413"/>
      <c r="AZ40" s="413"/>
      <c r="BA40" s="413"/>
      <c r="BB40" s="413"/>
      <c r="BC40" s="413"/>
      <c r="BD40" s="2"/>
      <c r="BE40" s="414" t="str">
        <f t="shared" si="3"/>
        <v/>
      </c>
      <c r="BF40" s="414"/>
      <c r="BG40" s="413"/>
      <c r="BH40" s="413"/>
      <c r="BI40" s="413"/>
      <c r="BJ40" s="413"/>
      <c r="BK40" s="413"/>
      <c r="BL40" s="413"/>
      <c r="BM40" s="413"/>
      <c r="BN40" s="413"/>
      <c r="BO40" s="413"/>
      <c r="BP40" s="413"/>
      <c r="BQ40" s="413"/>
      <c r="BR40" s="413"/>
      <c r="BS40" s="413"/>
      <c r="BT40" s="413"/>
      <c r="BU40" s="413"/>
      <c r="BV40" s="2"/>
      <c r="BW40" s="414">
        <f t="shared" si="4"/>
        <v>13</v>
      </c>
      <c r="BX40" s="414"/>
      <c r="BY40" s="413" t="str">
        <f>IF('各会計、関係団体の財政状況及び健全化判断比率'!B74="","",'各会計、関係団体の財政状況及び健全化判断比率'!B74)</f>
        <v>群馬県後期高齢者医療広域連合（事業会計）</v>
      </c>
      <c r="BZ40" s="413"/>
      <c r="CA40" s="413"/>
      <c r="CB40" s="413"/>
      <c r="CC40" s="413"/>
      <c r="CD40" s="413"/>
      <c r="CE40" s="413"/>
      <c r="CF40" s="413"/>
      <c r="CG40" s="413"/>
      <c r="CH40" s="413"/>
      <c r="CI40" s="413"/>
      <c r="CJ40" s="413"/>
      <c r="CK40" s="413"/>
      <c r="CL40" s="413"/>
      <c r="CM40" s="413"/>
      <c r="CN40" s="2"/>
      <c r="CO40" s="414" t="str">
        <f t="shared" si="5"/>
        <v/>
      </c>
      <c r="CP40" s="414"/>
      <c r="CQ40" s="413" t="str">
        <f>IF('各会計、関係団体の財政状況及び健全化判断比率'!BS13="","",'各会計、関係団体の財政状況及び健全化判断比率'!BS13)</f>
        <v/>
      </c>
      <c r="CR40" s="413"/>
      <c r="CS40" s="413"/>
      <c r="CT40" s="413"/>
      <c r="CU40" s="413"/>
      <c r="CV40" s="413"/>
      <c r="CW40" s="413"/>
      <c r="CX40" s="413"/>
      <c r="CY40" s="413"/>
      <c r="CZ40" s="413"/>
      <c r="DA40" s="413"/>
      <c r="DB40" s="413"/>
      <c r="DC40" s="413"/>
      <c r="DD40" s="413"/>
      <c r="DE40" s="413"/>
      <c r="DG40" s="415" t="str">
        <f>IF('各会計、関係団体の財政状況及び健全化判断比率'!BR13="","",'各会計、関係団体の財政状況及び健全化判断比率'!BR13)</f>
        <v/>
      </c>
      <c r="DH40" s="415"/>
      <c r="DI40" s="19"/>
    </row>
    <row r="41" spans="1:113" ht="32.25" customHeight="1" x14ac:dyDescent="0.2">
      <c r="A41" s="2"/>
      <c r="B41" s="5"/>
      <c r="C41" s="414" t="str">
        <f t="shared" si="0"/>
        <v/>
      </c>
      <c r="D41" s="414"/>
      <c r="E41" s="413" t="str">
        <f>IF('各会計、関係団体の財政状況及び健全化判断比率'!B14="","",'各会計、関係団体の財政状況及び健全化判断比率'!B14)</f>
        <v/>
      </c>
      <c r="F41" s="413"/>
      <c r="G41" s="413"/>
      <c r="H41" s="413"/>
      <c r="I41" s="413"/>
      <c r="J41" s="413"/>
      <c r="K41" s="413"/>
      <c r="L41" s="413"/>
      <c r="M41" s="413"/>
      <c r="N41" s="413"/>
      <c r="O41" s="413"/>
      <c r="P41" s="413"/>
      <c r="Q41" s="413"/>
      <c r="R41" s="413"/>
      <c r="S41" s="413"/>
      <c r="T41" s="2"/>
      <c r="U41" s="414" t="str">
        <f t="shared" si="1"/>
        <v/>
      </c>
      <c r="V41" s="414"/>
      <c r="W41" s="413"/>
      <c r="X41" s="413"/>
      <c r="Y41" s="413"/>
      <c r="Z41" s="413"/>
      <c r="AA41" s="413"/>
      <c r="AB41" s="413"/>
      <c r="AC41" s="413"/>
      <c r="AD41" s="413"/>
      <c r="AE41" s="413"/>
      <c r="AF41" s="413"/>
      <c r="AG41" s="413"/>
      <c r="AH41" s="413"/>
      <c r="AI41" s="413"/>
      <c r="AJ41" s="413"/>
      <c r="AK41" s="413"/>
      <c r="AL41" s="2"/>
      <c r="AM41" s="414" t="str">
        <f t="shared" si="2"/>
        <v/>
      </c>
      <c r="AN41" s="414"/>
      <c r="AO41" s="413"/>
      <c r="AP41" s="413"/>
      <c r="AQ41" s="413"/>
      <c r="AR41" s="413"/>
      <c r="AS41" s="413"/>
      <c r="AT41" s="413"/>
      <c r="AU41" s="413"/>
      <c r="AV41" s="413"/>
      <c r="AW41" s="413"/>
      <c r="AX41" s="413"/>
      <c r="AY41" s="413"/>
      <c r="AZ41" s="413"/>
      <c r="BA41" s="413"/>
      <c r="BB41" s="413"/>
      <c r="BC41" s="413"/>
      <c r="BD41" s="2"/>
      <c r="BE41" s="414" t="str">
        <f t="shared" si="3"/>
        <v/>
      </c>
      <c r="BF41" s="414"/>
      <c r="BG41" s="413"/>
      <c r="BH41" s="413"/>
      <c r="BI41" s="413"/>
      <c r="BJ41" s="413"/>
      <c r="BK41" s="413"/>
      <c r="BL41" s="413"/>
      <c r="BM41" s="413"/>
      <c r="BN41" s="413"/>
      <c r="BO41" s="413"/>
      <c r="BP41" s="413"/>
      <c r="BQ41" s="413"/>
      <c r="BR41" s="413"/>
      <c r="BS41" s="413"/>
      <c r="BT41" s="413"/>
      <c r="BU41" s="413"/>
      <c r="BV41" s="2"/>
      <c r="BW41" s="414">
        <f t="shared" si="4"/>
        <v>14</v>
      </c>
      <c r="BX41" s="414"/>
      <c r="BY41" s="413" t="str">
        <f>IF('各会計、関係団体の財政状況及び健全化判断比率'!B75="","",'各会計、関係団体の財政状況及び健全化判断比率'!B75)</f>
        <v>群馬東部水道企業団</v>
      </c>
      <c r="BZ41" s="413"/>
      <c r="CA41" s="413"/>
      <c r="CB41" s="413"/>
      <c r="CC41" s="413"/>
      <c r="CD41" s="413"/>
      <c r="CE41" s="413"/>
      <c r="CF41" s="413"/>
      <c r="CG41" s="413"/>
      <c r="CH41" s="413"/>
      <c r="CI41" s="413"/>
      <c r="CJ41" s="413"/>
      <c r="CK41" s="413"/>
      <c r="CL41" s="413"/>
      <c r="CM41" s="413"/>
      <c r="CN41" s="2"/>
      <c r="CO41" s="414" t="str">
        <f t="shared" si="5"/>
        <v/>
      </c>
      <c r="CP41" s="414"/>
      <c r="CQ41" s="413" t="str">
        <f>IF('各会計、関係団体の財政状況及び健全化判断比率'!BS14="","",'各会計、関係団体の財政状況及び健全化判断比率'!BS14)</f>
        <v/>
      </c>
      <c r="CR41" s="413"/>
      <c r="CS41" s="413"/>
      <c r="CT41" s="413"/>
      <c r="CU41" s="413"/>
      <c r="CV41" s="413"/>
      <c r="CW41" s="413"/>
      <c r="CX41" s="413"/>
      <c r="CY41" s="413"/>
      <c r="CZ41" s="413"/>
      <c r="DA41" s="413"/>
      <c r="DB41" s="413"/>
      <c r="DC41" s="413"/>
      <c r="DD41" s="413"/>
      <c r="DE41" s="413"/>
      <c r="DG41" s="415" t="str">
        <f>IF('各会計、関係団体の財政状況及び健全化判断比率'!BR14="","",'各会計、関係団体の財政状況及び健全化判断比率'!BR14)</f>
        <v/>
      </c>
      <c r="DH41" s="415"/>
      <c r="DI41" s="19"/>
    </row>
    <row r="42" spans="1:113" ht="32.25" customHeight="1" x14ac:dyDescent="0.2">
      <c r="B42" s="5"/>
      <c r="C42" s="414" t="str">
        <f t="shared" si="0"/>
        <v/>
      </c>
      <c r="D42" s="414"/>
      <c r="E42" s="413" t="str">
        <f>IF('各会計、関係団体の財政状況及び健全化判断比率'!B15="","",'各会計、関係団体の財政状況及び健全化判断比率'!B15)</f>
        <v/>
      </c>
      <c r="F42" s="413"/>
      <c r="G42" s="413"/>
      <c r="H42" s="413"/>
      <c r="I42" s="413"/>
      <c r="J42" s="413"/>
      <c r="K42" s="413"/>
      <c r="L42" s="413"/>
      <c r="M42" s="413"/>
      <c r="N42" s="413"/>
      <c r="O42" s="413"/>
      <c r="P42" s="413"/>
      <c r="Q42" s="413"/>
      <c r="R42" s="413"/>
      <c r="S42" s="413"/>
      <c r="T42" s="2"/>
      <c r="U42" s="414" t="str">
        <f t="shared" si="1"/>
        <v/>
      </c>
      <c r="V42" s="414"/>
      <c r="W42" s="413"/>
      <c r="X42" s="413"/>
      <c r="Y42" s="413"/>
      <c r="Z42" s="413"/>
      <c r="AA42" s="413"/>
      <c r="AB42" s="413"/>
      <c r="AC42" s="413"/>
      <c r="AD42" s="413"/>
      <c r="AE42" s="413"/>
      <c r="AF42" s="413"/>
      <c r="AG42" s="413"/>
      <c r="AH42" s="413"/>
      <c r="AI42" s="413"/>
      <c r="AJ42" s="413"/>
      <c r="AK42" s="413"/>
      <c r="AL42" s="2"/>
      <c r="AM42" s="414" t="str">
        <f t="shared" si="2"/>
        <v/>
      </c>
      <c r="AN42" s="414"/>
      <c r="AO42" s="413"/>
      <c r="AP42" s="413"/>
      <c r="AQ42" s="413"/>
      <c r="AR42" s="413"/>
      <c r="AS42" s="413"/>
      <c r="AT42" s="413"/>
      <c r="AU42" s="413"/>
      <c r="AV42" s="413"/>
      <c r="AW42" s="413"/>
      <c r="AX42" s="413"/>
      <c r="AY42" s="413"/>
      <c r="AZ42" s="413"/>
      <c r="BA42" s="413"/>
      <c r="BB42" s="413"/>
      <c r="BC42" s="413"/>
      <c r="BD42" s="2"/>
      <c r="BE42" s="414" t="str">
        <f t="shared" si="3"/>
        <v/>
      </c>
      <c r="BF42" s="414"/>
      <c r="BG42" s="413"/>
      <c r="BH42" s="413"/>
      <c r="BI42" s="413"/>
      <c r="BJ42" s="413"/>
      <c r="BK42" s="413"/>
      <c r="BL42" s="413"/>
      <c r="BM42" s="413"/>
      <c r="BN42" s="413"/>
      <c r="BO42" s="413"/>
      <c r="BP42" s="413"/>
      <c r="BQ42" s="413"/>
      <c r="BR42" s="413"/>
      <c r="BS42" s="413"/>
      <c r="BT42" s="413"/>
      <c r="BU42" s="413"/>
      <c r="BV42" s="2"/>
      <c r="BW42" s="414" t="str">
        <f t="shared" si="4"/>
        <v/>
      </c>
      <c r="BX42" s="414"/>
      <c r="BY42" s="413" t="str">
        <f>IF('各会計、関係団体の財政状況及び健全化判断比率'!B76="","",'各会計、関係団体の財政状況及び健全化判断比率'!B76)</f>
        <v/>
      </c>
      <c r="BZ42" s="413"/>
      <c r="CA42" s="413"/>
      <c r="CB42" s="413"/>
      <c r="CC42" s="413"/>
      <c r="CD42" s="413"/>
      <c r="CE42" s="413"/>
      <c r="CF42" s="413"/>
      <c r="CG42" s="413"/>
      <c r="CH42" s="413"/>
      <c r="CI42" s="413"/>
      <c r="CJ42" s="413"/>
      <c r="CK42" s="413"/>
      <c r="CL42" s="413"/>
      <c r="CM42" s="413"/>
      <c r="CN42" s="2"/>
      <c r="CO42" s="414" t="str">
        <f t="shared" si="5"/>
        <v/>
      </c>
      <c r="CP42" s="414"/>
      <c r="CQ42" s="413" t="str">
        <f>IF('各会計、関係団体の財政状況及び健全化判断比率'!BS15="","",'各会計、関係団体の財政状況及び健全化判断比率'!BS15)</f>
        <v/>
      </c>
      <c r="CR42" s="413"/>
      <c r="CS42" s="413"/>
      <c r="CT42" s="413"/>
      <c r="CU42" s="413"/>
      <c r="CV42" s="413"/>
      <c r="CW42" s="413"/>
      <c r="CX42" s="413"/>
      <c r="CY42" s="413"/>
      <c r="CZ42" s="413"/>
      <c r="DA42" s="413"/>
      <c r="DB42" s="413"/>
      <c r="DC42" s="413"/>
      <c r="DD42" s="413"/>
      <c r="DE42" s="413"/>
      <c r="DG42" s="415" t="str">
        <f>IF('各会計、関係団体の財政状況及び健全化判断比率'!BR15="","",'各会計、関係団体の財政状況及び健全化判断比率'!BR15)</f>
        <v/>
      </c>
      <c r="DH42" s="415"/>
      <c r="DI42" s="19"/>
    </row>
    <row r="43" spans="1:113" ht="32.25" customHeight="1" x14ac:dyDescent="0.2">
      <c r="B43" s="5"/>
      <c r="C43" s="414" t="str">
        <f t="shared" si="0"/>
        <v/>
      </c>
      <c r="D43" s="414"/>
      <c r="E43" s="413" t="str">
        <f>IF('各会計、関係団体の財政状況及び健全化判断比率'!B16="","",'各会計、関係団体の財政状況及び健全化判断比率'!B16)</f>
        <v/>
      </c>
      <c r="F43" s="413"/>
      <c r="G43" s="413"/>
      <c r="H43" s="413"/>
      <c r="I43" s="413"/>
      <c r="J43" s="413"/>
      <c r="K43" s="413"/>
      <c r="L43" s="413"/>
      <c r="M43" s="413"/>
      <c r="N43" s="413"/>
      <c r="O43" s="413"/>
      <c r="P43" s="413"/>
      <c r="Q43" s="413"/>
      <c r="R43" s="413"/>
      <c r="S43" s="413"/>
      <c r="T43" s="2"/>
      <c r="U43" s="414" t="str">
        <f t="shared" si="1"/>
        <v/>
      </c>
      <c r="V43" s="414"/>
      <c r="W43" s="413"/>
      <c r="X43" s="413"/>
      <c r="Y43" s="413"/>
      <c r="Z43" s="413"/>
      <c r="AA43" s="413"/>
      <c r="AB43" s="413"/>
      <c r="AC43" s="413"/>
      <c r="AD43" s="413"/>
      <c r="AE43" s="413"/>
      <c r="AF43" s="413"/>
      <c r="AG43" s="413"/>
      <c r="AH43" s="413"/>
      <c r="AI43" s="413"/>
      <c r="AJ43" s="413"/>
      <c r="AK43" s="413"/>
      <c r="AL43" s="2"/>
      <c r="AM43" s="414" t="str">
        <f t="shared" si="2"/>
        <v/>
      </c>
      <c r="AN43" s="414"/>
      <c r="AO43" s="413"/>
      <c r="AP43" s="413"/>
      <c r="AQ43" s="413"/>
      <c r="AR43" s="413"/>
      <c r="AS43" s="413"/>
      <c r="AT43" s="413"/>
      <c r="AU43" s="413"/>
      <c r="AV43" s="413"/>
      <c r="AW43" s="413"/>
      <c r="AX43" s="413"/>
      <c r="AY43" s="413"/>
      <c r="AZ43" s="413"/>
      <c r="BA43" s="413"/>
      <c r="BB43" s="413"/>
      <c r="BC43" s="413"/>
      <c r="BD43" s="2"/>
      <c r="BE43" s="414" t="str">
        <f t="shared" si="3"/>
        <v/>
      </c>
      <c r="BF43" s="414"/>
      <c r="BG43" s="413"/>
      <c r="BH43" s="413"/>
      <c r="BI43" s="413"/>
      <c r="BJ43" s="413"/>
      <c r="BK43" s="413"/>
      <c r="BL43" s="413"/>
      <c r="BM43" s="413"/>
      <c r="BN43" s="413"/>
      <c r="BO43" s="413"/>
      <c r="BP43" s="413"/>
      <c r="BQ43" s="413"/>
      <c r="BR43" s="413"/>
      <c r="BS43" s="413"/>
      <c r="BT43" s="413"/>
      <c r="BU43" s="413"/>
      <c r="BV43" s="2"/>
      <c r="BW43" s="414" t="str">
        <f t="shared" si="4"/>
        <v/>
      </c>
      <c r="BX43" s="414"/>
      <c r="BY43" s="413" t="str">
        <f>IF('各会計、関係団体の財政状況及び健全化判断比率'!B77="","",'各会計、関係団体の財政状況及び健全化判断比率'!B77)</f>
        <v/>
      </c>
      <c r="BZ43" s="413"/>
      <c r="CA43" s="413"/>
      <c r="CB43" s="413"/>
      <c r="CC43" s="413"/>
      <c r="CD43" s="413"/>
      <c r="CE43" s="413"/>
      <c r="CF43" s="413"/>
      <c r="CG43" s="413"/>
      <c r="CH43" s="413"/>
      <c r="CI43" s="413"/>
      <c r="CJ43" s="413"/>
      <c r="CK43" s="413"/>
      <c r="CL43" s="413"/>
      <c r="CM43" s="413"/>
      <c r="CN43" s="2"/>
      <c r="CO43" s="414" t="str">
        <f t="shared" si="5"/>
        <v/>
      </c>
      <c r="CP43" s="414"/>
      <c r="CQ43" s="413" t="str">
        <f>IF('各会計、関係団体の財政状況及び健全化判断比率'!BS16="","",'各会計、関係団体の財政状況及び健全化判断比率'!BS16)</f>
        <v/>
      </c>
      <c r="CR43" s="413"/>
      <c r="CS43" s="413"/>
      <c r="CT43" s="413"/>
      <c r="CU43" s="413"/>
      <c r="CV43" s="413"/>
      <c r="CW43" s="413"/>
      <c r="CX43" s="413"/>
      <c r="CY43" s="413"/>
      <c r="CZ43" s="413"/>
      <c r="DA43" s="413"/>
      <c r="DB43" s="413"/>
      <c r="DC43" s="413"/>
      <c r="DD43" s="413"/>
      <c r="DE43" s="413"/>
      <c r="DG43" s="415" t="str">
        <f>IF('各会計、関係団体の財政状況及び健全化判断比率'!BR16="","",'各会計、関係団体の財政状況及び健全化判断比率'!BR16)</f>
        <v/>
      </c>
      <c r="DH43" s="415"/>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282</v>
      </c>
      <c r="E46" s="359" t="s">
        <v>283</v>
      </c>
      <c r="F46" s="359"/>
      <c r="G46" s="359"/>
      <c r="H46" s="359"/>
      <c r="I46" s="359"/>
      <c r="J46" s="359"/>
      <c r="K46" s="359"/>
      <c r="L46" s="359"/>
      <c r="M46" s="359"/>
      <c r="N46" s="359"/>
      <c r="O46" s="359"/>
      <c r="P46" s="359"/>
      <c r="Q46" s="359"/>
      <c r="R46" s="359"/>
      <c r="S46" s="359"/>
      <c r="T46" s="359"/>
      <c r="U46" s="359"/>
      <c r="V46" s="359"/>
      <c r="W46" s="359"/>
      <c r="X46" s="359"/>
      <c r="Y46" s="359"/>
      <c r="Z46" s="359"/>
      <c r="AA46" s="359"/>
      <c r="AB46" s="359"/>
      <c r="AC46" s="359"/>
      <c r="AD46" s="359"/>
      <c r="AE46" s="359"/>
      <c r="AF46" s="359"/>
      <c r="AG46" s="359"/>
      <c r="AH46" s="359"/>
      <c r="AI46" s="359"/>
      <c r="AJ46" s="359"/>
      <c r="AK46" s="359"/>
      <c r="AL46" s="359"/>
      <c r="AM46" s="359"/>
      <c r="AN46" s="359"/>
      <c r="AO46" s="359"/>
      <c r="AP46" s="359"/>
      <c r="AQ46" s="359"/>
      <c r="AR46" s="359"/>
      <c r="AS46" s="359"/>
      <c r="AT46" s="359"/>
      <c r="AU46" s="359"/>
      <c r="AV46" s="359"/>
      <c r="AW46" s="359"/>
      <c r="AX46" s="359"/>
      <c r="AY46" s="359"/>
      <c r="AZ46" s="359"/>
      <c r="BA46" s="359"/>
      <c r="BB46" s="359"/>
      <c r="BC46" s="359"/>
      <c r="BD46" s="359"/>
      <c r="BE46" s="359"/>
      <c r="BF46" s="359"/>
      <c r="BG46" s="359"/>
      <c r="BH46" s="359"/>
      <c r="BI46" s="359"/>
      <c r="BJ46" s="359"/>
      <c r="BK46" s="359"/>
      <c r="BL46" s="359"/>
      <c r="BM46" s="359"/>
      <c r="BN46" s="359"/>
      <c r="BO46" s="359"/>
      <c r="BP46" s="359"/>
      <c r="BQ46" s="359"/>
      <c r="BR46" s="359"/>
      <c r="BS46" s="359"/>
      <c r="BT46" s="359"/>
      <c r="BU46" s="359"/>
      <c r="BV46" s="359"/>
      <c r="BW46" s="359"/>
      <c r="BX46" s="359"/>
      <c r="BY46" s="359"/>
      <c r="BZ46" s="359"/>
      <c r="CA46" s="359"/>
      <c r="CB46" s="359"/>
      <c r="CC46" s="359"/>
      <c r="CD46" s="359"/>
      <c r="CE46" s="359"/>
      <c r="CF46" s="359"/>
      <c r="CG46" s="359"/>
      <c r="CH46" s="359"/>
      <c r="CI46" s="359"/>
      <c r="CJ46" s="359"/>
      <c r="CK46" s="359"/>
      <c r="CL46" s="359"/>
      <c r="CM46" s="359"/>
      <c r="CN46" s="359"/>
      <c r="CO46" s="359"/>
      <c r="CP46" s="359"/>
      <c r="CQ46" s="359"/>
      <c r="CR46" s="359"/>
      <c r="CS46" s="359"/>
      <c r="CT46" s="359"/>
      <c r="CU46" s="359"/>
      <c r="CV46" s="359"/>
      <c r="CW46" s="359"/>
      <c r="CX46" s="359"/>
      <c r="CY46" s="359"/>
      <c r="CZ46" s="359"/>
      <c r="DA46" s="359"/>
      <c r="DB46" s="359"/>
      <c r="DC46" s="359"/>
      <c r="DD46" s="359"/>
      <c r="DE46" s="359"/>
      <c r="DF46" s="359"/>
      <c r="DG46" s="359"/>
      <c r="DH46" s="359"/>
      <c r="DI46" s="359"/>
    </row>
    <row r="47" spans="1:113" x14ac:dyDescent="0.2">
      <c r="E47" s="359" t="s">
        <v>284</v>
      </c>
      <c r="F47" s="359"/>
      <c r="G47" s="359"/>
      <c r="H47" s="359"/>
      <c r="I47" s="359"/>
      <c r="J47" s="359"/>
      <c r="K47" s="359"/>
      <c r="L47" s="359"/>
      <c r="M47" s="359"/>
      <c r="N47" s="359"/>
      <c r="O47" s="359"/>
      <c r="P47" s="359"/>
      <c r="Q47" s="359"/>
      <c r="R47" s="359"/>
      <c r="S47" s="359"/>
      <c r="T47" s="359"/>
      <c r="U47" s="359"/>
      <c r="V47" s="359"/>
      <c r="W47" s="359"/>
      <c r="X47" s="359"/>
      <c r="Y47" s="359"/>
      <c r="Z47" s="359"/>
      <c r="AA47" s="359"/>
      <c r="AB47" s="359"/>
      <c r="AC47" s="359"/>
      <c r="AD47" s="359"/>
      <c r="AE47" s="359"/>
      <c r="AF47" s="359"/>
      <c r="AG47" s="359"/>
      <c r="AH47" s="359"/>
      <c r="AI47" s="359"/>
      <c r="AJ47" s="359"/>
      <c r="AK47" s="359"/>
      <c r="AL47" s="359"/>
      <c r="AM47" s="359"/>
      <c r="AN47" s="359"/>
      <c r="AO47" s="359"/>
      <c r="AP47" s="359"/>
      <c r="AQ47" s="359"/>
      <c r="AR47" s="359"/>
      <c r="AS47" s="359"/>
      <c r="AT47" s="359"/>
      <c r="AU47" s="359"/>
      <c r="AV47" s="359"/>
      <c r="AW47" s="359"/>
      <c r="AX47" s="359"/>
      <c r="AY47" s="359"/>
      <c r="AZ47" s="359"/>
      <c r="BA47" s="359"/>
      <c r="BB47" s="359"/>
      <c r="BC47" s="359"/>
      <c r="BD47" s="359"/>
      <c r="BE47" s="359"/>
      <c r="BF47" s="359"/>
      <c r="BG47" s="359"/>
      <c r="BH47" s="359"/>
      <c r="BI47" s="359"/>
      <c r="BJ47" s="359"/>
      <c r="BK47" s="359"/>
      <c r="BL47" s="359"/>
      <c r="BM47" s="359"/>
      <c r="BN47" s="359"/>
      <c r="BO47" s="359"/>
      <c r="BP47" s="359"/>
      <c r="BQ47" s="359"/>
      <c r="BR47" s="359"/>
      <c r="BS47" s="359"/>
      <c r="BT47" s="359"/>
      <c r="BU47" s="359"/>
      <c r="BV47" s="359"/>
      <c r="BW47" s="359"/>
      <c r="BX47" s="359"/>
      <c r="BY47" s="359"/>
      <c r="BZ47" s="359"/>
      <c r="CA47" s="359"/>
      <c r="CB47" s="359"/>
      <c r="CC47" s="359"/>
      <c r="CD47" s="359"/>
      <c r="CE47" s="359"/>
      <c r="CF47" s="359"/>
      <c r="CG47" s="359"/>
      <c r="CH47" s="359"/>
      <c r="CI47" s="359"/>
      <c r="CJ47" s="359"/>
      <c r="CK47" s="359"/>
      <c r="CL47" s="359"/>
      <c r="CM47" s="359"/>
      <c r="CN47" s="359"/>
      <c r="CO47" s="359"/>
      <c r="CP47" s="359"/>
      <c r="CQ47" s="359"/>
      <c r="CR47" s="359"/>
      <c r="CS47" s="359"/>
      <c r="CT47" s="359"/>
      <c r="CU47" s="359"/>
      <c r="CV47" s="359"/>
      <c r="CW47" s="359"/>
      <c r="CX47" s="359"/>
      <c r="CY47" s="359"/>
      <c r="CZ47" s="359"/>
      <c r="DA47" s="359"/>
      <c r="DB47" s="359"/>
      <c r="DC47" s="359"/>
      <c r="DD47" s="359"/>
      <c r="DE47" s="359"/>
      <c r="DF47" s="359"/>
      <c r="DG47" s="359"/>
      <c r="DH47" s="359"/>
      <c r="DI47" s="359"/>
    </row>
    <row r="48" spans="1:113" x14ac:dyDescent="0.2">
      <c r="E48" s="359" t="s">
        <v>286</v>
      </c>
      <c r="F48" s="359"/>
      <c r="G48" s="359"/>
      <c r="H48" s="359"/>
      <c r="I48" s="359"/>
      <c r="J48" s="359"/>
      <c r="K48" s="359"/>
      <c r="L48" s="359"/>
      <c r="M48" s="359"/>
      <c r="N48" s="359"/>
      <c r="O48" s="359"/>
      <c r="P48" s="359"/>
      <c r="Q48" s="359"/>
      <c r="R48" s="359"/>
      <c r="S48" s="359"/>
      <c r="T48" s="359"/>
      <c r="U48" s="359"/>
      <c r="V48" s="359"/>
      <c r="W48" s="359"/>
      <c r="X48" s="359"/>
      <c r="Y48" s="359"/>
      <c r="Z48" s="359"/>
      <c r="AA48" s="359"/>
      <c r="AB48" s="359"/>
      <c r="AC48" s="359"/>
      <c r="AD48" s="359"/>
      <c r="AE48" s="359"/>
      <c r="AF48" s="359"/>
      <c r="AG48" s="359"/>
      <c r="AH48" s="359"/>
      <c r="AI48" s="359"/>
      <c r="AJ48" s="359"/>
      <c r="AK48" s="359"/>
      <c r="AL48" s="359"/>
      <c r="AM48" s="359"/>
      <c r="AN48" s="359"/>
      <c r="AO48" s="359"/>
      <c r="AP48" s="359"/>
      <c r="AQ48" s="359"/>
      <c r="AR48" s="359"/>
      <c r="AS48" s="359"/>
      <c r="AT48" s="359"/>
      <c r="AU48" s="359"/>
      <c r="AV48" s="359"/>
      <c r="AW48" s="359"/>
      <c r="AX48" s="359"/>
      <c r="AY48" s="359"/>
      <c r="AZ48" s="359"/>
      <c r="BA48" s="359"/>
      <c r="BB48" s="359"/>
      <c r="BC48" s="359"/>
      <c r="BD48" s="359"/>
      <c r="BE48" s="359"/>
      <c r="BF48" s="359"/>
      <c r="BG48" s="359"/>
      <c r="BH48" s="359"/>
      <c r="BI48" s="359"/>
      <c r="BJ48" s="359"/>
      <c r="BK48" s="359"/>
      <c r="BL48" s="359"/>
      <c r="BM48" s="359"/>
      <c r="BN48" s="359"/>
      <c r="BO48" s="359"/>
      <c r="BP48" s="359"/>
      <c r="BQ48" s="359"/>
      <c r="BR48" s="359"/>
      <c r="BS48" s="359"/>
      <c r="BT48" s="359"/>
      <c r="BU48" s="359"/>
      <c r="BV48" s="359"/>
      <c r="BW48" s="359"/>
      <c r="BX48" s="359"/>
      <c r="BY48" s="359"/>
      <c r="BZ48" s="359"/>
      <c r="CA48" s="359"/>
      <c r="CB48" s="359"/>
      <c r="CC48" s="359"/>
      <c r="CD48" s="359"/>
      <c r="CE48" s="359"/>
      <c r="CF48" s="359"/>
      <c r="CG48" s="359"/>
      <c r="CH48" s="359"/>
      <c r="CI48" s="359"/>
      <c r="CJ48" s="359"/>
      <c r="CK48" s="359"/>
      <c r="CL48" s="359"/>
      <c r="CM48" s="359"/>
      <c r="CN48" s="359"/>
      <c r="CO48" s="359"/>
      <c r="CP48" s="359"/>
      <c r="CQ48" s="359"/>
      <c r="CR48" s="359"/>
      <c r="CS48" s="359"/>
      <c r="CT48" s="359"/>
      <c r="CU48" s="359"/>
      <c r="CV48" s="359"/>
      <c r="CW48" s="359"/>
      <c r="CX48" s="359"/>
      <c r="CY48" s="359"/>
      <c r="CZ48" s="359"/>
      <c r="DA48" s="359"/>
      <c r="DB48" s="359"/>
      <c r="DC48" s="359"/>
      <c r="DD48" s="359"/>
      <c r="DE48" s="359"/>
      <c r="DF48" s="359"/>
      <c r="DG48" s="359"/>
      <c r="DH48" s="359"/>
      <c r="DI48" s="359"/>
    </row>
    <row r="49" spans="5:113" x14ac:dyDescent="0.2">
      <c r="E49" s="359" t="s">
        <v>288</v>
      </c>
      <c r="F49" s="359"/>
      <c r="G49" s="359"/>
      <c r="H49" s="359"/>
      <c r="I49" s="359"/>
      <c r="J49" s="359"/>
      <c r="K49" s="359"/>
      <c r="L49" s="359"/>
      <c r="M49" s="359"/>
      <c r="N49" s="359"/>
      <c r="O49" s="359"/>
      <c r="P49" s="359"/>
      <c r="Q49" s="359"/>
      <c r="R49" s="359"/>
      <c r="S49" s="359"/>
      <c r="T49" s="359"/>
      <c r="U49" s="359"/>
      <c r="V49" s="359"/>
      <c r="W49" s="359"/>
      <c r="X49" s="359"/>
      <c r="Y49" s="359"/>
      <c r="Z49" s="359"/>
      <c r="AA49" s="359"/>
      <c r="AB49" s="359"/>
      <c r="AC49" s="359"/>
      <c r="AD49" s="359"/>
      <c r="AE49" s="359"/>
      <c r="AF49" s="359"/>
      <c r="AG49" s="359"/>
      <c r="AH49" s="359"/>
      <c r="AI49" s="359"/>
      <c r="AJ49" s="359"/>
      <c r="AK49" s="359"/>
      <c r="AL49" s="359"/>
      <c r="AM49" s="359"/>
      <c r="AN49" s="359"/>
      <c r="AO49" s="359"/>
      <c r="AP49" s="359"/>
      <c r="AQ49" s="359"/>
      <c r="AR49" s="359"/>
      <c r="AS49" s="359"/>
      <c r="AT49" s="359"/>
      <c r="AU49" s="359"/>
      <c r="AV49" s="359"/>
      <c r="AW49" s="359"/>
      <c r="AX49" s="359"/>
      <c r="AY49" s="359"/>
      <c r="AZ49" s="359"/>
      <c r="BA49" s="359"/>
      <c r="BB49" s="359"/>
      <c r="BC49" s="359"/>
      <c r="BD49" s="359"/>
      <c r="BE49" s="359"/>
      <c r="BF49" s="359"/>
      <c r="BG49" s="359"/>
      <c r="BH49" s="359"/>
      <c r="BI49" s="359"/>
      <c r="BJ49" s="359"/>
      <c r="BK49" s="359"/>
      <c r="BL49" s="359"/>
      <c r="BM49" s="359"/>
      <c r="BN49" s="359"/>
      <c r="BO49" s="359"/>
      <c r="BP49" s="359"/>
      <c r="BQ49" s="359"/>
      <c r="BR49" s="359"/>
      <c r="BS49" s="359"/>
      <c r="BT49" s="359"/>
      <c r="BU49" s="359"/>
      <c r="BV49" s="359"/>
      <c r="BW49" s="359"/>
      <c r="BX49" s="359"/>
      <c r="BY49" s="359"/>
      <c r="BZ49" s="359"/>
      <c r="CA49" s="359"/>
      <c r="CB49" s="359"/>
      <c r="CC49" s="359"/>
      <c r="CD49" s="359"/>
      <c r="CE49" s="359"/>
      <c r="CF49" s="359"/>
      <c r="CG49" s="359"/>
      <c r="CH49" s="359"/>
      <c r="CI49" s="359"/>
      <c r="CJ49" s="359"/>
      <c r="CK49" s="359"/>
      <c r="CL49" s="359"/>
      <c r="CM49" s="359"/>
      <c r="CN49" s="359"/>
      <c r="CO49" s="359"/>
      <c r="CP49" s="359"/>
      <c r="CQ49" s="359"/>
      <c r="CR49" s="359"/>
      <c r="CS49" s="359"/>
      <c r="CT49" s="359"/>
      <c r="CU49" s="359"/>
      <c r="CV49" s="359"/>
      <c r="CW49" s="359"/>
      <c r="CX49" s="359"/>
      <c r="CY49" s="359"/>
      <c r="CZ49" s="359"/>
      <c r="DA49" s="359"/>
      <c r="DB49" s="359"/>
      <c r="DC49" s="359"/>
      <c r="DD49" s="359"/>
      <c r="DE49" s="359"/>
      <c r="DF49" s="359"/>
      <c r="DG49" s="359"/>
      <c r="DH49" s="359"/>
      <c r="DI49" s="359"/>
    </row>
    <row r="50" spans="5:113" x14ac:dyDescent="0.2">
      <c r="E50" s="359" t="s">
        <v>193</v>
      </c>
      <c r="F50" s="359"/>
      <c r="G50" s="359"/>
      <c r="H50" s="359"/>
      <c r="I50" s="359"/>
      <c r="J50" s="359"/>
      <c r="K50" s="359"/>
      <c r="L50" s="359"/>
      <c r="M50" s="359"/>
      <c r="N50" s="359"/>
      <c r="O50" s="359"/>
      <c r="P50" s="359"/>
      <c r="Q50" s="359"/>
      <c r="R50" s="359"/>
      <c r="S50" s="359"/>
      <c r="T50" s="359"/>
      <c r="U50" s="359"/>
      <c r="V50" s="359"/>
      <c r="W50" s="359"/>
      <c r="X50" s="359"/>
      <c r="Y50" s="359"/>
      <c r="Z50" s="359"/>
      <c r="AA50" s="359"/>
      <c r="AB50" s="359"/>
      <c r="AC50" s="359"/>
      <c r="AD50" s="359"/>
      <c r="AE50" s="359"/>
      <c r="AF50" s="359"/>
      <c r="AG50" s="359"/>
      <c r="AH50" s="359"/>
      <c r="AI50" s="359"/>
      <c r="AJ50" s="359"/>
      <c r="AK50" s="359"/>
      <c r="AL50" s="359"/>
      <c r="AM50" s="359"/>
      <c r="AN50" s="359"/>
      <c r="AO50" s="359"/>
      <c r="AP50" s="359"/>
      <c r="AQ50" s="359"/>
      <c r="AR50" s="359"/>
      <c r="AS50" s="359"/>
      <c r="AT50" s="359"/>
      <c r="AU50" s="359"/>
      <c r="AV50" s="359"/>
      <c r="AW50" s="359"/>
      <c r="AX50" s="359"/>
      <c r="AY50" s="359"/>
      <c r="AZ50" s="359"/>
      <c r="BA50" s="359"/>
      <c r="BB50" s="359"/>
      <c r="BC50" s="359"/>
      <c r="BD50" s="359"/>
      <c r="BE50" s="359"/>
      <c r="BF50" s="359"/>
      <c r="BG50" s="359"/>
      <c r="BH50" s="359"/>
      <c r="BI50" s="359"/>
      <c r="BJ50" s="359"/>
      <c r="BK50" s="359"/>
      <c r="BL50" s="359"/>
      <c r="BM50" s="359"/>
      <c r="BN50" s="359"/>
      <c r="BO50" s="359"/>
      <c r="BP50" s="359"/>
      <c r="BQ50" s="359"/>
      <c r="BR50" s="359"/>
      <c r="BS50" s="359"/>
      <c r="BT50" s="359"/>
      <c r="BU50" s="359"/>
      <c r="BV50" s="359"/>
      <c r="BW50" s="359"/>
      <c r="BX50" s="359"/>
      <c r="BY50" s="359"/>
      <c r="BZ50" s="359"/>
      <c r="CA50" s="359"/>
      <c r="CB50" s="359"/>
      <c r="CC50" s="359"/>
      <c r="CD50" s="359"/>
      <c r="CE50" s="359"/>
      <c r="CF50" s="359"/>
      <c r="CG50" s="359"/>
      <c r="CH50" s="359"/>
      <c r="CI50" s="359"/>
      <c r="CJ50" s="359"/>
      <c r="CK50" s="359"/>
      <c r="CL50" s="359"/>
      <c r="CM50" s="359"/>
      <c r="CN50" s="359"/>
      <c r="CO50" s="359"/>
      <c r="CP50" s="359"/>
      <c r="CQ50" s="359"/>
      <c r="CR50" s="359"/>
      <c r="CS50" s="359"/>
      <c r="CT50" s="359"/>
      <c r="CU50" s="359"/>
      <c r="CV50" s="359"/>
      <c r="CW50" s="359"/>
      <c r="CX50" s="359"/>
      <c r="CY50" s="359"/>
      <c r="CZ50" s="359"/>
      <c r="DA50" s="359"/>
      <c r="DB50" s="359"/>
      <c r="DC50" s="359"/>
      <c r="DD50" s="359"/>
      <c r="DE50" s="359"/>
      <c r="DF50" s="359"/>
      <c r="DG50" s="359"/>
      <c r="DH50" s="359"/>
      <c r="DI50" s="359"/>
    </row>
    <row r="51" spans="5:113" x14ac:dyDescent="0.2">
      <c r="E51" s="359" t="s">
        <v>290</v>
      </c>
      <c r="F51" s="359"/>
      <c r="G51" s="359"/>
      <c r="H51" s="359"/>
      <c r="I51" s="359"/>
      <c r="J51" s="359"/>
      <c r="K51" s="359"/>
      <c r="L51" s="359"/>
      <c r="M51" s="359"/>
      <c r="N51" s="359"/>
      <c r="O51" s="359"/>
      <c r="P51" s="359"/>
      <c r="Q51" s="359"/>
      <c r="R51" s="359"/>
      <c r="S51" s="359"/>
      <c r="T51" s="359"/>
      <c r="U51" s="359"/>
      <c r="V51" s="359"/>
      <c r="W51" s="359"/>
      <c r="X51" s="359"/>
      <c r="Y51" s="359"/>
      <c r="Z51" s="359"/>
      <c r="AA51" s="359"/>
      <c r="AB51" s="359"/>
      <c r="AC51" s="359"/>
      <c r="AD51" s="359"/>
      <c r="AE51" s="359"/>
      <c r="AF51" s="359"/>
      <c r="AG51" s="359"/>
      <c r="AH51" s="359"/>
      <c r="AI51" s="359"/>
      <c r="AJ51" s="359"/>
      <c r="AK51" s="359"/>
      <c r="AL51" s="359"/>
      <c r="AM51" s="359"/>
      <c r="AN51" s="359"/>
      <c r="AO51" s="359"/>
      <c r="AP51" s="359"/>
      <c r="AQ51" s="359"/>
      <c r="AR51" s="359"/>
      <c r="AS51" s="359"/>
      <c r="AT51" s="359"/>
      <c r="AU51" s="359"/>
      <c r="AV51" s="359"/>
      <c r="AW51" s="359"/>
      <c r="AX51" s="359"/>
      <c r="AY51" s="359"/>
      <c r="AZ51" s="359"/>
      <c r="BA51" s="359"/>
      <c r="BB51" s="359"/>
      <c r="BC51" s="359"/>
      <c r="BD51" s="359"/>
      <c r="BE51" s="359"/>
      <c r="BF51" s="359"/>
      <c r="BG51" s="359"/>
      <c r="BH51" s="359"/>
      <c r="BI51" s="359"/>
      <c r="BJ51" s="359"/>
      <c r="BK51" s="359"/>
      <c r="BL51" s="359"/>
      <c r="BM51" s="359"/>
      <c r="BN51" s="359"/>
      <c r="BO51" s="359"/>
      <c r="BP51" s="359"/>
      <c r="BQ51" s="359"/>
      <c r="BR51" s="359"/>
      <c r="BS51" s="359"/>
      <c r="BT51" s="359"/>
      <c r="BU51" s="359"/>
      <c r="BV51" s="359"/>
      <c r="BW51" s="359"/>
      <c r="BX51" s="359"/>
      <c r="BY51" s="359"/>
      <c r="BZ51" s="359"/>
      <c r="CA51" s="359"/>
      <c r="CB51" s="359"/>
      <c r="CC51" s="359"/>
      <c r="CD51" s="359"/>
      <c r="CE51" s="359"/>
      <c r="CF51" s="359"/>
      <c r="CG51" s="359"/>
      <c r="CH51" s="359"/>
      <c r="CI51" s="359"/>
      <c r="CJ51" s="359"/>
      <c r="CK51" s="359"/>
      <c r="CL51" s="359"/>
      <c r="CM51" s="359"/>
      <c r="CN51" s="359"/>
      <c r="CO51" s="359"/>
      <c r="CP51" s="359"/>
      <c r="CQ51" s="359"/>
      <c r="CR51" s="359"/>
      <c r="CS51" s="359"/>
      <c r="CT51" s="359"/>
      <c r="CU51" s="359"/>
      <c r="CV51" s="359"/>
      <c r="CW51" s="359"/>
      <c r="CX51" s="359"/>
      <c r="CY51" s="359"/>
      <c r="CZ51" s="359"/>
      <c r="DA51" s="359"/>
      <c r="DB51" s="359"/>
      <c r="DC51" s="359"/>
      <c r="DD51" s="359"/>
      <c r="DE51" s="359"/>
      <c r="DF51" s="359"/>
      <c r="DG51" s="359"/>
      <c r="DH51" s="359"/>
      <c r="DI51" s="359"/>
    </row>
    <row r="52" spans="5:113" x14ac:dyDescent="0.2">
      <c r="E52" s="359" t="s">
        <v>293</v>
      </c>
      <c r="F52" s="359"/>
      <c r="G52" s="359"/>
      <c r="H52" s="359"/>
      <c r="I52" s="359"/>
      <c r="J52" s="359"/>
      <c r="K52" s="359"/>
      <c r="L52" s="359"/>
      <c r="M52" s="359"/>
      <c r="N52" s="359"/>
      <c r="O52" s="359"/>
      <c r="P52" s="359"/>
      <c r="Q52" s="359"/>
      <c r="R52" s="359"/>
      <c r="S52" s="359"/>
      <c r="T52" s="359"/>
      <c r="U52" s="359"/>
      <c r="V52" s="359"/>
      <c r="W52" s="359"/>
      <c r="X52" s="359"/>
      <c r="Y52" s="359"/>
      <c r="Z52" s="359"/>
      <c r="AA52" s="359"/>
      <c r="AB52" s="359"/>
      <c r="AC52" s="359"/>
      <c r="AD52" s="359"/>
      <c r="AE52" s="359"/>
      <c r="AF52" s="359"/>
      <c r="AG52" s="359"/>
      <c r="AH52" s="359"/>
      <c r="AI52" s="359"/>
      <c r="AJ52" s="359"/>
      <c r="AK52" s="359"/>
      <c r="AL52" s="359"/>
      <c r="AM52" s="359"/>
      <c r="AN52" s="359"/>
      <c r="AO52" s="359"/>
      <c r="AP52" s="359"/>
      <c r="AQ52" s="359"/>
      <c r="AR52" s="359"/>
      <c r="AS52" s="359"/>
      <c r="AT52" s="359"/>
      <c r="AU52" s="359"/>
      <c r="AV52" s="359"/>
      <c r="AW52" s="359"/>
      <c r="AX52" s="359"/>
      <c r="AY52" s="359"/>
      <c r="AZ52" s="359"/>
      <c r="BA52" s="359"/>
      <c r="BB52" s="359"/>
      <c r="BC52" s="359"/>
      <c r="BD52" s="359"/>
      <c r="BE52" s="359"/>
      <c r="BF52" s="359"/>
      <c r="BG52" s="359"/>
      <c r="BH52" s="359"/>
      <c r="BI52" s="359"/>
      <c r="BJ52" s="359"/>
      <c r="BK52" s="359"/>
      <c r="BL52" s="359"/>
      <c r="BM52" s="359"/>
      <c r="BN52" s="359"/>
      <c r="BO52" s="359"/>
      <c r="BP52" s="359"/>
      <c r="BQ52" s="359"/>
      <c r="BR52" s="359"/>
      <c r="BS52" s="359"/>
      <c r="BT52" s="359"/>
      <c r="BU52" s="359"/>
      <c r="BV52" s="359"/>
      <c r="BW52" s="359"/>
      <c r="BX52" s="359"/>
      <c r="BY52" s="359"/>
      <c r="BZ52" s="359"/>
      <c r="CA52" s="359"/>
      <c r="CB52" s="359"/>
      <c r="CC52" s="359"/>
      <c r="CD52" s="359"/>
      <c r="CE52" s="359"/>
      <c r="CF52" s="359"/>
      <c r="CG52" s="359"/>
      <c r="CH52" s="359"/>
      <c r="CI52" s="359"/>
      <c r="CJ52" s="359"/>
      <c r="CK52" s="359"/>
      <c r="CL52" s="359"/>
      <c r="CM52" s="359"/>
      <c r="CN52" s="359"/>
      <c r="CO52" s="359"/>
      <c r="CP52" s="359"/>
      <c r="CQ52" s="359"/>
      <c r="CR52" s="359"/>
      <c r="CS52" s="359"/>
      <c r="CT52" s="359"/>
      <c r="CU52" s="359"/>
      <c r="CV52" s="359"/>
      <c r="CW52" s="359"/>
      <c r="CX52" s="359"/>
      <c r="CY52" s="359"/>
      <c r="CZ52" s="359"/>
      <c r="DA52" s="359"/>
      <c r="DB52" s="359"/>
      <c r="DC52" s="359"/>
      <c r="DD52" s="359"/>
      <c r="DE52" s="359"/>
      <c r="DF52" s="359"/>
      <c r="DG52" s="359"/>
      <c r="DH52" s="359"/>
      <c r="DI52" s="359"/>
    </row>
    <row r="53" spans="5:113" x14ac:dyDescent="0.2">
      <c r="E53" s="359" t="s">
        <v>295</v>
      </c>
      <c r="F53" s="359"/>
      <c r="G53" s="359"/>
      <c r="H53" s="359"/>
      <c r="I53" s="359"/>
      <c r="J53" s="359"/>
      <c r="K53" s="359"/>
      <c r="L53" s="359"/>
      <c r="M53" s="359"/>
      <c r="N53" s="359"/>
      <c r="O53" s="359"/>
      <c r="P53" s="359"/>
      <c r="Q53" s="359"/>
      <c r="R53" s="359"/>
      <c r="S53" s="359"/>
      <c r="T53" s="359"/>
      <c r="U53" s="359"/>
      <c r="V53" s="359"/>
      <c r="W53" s="359"/>
      <c r="X53" s="359"/>
      <c r="Y53" s="359"/>
      <c r="Z53" s="359"/>
      <c r="AA53" s="359"/>
      <c r="AB53" s="359"/>
      <c r="AC53" s="359"/>
      <c r="AD53" s="359"/>
      <c r="AE53" s="359"/>
      <c r="AF53" s="359"/>
      <c r="AG53" s="359"/>
      <c r="AH53" s="359"/>
      <c r="AI53" s="359"/>
      <c r="AJ53" s="359"/>
      <c r="AK53" s="359"/>
      <c r="AL53" s="359"/>
      <c r="AM53" s="359"/>
      <c r="AN53" s="359"/>
      <c r="AO53" s="359"/>
      <c r="AP53" s="359"/>
      <c r="AQ53" s="359"/>
      <c r="AR53" s="359"/>
      <c r="AS53" s="359"/>
      <c r="AT53" s="359"/>
      <c r="AU53" s="359"/>
      <c r="AV53" s="359"/>
      <c r="AW53" s="359"/>
      <c r="AX53" s="359"/>
      <c r="AY53" s="359"/>
      <c r="AZ53" s="359"/>
      <c r="BA53" s="359"/>
      <c r="BB53" s="359"/>
      <c r="BC53" s="359"/>
      <c r="BD53" s="359"/>
      <c r="BE53" s="359"/>
      <c r="BF53" s="359"/>
      <c r="BG53" s="359"/>
      <c r="BH53" s="359"/>
      <c r="BI53" s="359"/>
      <c r="BJ53" s="359"/>
      <c r="BK53" s="359"/>
      <c r="BL53" s="359"/>
      <c r="BM53" s="359"/>
      <c r="BN53" s="359"/>
      <c r="BO53" s="359"/>
      <c r="BP53" s="359"/>
      <c r="BQ53" s="359"/>
      <c r="BR53" s="359"/>
      <c r="BS53" s="359"/>
      <c r="BT53" s="359"/>
      <c r="BU53" s="359"/>
      <c r="BV53" s="359"/>
      <c r="BW53" s="359"/>
      <c r="BX53" s="359"/>
      <c r="BY53" s="359"/>
      <c r="BZ53" s="359"/>
      <c r="CA53" s="359"/>
      <c r="CB53" s="359"/>
      <c r="CC53" s="359"/>
      <c r="CD53" s="359"/>
      <c r="CE53" s="359"/>
      <c r="CF53" s="359"/>
      <c r="CG53" s="359"/>
      <c r="CH53" s="359"/>
      <c r="CI53" s="359"/>
      <c r="CJ53" s="359"/>
      <c r="CK53" s="359"/>
      <c r="CL53" s="359"/>
      <c r="CM53" s="359"/>
      <c r="CN53" s="359"/>
      <c r="CO53" s="359"/>
      <c r="CP53" s="359"/>
      <c r="CQ53" s="359"/>
      <c r="CR53" s="359"/>
      <c r="CS53" s="359"/>
      <c r="CT53" s="359"/>
      <c r="CU53" s="359"/>
      <c r="CV53" s="359"/>
      <c r="CW53" s="359"/>
      <c r="CX53" s="359"/>
      <c r="CY53" s="359"/>
      <c r="CZ53" s="359"/>
      <c r="DA53" s="359"/>
      <c r="DB53" s="359"/>
      <c r="DC53" s="359"/>
      <c r="DD53" s="359"/>
      <c r="DE53" s="359"/>
      <c r="DF53" s="359"/>
      <c r="DG53" s="359"/>
      <c r="DH53" s="359"/>
      <c r="DI53" s="359"/>
    </row>
    <row r="54" spans="5:113" x14ac:dyDescent="0.2"/>
    <row r="55" spans="5:113" x14ac:dyDescent="0.2"/>
    <row r="56" spans="5:113" x14ac:dyDescent="0.2"/>
  </sheetData>
  <sheetProtection algorithmName="SHA-512" hashValue="1zKuWVyfsh9y19+e0M0WlsohBdB5BDDcQir1StE24AY6mjzHFKcpg48weyFjrIiNwLl+LC7rIEdNuTmXjEuI6w==" saltValue="15ANrs4WYpAD/VnLS0jzEA=="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DB7:DI7"/>
    <mergeCell ref="AM8:AT8"/>
    <mergeCell ref="AU8:AX8"/>
    <mergeCell ref="AY8:BM8"/>
    <mergeCell ref="BN8:BU8"/>
    <mergeCell ref="BV8:CC8"/>
    <mergeCell ref="CD8:CS8"/>
    <mergeCell ref="CT8:DA8"/>
    <mergeCell ref="DB8:DI8"/>
    <mergeCell ref="BN9:BU9"/>
    <mergeCell ref="BV9:CC9"/>
    <mergeCell ref="CD9:CS9"/>
    <mergeCell ref="CT9:DA9"/>
    <mergeCell ref="AM7:AT7"/>
    <mergeCell ref="AU7:AX7"/>
    <mergeCell ref="AY7:BM7"/>
    <mergeCell ref="BN7:BU7"/>
    <mergeCell ref="BV7:CC7"/>
    <mergeCell ref="CD7:CS7"/>
    <mergeCell ref="CT7:DA7"/>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E25:K25"/>
    <mergeCell ref="L25:P25"/>
    <mergeCell ref="Q25:V25"/>
    <mergeCell ref="Z25:AG25"/>
    <mergeCell ref="AH25:AL25"/>
    <mergeCell ref="AM25:AR25"/>
    <mergeCell ref="AS25:AX25"/>
    <mergeCell ref="AY25:BM25"/>
    <mergeCell ref="BN25:BU25"/>
    <mergeCell ref="E26:K26"/>
    <mergeCell ref="L26:P26"/>
    <mergeCell ref="Q26:V26"/>
    <mergeCell ref="Z26:AG26"/>
    <mergeCell ref="AH26:AL26"/>
    <mergeCell ref="AM26:AR26"/>
    <mergeCell ref="AS26:AX26"/>
    <mergeCell ref="AY26:BM26"/>
    <mergeCell ref="BN26:BU26"/>
    <mergeCell ref="E27:K27"/>
    <mergeCell ref="L27:P27"/>
    <mergeCell ref="Q27:V27"/>
    <mergeCell ref="Z27:AG27"/>
    <mergeCell ref="AH27:AL27"/>
    <mergeCell ref="AM27:AR27"/>
    <mergeCell ref="AS27:AX27"/>
    <mergeCell ref="AY27:BM27"/>
    <mergeCell ref="BN27:BU27"/>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W37:AK37"/>
    <mergeCell ref="AM37:AN37"/>
    <mergeCell ref="AO37:BC37"/>
    <mergeCell ref="BE37:BF37"/>
    <mergeCell ref="BG37:BU37"/>
    <mergeCell ref="BW37:BX37"/>
    <mergeCell ref="BY35:CM35"/>
    <mergeCell ref="CO35:CP35"/>
    <mergeCell ref="CQ35:DE35"/>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V29:CC29"/>
    <mergeCell ref="E28:K28"/>
    <mergeCell ref="L28:P28"/>
    <mergeCell ref="Q28:V28"/>
    <mergeCell ref="Z28:AG28"/>
    <mergeCell ref="AH28:AL28"/>
    <mergeCell ref="AM28:AR28"/>
    <mergeCell ref="AS28:AX28"/>
    <mergeCell ref="BC28:BM28"/>
    <mergeCell ref="BN28:BU28"/>
    <mergeCell ref="CE24:CS25"/>
    <mergeCell ref="CT24:DA25"/>
    <mergeCell ref="DB24:DI25"/>
    <mergeCell ref="CE26:CS27"/>
    <mergeCell ref="CT26:DA27"/>
    <mergeCell ref="DB26:DI27"/>
    <mergeCell ref="AY28:BB30"/>
    <mergeCell ref="CE28:CS29"/>
    <mergeCell ref="CT28:DA29"/>
    <mergeCell ref="DB28:DI29"/>
    <mergeCell ref="BV26:CC26"/>
    <mergeCell ref="BV27:CC27"/>
    <mergeCell ref="BV24:CC24"/>
    <mergeCell ref="BV25:CC25"/>
  </mergeCells>
  <phoneticPr fontId="5"/>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3.5" customHeight="1" zeroHeight="1" x14ac:dyDescent="0.2"/>
  <cols>
    <col min="1" max="1" width="6.6328125" style="46" customWidth="1"/>
    <col min="2" max="2" width="11" style="46" customWidth="1"/>
    <col min="3" max="3" width="17" style="46" customWidth="1"/>
    <col min="4" max="5" width="16.63281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6"/>
      <c r="B1" s="186"/>
      <c r="C1" s="186"/>
      <c r="D1" s="186"/>
      <c r="E1" s="186"/>
      <c r="F1" s="186"/>
      <c r="G1" s="186"/>
      <c r="H1" s="186"/>
      <c r="I1" s="186"/>
      <c r="J1" s="186"/>
      <c r="K1" s="186"/>
      <c r="L1" s="186"/>
      <c r="M1" s="186"/>
      <c r="N1" s="186"/>
      <c r="O1" s="186"/>
      <c r="P1" s="186"/>
    </row>
    <row r="2" spans="1:16" ht="16.5" customHeight="1" x14ac:dyDescent="0.2">
      <c r="A2" s="186"/>
      <c r="B2" s="186"/>
      <c r="C2" s="186"/>
      <c r="D2" s="186"/>
      <c r="E2" s="186"/>
      <c r="F2" s="186"/>
      <c r="G2" s="186"/>
      <c r="H2" s="186"/>
      <c r="I2" s="186"/>
      <c r="J2" s="186"/>
      <c r="K2" s="186"/>
      <c r="L2" s="186"/>
      <c r="M2" s="186"/>
      <c r="N2" s="186"/>
      <c r="O2" s="186"/>
      <c r="P2" s="186"/>
    </row>
    <row r="3" spans="1:16" ht="16.5" customHeight="1" x14ac:dyDescent="0.2">
      <c r="A3" s="186"/>
      <c r="B3" s="186"/>
      <c r="C3" s="186"/>
      <c r="D3" s="186"/>
      <c r="E3" s="186"/>
      <c r="F3" s="186"/>
      <c r="G3" s="186"/>
      <c r="H3" s="186"/>
      <c r="I3" s="186"/>
      <c r="J3" s="186"/>
      <c r="K3" s="186"/>
      <c r="L3" s="186"/>
      <c r="M3" s="186"/>
      <c r="N3" s="186"/>
      <c r="O3" s="186"/>
      <c r="P3" s="186"/>
    </row>
    <row r="4" spans="1:16" ht="16.5" customHeight="1" x14ac:dyDescent="0.2">
      <c r="A4" s="186"/>
      <c r="B4" s="186"/>
      <c r="C4" s="186"/>
      <c r="D4" s="186"/>
      <c r="E4" s="186"/>
      <c r="F4" s="186"/>
      <c r="G4" s="186"/>
      <c r="H4" s="186"/>
      <c r="I4" s="186"/>
      <c r="J4" s="186"/>
      <c r="K4" s="186"/>
      <c r="L4" s="186"/>
      <c r="M4" s="186"/>
      <c r="N4" s="186"/>
      <c r="O4" s="186"/>
      <c r="P4" s="186"/>
    </row>
    <row r="5" spans="1:16" ht="16.5" customHeight="1" x14ac:dyDescent="0.2">
      <c r="A5" s="186"/>
      <c r="B5" s="186"/>
      <c r="C5" s="186"/>
      <c r="D5" s="186"/>
      <c r="E5" s="186"/>
      <c r="F5" s="186"/>
      <c r="G5" s="186"/>
      <c r="H5" s="186"/>
      <c r="I5" s="186"/>
      <c r="J5" s="186"/>
      <c r="K5" s="186"/>
      <c r="L5" s="186"/>
      <c r="M5" s="186"/>
      <c r="N5" s="186"/>
      <c r="O5" s="186"/>
      <c r="P5" s="186"/>
    </row>
    <row r="6" spans="1:16" ht="16.5" customHeight="1" x14ac:dyDescent="0.2">
      <c r="A6" s="186"/>
      <c r="B6" s="186"/>
      <c r="C6" s="186"/>
      <c r="D6" s="186"/>
      <c r="E6" s="186"/>
      <c r="F6" s="186"/>
      <c r="G6" s="186"/>
      <c r="H6" s="186"/>
      <c r="I6" s="186"/>
      <c r="J6" s="186"/>
      <c r="K6" s="186"/>
      <c r="L6" s="186"/>
      <c r="M6" s="186"/>
      <c r="N6" s="186"/>
      <c r="O6" s="186"/>
      <c r="P6" s="186"/>
    </row>
    <row r="7" spans="1:16" ht="16.5" customHeight="1" x14ac:dyDescent="0.2">
      <c r="A7" s="186"/>
      <c r="B7" s="186"/>
      <c r="C7" s="186"/>
      <c r="D7" s="186"/>
      <c r="E7" s="186"/>
      <c r="F7" s="186"/>
      <c r="G7" s="186"/>
      <c r="H7" s="186"/>
      <c r="I7" s="186"/>
      <c r="J7" s="186"/>
      <c r="K7" s="186"/>
      <c r="L7" s="186"/>
      <c r="M7" s="186"/>
      <c r="N7" s="186"/>
      <c r="O7" s="186"/>
      <c r="P7" s="186"/>
    </row>
    <row r="8" spans="1:16" ht="16.5" customHeight="1" x14ac:dyDescent="0.2">
      <c r="A8" s="186"/>
      <c r="B8" s="186"/>
      <c r="C8" s="186"/>
      <c r="D8" s="186"/>
      <c r="E8" s="186"/>
      <c r="F8" s="186"/>
      <c r="G8" s="186"/>
      <c r="H8" s="186"/>
      <c r="I8" s="186"/>
      <c r="J8" s="186"/>
      <c r="K8" s="186"/>
      <c r="L8" s="186"/>
      <c r="M8" s="186"/>
      <c r="N8" s="186"/>
      <c r="O8" s="186"/>
      <c r="P8" s="186"/>
    </row>
    <row r="9" spans="1:16" ht="16.5" customHeight="1" x14ac:dyDescent="0.2">
      <c r="A9" s="186"/>
      <c r="B9" s="186"/>
      <c r="C9" s="186"/>
      <c r="D9" s="186"/>
      <c r="E9" s="186"/>
      <c r="F9" s="186"/>
      <c r="G9" s="186"/>
      <c r="H9" s="186"/>
      <c r="I9" s="186"/>
      <c r="J9" s="186"/>
      <c r="K9" s="186"/>
      <c r="L9" s="186"/>
      <c r="M9" s="186"/>
      <c r="N9" s="186"/>
      <c r="O9" s="186"/>
      <c r="P9" s="186"/>
    </row>
    <row r="10" spans="1:16" ht="16.5" customHeight="1" x14ac:dyDescent="0.2">
      <c r="A10" s="186"/>
      <c r="B10" s="186"/>
      <c r="C10" s="186"/>
      <c r="D10" s="186"/>
      <c r="E10" s="186"/>
      <c r="F10" s="186"/>
      <c r="G10" s="186"/>
      <c r="H10" s="186"/>
      <c r="I10" s="186"/>
      <c r="J10" s="186"/>
      <c r="K10" s="186"/>
      <c r="L10" s="186"/>
      <c r="M10" s="186"/>
      <c r="N10" s="186"/>
      <c r="O10" s="186"/>
      <c r="P10" s="186"/>
    </row>
    <row r="11" spans="1:16" ht="16.5" customHeight="1" x14ac:dyDescent="0.2">
      <c r="A11" s="186"/>
      <c r="B11" s="186"/>
      <c r="C11" s="186"/>
      <c r="D11" s="186"/>
      <c r="E11" s="186"/>
      <c r="F11" s="186"/>
      <c r="G11" s="186"/>
      <c r="H11" s="186"/>
      <c r="I11" s="186"/>
      <c r="J11" s="186"/>
      <c r="K11" s="186"/>
      <c r="L11" s="186"/>
      <c r="M11" s="186"/>
      <c r="N11" s="186"/>
      <c r="O11" s="186"/>
      <c r="P11" s="186"/>
    </row>
    <row r="12" spans="1:16" ht="16.5" customHeight="1" x14ac:dyDescent="0.2">
      <c r="A12" s="186"/>
      <c r="B12" s="186"/>
      <c r="C12" s="186"/>
      <c r="D12" s="186"/>
      <c r="E12" s="186"/>
      <c r="F12" s="186"/>
      <c r="G12" s="186"/>
      <c r="H12" s="186"/>
      <c r="I12" s="186"/>
      <c r="J12" s="186"/>
      <c r="K12" s="186"/>
      <c r="L12" s="186"/>
      <c r="M12" s="186"/>
      <c r="N12" s="186"/>
      <c r="O12" s="186"/>
      <c r="P12" s="186"/>
    </row>
    <row r="13" spans="1:16" ht="16.5" customHeight="1" x14ac:dyDescent="0.2">
      <c r="A13" s="186"/>
      <c r="B13" s="186"/>
      <c r="C13" s="186"/>
      <c r="D13" s="186"/>
      <c r="E13" s="186"/>
      <c r="F13" s="186"/>
      <c r="G13" s="186"/>
      <c r="H13" s="186"/>
      <c r="I13" s="186"/>
      <c r="J13" s="186"/>
      <c r="K13" s="186"/>
      <c r="L13" s="186"/>
      <c r="M13" s="186"/>
      <c r="N13" s="186"/>
      <c r="O13" s="186"/>
      <c r="P13" s="186"/>
    </row>
    <row r="14" spans="1:16" ht="16.5" customHeight="1" x14ac:dyDescent="0.2">
      <c r="A14" s="186"/>
      <c r="B14" s="186"/>
      <c r="C14" s="186"/>
      <c r="D14" s="186"/>
      <c r="E14" s="186"/>
      <c r="F14" s="186"/>
      <c r="G14" s="186"/>
      <c r="H14" s="186"/>
      <c r="I14" s="186"/>
      <c r="J14" s="186"/>
      <c r="K14" s="186"/>
      <c r="L14" s="186"/>
      <c r="M14" s="186"/>
      <c r="N14" s="186"/>
      <c r="O14" s="186"/>
      <c r="P14" s="186"/>
    </row>
    <row r="15" spans="1:16" ht="16.5" customHeight="1" x14ac:dyDescent="0.2">
      <c r="A15" s="186"/>
      <c r="B15" s="186"/>
      <c r="C15" s="186"/>
      <c r="D15" s="186"/>
      <c r="E15" s="186"/>
      <c r="F15" s="186"/>
      <c r="G15" s="186"/>
      <c r="H15" s="186"/>
      <c r="I15" s="186"/>
      <c r="J15" s="186"/>
      <c r="K15" s="186"/>
      <c r="L15" s="186"/>
      <c r="M15" s="186"/>
      <c r="N15" s="186"/>
      <c r="O15" s="186"/>
      <c r="P15" s="186"/>
    </row>
    <row r="16" spans="1:16" ht="16.5" customHeight="1" x14ac:dyDescent="0.2">
      <c r="A16" s="186"/>
      <c r="B16" s="186"/>
      <c r="C16" s="186"/>
      <c r="D16" s="186"/>
      <c r="E16" s="186"/>
      <c r="F16" s="186"/>
      <c r="G16" s="186"/>
      <c r="H16" s="186"/>
      <c r="I16" s="186"/>
      <c r="J16" s="186"/>
      <c r="K16" s="186"/>
      <c r="L16" s="186"/>
      <c r="M16" s="186"/>
      <c r="N16" s="186"/>
      <c r="O16" s="186"/>
      <c r="P16" s="186"/>
    </row>
    <row r="17" spans="1:16" ht="16.5" customHeight="1" x14ac:dyDescent="0.2">
      <c r="A17" s="186"/>
      <c r="B17" s="186"/>
      <c r="C17" s="186"/>
      <c r="D17" s="186"/>
      <c r="E17" s="186"/>
      <c r="F17" s="186"/>
      <c r="G17" s="186"/>
      <c r="H17" s="186"/>
      <c r="I17" s="186"/>
      <c r="J17" s="186"/>
      <c r="K17" s="186"/>
      <c r="L17" s="186"/>
      <c r="M17" s="186"/>
      <c r="N17" s="186"/>
      <c r="O17" s="186"/>
      <c r="P17" s="186"/>
    </row>
    <row r="18" spans="1:16" ht="16.5" customHeight="1" x14ac:dyDescent="0.2">
      <c r="A18" s="186"/>
      <c r="B18" s="186"/>
      <c r="C18" s="186"/>
      <c r="D18" s="186"/>
      <c r="E18" s="186"/>
      <c r="F18" s="186"/>
      <c r="G18" s="186"/>
      <c r="H18" s="186"/>
      <c r="I18" s="186"/>
      <c r="J18" s="186"/>
      <c r="K18" s="186"/>
      <c r="L18" s="186"/>
      <c r="M18" s="186"/>
      <c r="N18" s="186"/>
      <c r="O18" s="186"/>
      <c r="P18" s="186"/>
    </row>
    <row r="19" spans="1:16" ht="16.5" customHeight="1" x14ac:dyDescent="0.2">
      <c r="A19" s="186"/>
      <c r="B19" s="186"/>
      <c r="C19" s="186"/>
      <c r="D19" s="186"/>
      <c r="E19" s="186"/>
      <c r="F19" s="186"/>
      <c r="G19" s="186"/>
      <c r="H19" s="186"/>
      <c r="I19" s="186"/>
      <c r="J19" s="186"/>
      <c r="K19" s="186"/>
      <c r="L19" s="186"/>
      <c r="M19" s="186"/>
      <c r="N19" s="186"/>
      <c r="O19" s="186"/>
      <c r="P19" s="186"/>
    </row>
    <row r="20" spans="1:16" ht="16.5" customHeight="1" x14ac:dyDescent="0.2">
      <c r="A20" s="186"/>
      <c r="B20" s="186"/>
      <c r="C20" s="186"/>
      <c r="D20" s="186"/>
      <c r="E20" s="186"/>
      <c r="F20" s="186"/>
      <c r="G20" s="186"/>
      <c r="H20" s="186"/>
      <c r="I20" s="186"/>
      <c r="J20" s="186"/>
      <c r="K20" s="186"/>
      <c r="L20" s="186"/>
      <c r="M20" s="186"/>
      <c r="N20" s="186"/>
      <c r="O20" s="186"/>
      <c r="P20" s="186"/>
    </row>
    <row r="21" spans="1:16" ht="16.5" customHeight="1" x14ac:dyDescent="0.2">
      <c r="A21" s="186"/>
      <c r="B21" s="186"/>
      <c r="C21" s="186"/>
      <c r="D21" s="186"/>
      <c r="E21" s="186"/>
      <c r="F21" s="186"/>
      <c r="G21" s="186"/>
      <c r="H21" s="186"/>
      <c r="I21" s="186"/>
      <c r="J21" s="186"/>
      <c r="K21" s="186"/>
      <c r="L21" s="186"/>
      <c r="M21" s="186"/>
      <c r="N21" s="186"/>
      <c r="O21" s="186"/>
      <c r="P21" s="186"/>
    </row>
    <row r="22" spans="1:16" ht="16.5" customHeight="1" x14ac:dyDescent="0.2">
      <c r="A22" s="186"/>
      <c r="B22" s="186"/>
      <c r="C22" s="186"/>
      <c r="D22" s="186"/>
      <c r="E22" s="186"/>
      <c r="F22" s="186"/>
      <c r="G22" s="186"/>
      <c r="H22" s="186"/>
      <c r="I22" s="186"/>
      <c r="J22" s="186"/>
      <c r="K22" s="186"/>
      <c r="L22" s="186"/>
      <c r="M22" s="186"/>
      <c r="N22" s="186"/>
      <c r="O22" s="186"/>
      <c r="P22" s="186"/>
    </row>
    <row r="23" spans="1:16" ht="16.5" customHeight="1" x14ac:dyDescent="0.2">
      <c r="A23" s="186"/>
      <c r="B23" s="186"/>
      <c r="C23" s="186"/>
      <c r="D23" s="186"/>
      <c r="E23" s="186"/>
      <c r="F23" s="186"/>
      <c r="G23" s="186"/>
      <c r="H23" s="186"/>
      <c r="I23" s="186"/>
      <c r="J23" s="186"/>
      <c r="K23" s="186"/>
      <c r="L23" s="186"/>
      <c r="M23" s="186"/>
      <c r="N23" s="186"/>
      <c r="O23" s="186"/>
      <c r="P23" s="186"/>
    </row>
    <row r="24" spans="1:16" ht="16.5" customHeight="1" x14ac:dyDescent="0.2">
      <c r="A24" s="186"/>
      <c r="B24" s="186"/>
      <c r="C24" s="186"/>
      <c r="D24" s="186"/>
      <c r="E24" s="186"/>
      <c r="F24" s="186"/>
      <c r="G24" s="186"/>
      <c r="H24" s="186"/>
      <c r="I24" s="186"/>
      <c r="J24" s="186"/>
      <c r="K24" s="186"/>
      <c r="L24" s="186"/>
      <c r="M24" s="186"/>
      <c r="N24" s="186"/>
      <c r="O24" s="186"/>
      <c r="P24" s="186"/>
    </row>
    <row r="25" spans="1:16" ht="16.5" customHeight="1" x14ac:dyDescent="0.2">
      <c r="A25" s="186"/>
      <c r="B25" s="186"/>
      <c r="C25" s="186"/>
      <c r="D25" s="186"/>
      <c r="E25" s="186"/>
      <c r="F25" s="186"/>
      <c r="G25" s="186"/>
      <c r="H25" s="186"/>
      <c r="I25" s="186"/>
      <c r="J25" s="186"/>
      <c r="K25" s="186"/>
      <c r="L25" s="186"/>
      <c r="M25" s="186"/>
      <c r="N25" s="186"/>
      <c r="O25" s="186"/>
      <c r="P25" s="186"/>
    </row>
    <row r="26" spans="1:16" ht="16.5" customHeight="1" x14ac:dyDescent="0.2">
      <c r="A26" s="186"/>
      <c r="B26" s="186"/>
      <c r="C26" s="186"/>
      <c r="D26" s="186"/>
      <c r="E26" s="186"/>
      <c r="F26" s="186"/>
      <c r="G26" s="186"/>
      <c r="H26" s="186"/>
      <c r="I26" s="186"/>
      <c r="J26" s="186"/>
      <c r="K26" s="186"/>
      <c r="L26" s="186"/>
      <c r="M26" s="186"/>
      <c r="N26" s="186"/>
      <c r="O26" s="186"/>
      <c r="P26" s="186"/>
    </row>
    <row r="27" spans="1:16" ht="16.5" customHeight="1" x14ac:dyDescent="0.2">
      <c r="A27" s="186"/>
      <c r="B27" s="186"/>
      <c r="C27" s="186"/>
      <c r="D27" s="186"/>
      <c r="E27" s="186"/>
      <c r="F27" s="186"/>
      <c r="G27" s="186"/>
      <c r="H27" s="186"/>
      <c r="I27" s="186"/>
      <c r="J27" s="186"/>
      <c r="K27" s="186"/>
      <c r="L27" s="186"/>
      <c r="M27" s="186"/>
      <c r="N27" s="186"/>
      <c r="O27" s="186"/>
      <c r="P27" s="186"/>
    </row>
    <row r="28" spans="1:16" ht="16.5" customHeight="1" x14ac:dyDescent="0.2">
      <c r="A28" s="186"/>
      <c r="B28" s="186"/>
      <c r="C28" s="186"/>
      <c r="D28" s="186"/>
      <c r="E28" s="186"/>
      <c r="F28" s="186"/>
      <c r="G28" s="186"/>
      <c r="H28" s="186"/>
      <c r="I28" s="186"/>
      <c r="J28" s="186"/>
      <c r="K28" s="186"/>
      <c r="L28" s="186"/>
      <c r="M28" s="186"/>
      <c r="N28" s="186"/>
      <c r="O28" s="186"/>
      <c r="P28" s="186"/>
    </row>
    <row r="29" spans="1:16" ht="16.5" customHeight="1" x14ac:dyDescent="0.2">
      <c r="A29" s="186"/>
      <c r="B29" s="186"/>
      <c r="C29" s="186"/>
      <c r="D29" s="186"/>
      <c r="E29" s="186"/>
      <c r="F29" s="186"/>
      <c r="G29" s="186"/>
      <c r="H29" s="186"/>
      <c r="I29" s="186"/>
      <c r="J29" s="186"/>
      <c r="K29" s="186"/>
      <c r="L29" s="186"/>
      <c r="M29" s="186"/>
      <c r="N29" s="186"/>
      <c r="O29" s="186"/>
      <c r="P29" s="186"/>
    </row>
    <row r="30" spans="1:16" ht="16.5" customHeight="1" x14ac:dyDescent="0.2">
      <c r="A30" s="186"/>
      <c r="B30" s="186"/>
      <c r="C30" s="186"/>
      <c r="D30" s="186"/>
      <c r="E30" s="186"/>
      <c r="F30" s="186"/>
      <c r="G30" s="186"/>
      <c r="H30" s="186"/>
      <c r="I30" s="186"/>
      <c r="J30" s="186"/>
      <c r="K30" s="186"/>
      <c r="L30" s="186"/>
      <c r="M30" s="186"/>
      <c r="N30" s="186"/>
      <c r="O30" s="186"/>
      <c r="P30" s="186"/>
    </row>
    <row r="31" spans="1:16" ht="16.5" customHeight="1" x14ac:dyDescent="0.2">
      <c r="A31" s="186"/>
      <c r="B31" s="186"/>
      <c r="C31" s="186"/>
      <c r="D31" s="186"/>
      <c r="E31" s="186"/>
      <c r="F31" s="186"/>
      <c r="G31" s="186"/>
      <c r="H31" s="186"/>
      <c r="I31" s="186"/>
      <c r="J31" s="186"/>
      <c r="K31" s="186"/>
      <c r="L31" s="186"/>
      <c r="M31" s="186"/>
      <c r="N31" s="186"/>
      <c r="O31" s="186"/>
      <c r="P31" s="186"/>
    </row>
    <row r="32" spans="1:16" ht="31.5" customHeight="1" x14ac:dyDescent="0.2">
      <c r="A32" s="186"/>
      <c r="B32" s="186"/>
      <c r="C32" s="186"/>
      <c r="D32" s="186"/>
      <c r="E32" s="186"/>
      <c r="F32" s="186"/>
      <c r="G32" s="186"/>
      <c r="H32" s="186"/>
      <c r="I32" s="186"/>
      <c r="J32" s="181" t="s">
        <v>2</v>
      </c>
      <c r="K32" s="186"/>
      <c r="L32" s="186"/>
      <c r="M32" s="186"/>
      <c r="N32" s="186"/>
      <c r="O32" s="186"/>
      <c r="P32" s="186"/>
    </row>
    <row r="33" spans="1:16" ht="39" customHeight="1" x14ac:dyDescent="0.25">
      <c r="A33" s="186"/>
      <c r="B33" s="187" t="s">
        <v>11</v>
      </c>
      <c r="C33" s="193"/>
      <c r="D33" s="193"/>
      <c r="E33" s="195" t="s">
        <v>17</v>
      </c>
      <c r="F33" s="196" t="s">
        <v>522</v>
      </c>
      <c r="G33" s="201" t="s">
        <v>523</v>
      </c>
      <c r="H33" s="201" t="s">
        <v>524</v>
      </c>
      <c r="I33" s="201" t="s">
        <v>525</v>
      </c>
      <c r="J33" s="205" t="s">
        <v>247</v>
      </c>
      <c r="K33" s="186"/>
      <c r="L33" s="186"/>
      <c r="M33" s="186"/>
      <c r="N33" s="186"/>
      <c r="O33" s="186"/>
      <c r="P33" s="186"/>
    </row>
    <row r="34" spans="1:16" ht="39" customHeight="1" x14ac:dyDescent="0.2">
      <c r="A34" s="186"/>
      <c r="B34" s="188"/>
      <c r="C34" s="1025" t="s">
        <v>253</v>
      </c>
      <c r="D34" s="1025"/>
      <c r="E34" s="1026"/>
      <c r="F34" s="197">
        <v>5.21</v>
      </c>
      <c r="G34" s="202">
        <v>7.77</v>
      </c>
      <c r="H34" s="202">
        <v>9.42</v>
      </c>
      <c r="I34" s="202">
        <v>8.92</v>
      </c>
      <c r="J34" s="206">
        <v>4.62</v>
      </c>
      <c r="K34" s="186"/>
      <c r="L34" s="186"/>
      <c r="M34" s="186"/>
      <c r="N34" s="186"/>
      <c r="O34" s="186"/>
      <c r="P34" s="186"/>
    </row>
    <row r="35" spans="1:16" ht="39" customHeight="1" x14ac:dyDescent="0.2">
      <c r="A35" s="186"/>
      <c r="B35" s="189"/>
      <c r="C35" s="1021" t="s">
        <v>201</v>
      </c>
      <c r="D35" s="1021"/>
      <c r="E35" s="1022"/>
      <c r="F35" s="198" t="s">
        <v>196</v>
      </c>
      <c r="G35" s="203">
        <v>0.96</v>
      </c>
      <c r="H35" s="203">
        <v>1.56</v>
      </c>
      <c r="I35" s="203">
        <v>1.98</v>
      </c>
      <c r="J35" s="207">
        <v>2.7</v>
      </c>
      <c r="K35" s="186"/>
      <c r="L35" s="186"/>
      <c r="M35" s="186"/>
      <c r="N35" s="186"/>
      <c r="O35" s="186"/>
      <c r="P35" s="186"/>
    </row>
    <row r="36" spans="1:16" ht="39" customHeight="1" x14ac:dyDescent="0.2">
      <c r="A36" s="186"/>
      <c r="B36" s="189"/>
      <c r="C36" s="1021" t="s">
        <v>278</v>
      </c>
      <c r="D36" s="1021"/>
      <c r="E36" s="1022"/>
      <c r="F36" s="198">
        <v>0.59</v>
      </c>
      <c r="G36" s="203">
        <v>1.04</v>
      </c>
      <c r="H36" s="203">
        <v>0.56999999999999995</v>
      </c>
      <c r="I36" s="203">
        <v>1.25</v>
      </c>
      <c r="J36" s="207">
        <v>0.56999999999999995</v>
      </c>
      <c r="K36" s="186"/>
      <c r="L36" s="186"/>
      <c r="M36" s="186"/>
      <c r="N36" s="186"/>
      <c r="O36" s="186"/>
      <c r="P36" s="186"/>
    </row>
    <row r="37" spans="1:16" ht="39" customHeight="1" x14ac:dyDescent="0.2">
      <c r="A37" s="186"/>
      <c r="B37" s="189"/>
      <c r="C37" s="1021" t="s">
        <v>461</v>
      </c>
      <c r="D37" s="1021"/>
      <c r="E37" s="1022"/>
      <c r="F37" s="198">
        <v>0.02</v>
      </c>
      <c r="G37" s="203">
        <v>0.02</v>
      </c>
      <c r="H37" s="203">
        <v>0.02</v>
      </c>
      <c r="I37" s="203">
        <v>0.03</v>
      </c>
      <c r="J37" s="207">
        <v>0.04</v>
      </c>
      <c r="K37" s="186"/>
      <c r="L37" s="186"/>
      <c r="M37" s="186"/>
      <c r="N37" s="186"/>
      <c r="O37" s="186"/>
      <c r="P37" s="186"/>
    </row>
    <row r="38" spans="1:16" ht="39" customHeight="1" x14ac:dyDescent="0.2">
      <c r="A38" s="186"/>
      <c r="B38" s="189"/>
      <c r="C38" s="1021" t="s">
        <v>460</v>
      </c>
      <c r="D38" s="1021"/>
      <c r="E38" s="1022"/>
      <c r="F38" s="198">
        <v>0.02</v>
      </c>
      <c r="G38" s="203">
        <v>0</v>
      </c>
      <c r="H38" s="203">
        <v>0.05</v>
      </c>
      <c r="I38" s="203">
        <v>0.03</v>
      </c>
      <c r="J38" s="207">
        <v>0.04</v>
      </c>
      <c r="K38" s="186"/>
      <c r="L38" s="186"/>
      <c r="M38" s="186"/>
      <c r="N38" s="186"/>
      <c r="O38" s="186"/>
      <c r="P38" s="186"/>
    </row>
    <row r="39" spans="1:16" ht="39" customHeight="1" x14ac:dyDescent="0.2">
      <c r="A39" s="186"/>
      <c r="B39" s="189"/>
      <c r="C39" s="1021" t="s">
        <v>347</v>
      </c>
      <c r="D39" s="1021"/>
      <c r="E39" s="1022"/>
      <c r="F39" s="198">
        <v>0.03</v>
      </c>
      <c r="G39" s="203">
        <v>0.04</v>
      </c>
      <c r="H39" s="203">
        <v>0.03</v>
      </c>
      <c r="I39" s="203">
        <v>0.01</v>
      </c>
      <c r="J39" s="207">
        <v>0</v>
      </c>
      <c r="K39" s="186"/>
      <c r="L39" s="186"/>
      <c r="M39" s="186"/>
      <c r="N39" s="186"/>
      <c r="O39" s="186"/>
      <c r="P39" s="186"/>
    </row>
    <row r="40" spans="1:16" ht="39" customHeight="1" x14ac:dyDescent="0.2">
      <c r="A40" s="186"/>
      <c r="B40" s="189"/>
      <c r="C40" s="1021"/>
      <c r="D40" s="1021"/>
      <c r="E40" s="1022"/>
      <c r="F40" s="198"/>
      <c r="G40" s="203"/>
      <c r="H40" s="203"/>
      <c r="I40" s="203"/>
      <c r="J40" s="207"/>
      <c r="K40" s="186"/>
      <c r="L40" s="186"/>
      <c r="M40" s="186"/>
      <c r="N40" s="186"/>
      <c r="O40" s="186"/>
      <c r="P40" s="186"/>
    </row>
    <row r="41" spans="1:16" ht="39" customHeight="1" x14ac:dyDescent="0.2">
      <c r="A41" s="186"/>
      <c r="B41" s="189"/>
      <c r="C41" s="1021"/>
      <c r="D41" s="1021"/>
      <c r="E41" s="1022"/>
      <c r="F41" s="198"/>
      <c r="G41" s="203"/>
      <c r="H41" s="203"/>
      <c r="I41" s="203"/>
      <c r="J41" s="207"/>
      <c r="K41" s="186"/>
      <c r="L41" s="186"/>
      <c r="M41" s="186"/>
      <c r="N41" s="186"/>
      <c r="O41" s="186"/>
      <c r="P41" s="186"/>
    </row>
    <row r="42" spans="1:16" ht="39" customHeight="1" x14ac:dyDescent="0.2">
      <c r="A42" s="186"/>
      <c r="B42" s="190"/>
      <c r="C42" s="1021" t="s">
        <v>527</v>
      </c>
      <c r="D42" s="1021"/>
      <c r="E42" s="1022"/>
      <c r="F42" s="198" t="s">
        <v>196</v>
      </c>
      <c r="G42" s="203" t="s">
        <v>196</v>
      </c>
      <c r="H42" s="203" t="s">
        <v>196</v>
      </c>
      <c r="I42" s="203" t="s">
        <v>196</v>
      </c>
      <c r="J42" s="207" t="s">
        <v>196</v>
      </c>
      <c r="K42" s="186"/>
      <c r="L42" s="186"/>
      <c r="M42" s="186"/>
      <c r="N42" s="186"/>
      <c r="O42" s="186"/>
      <c r="P42" s="186"/>
    </row>
    <row r="43" spans="1:16" ht="39" customHeight="1" x14ac:dyDescent="0.2">
      <c r="A43" s="186"/>
      <c r="B43" s="191"/>
      <c r="C43" s="1023" t="s">
        <v>484</v>
      </c>
      <c r="D43" s="1023"/>
      <c r="E43" s="1024"/>
      <c r="F43" s="199">
        <v>0.36</v>
      </c>
      <c r="G43" s="204" t="s">
        <v>196</v>
      </c>
      <c r="H43" s="204" t="s">
        <v>196</v>
      </c>
      <c r="I43" s="204" t="s">
        <v>196</v>
      </c>
      <c r="J43" s="208" t="s">
        <v>196</v>
      </c>
      <c r="K43" s="186"/>
      <c r="L43" s="186"/>
      <c r="M43" s="186"/>
      <c r="N43" s="186"/>
      <c r="O43" s="186"/>
      <c r="P43" s="186"/>
    </row>
    <row r="44" spans="1:16" ht="39" customHeight="1" x14ac:dyDescent="0.2">
      <c r="A44" s="186"/>
      <c r="B44" s="192"/>
      <c r="C44" s="194"/>
      <c r="D44" s="194"/>
      <c r="E44" s="194"/>
      <c r="F44" s="200"/>
      <c r="G44" s="200"/>
      <c r="H44" s="200"/>
      <c r="I44" s="200"/>
      <c r="J44" s="200"/>
      <c r="K44" s="186"/>
      <c r="L44" s="186"/>
      <c r="M44" s="186"/>
      <c r="N44" s="186"/>
      <c r="O44" s="186"/>
      <c r="P44" s="186"/>
    </row>
    <row r="45" spans="1:16" ht="16.5" x14ac:dyDescent="0.2">
      <c r="A45" s="186"/>
      <c r="B45" s="186"/>
      <c r="C45" s="186"/>
      <c r="D45" s="186"/>
      <c r="E45" s="186"/>
      <c r="F45" s="186"/>
      <c r="G45" s="186"/>
      <c r="H45" s="186"/>
      <c r="I45" s="186"/>
      <c r="J45" s="186"/>
      <c r="K45" s="186"/>
      <c r="L45" s="186"/>
      <c r="M45" s="186"/>
      <c r="N45" s="186"/>
      <c r="O45" s="186"/>
      <c r="P45" s="186"/>
    </row>
  </sheetData>
  <sheetProtection algorithmName="SHA-512" hashValue="hxBrs9dHtjq9Hu8LIyH/hL0kzrCiBBO0pA34vg3vR2Xax6yiT7TeDQhRQS6T2CZsQ54vUVBQ2KZC3In7mE98Pw==" saltValue="yiV972HtiAWX0ldROFtGHw=="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40" zoomScaleNormal="40" zoomScaleSheetLayoutView="55" workbookViewId="0"/>
  </sheetViews>
  <sheetFormatPr defaultColWidth="0" defaultRowHeight="12.65" customHeight="1" zeroHeight="1" x14ac:dyDescent="0.2"/>
  <cols>
    <col min="1" max="1" width="6.6328125" style="46" customWidth="1"/>
    <col min="2" max="3" width="10.90625" style="46" customWidth="1"/>
    <col min="4" max="4" width="10" style="46" customWidth="1"/>
    <col min="5" max="10" width="11" style="46" customWidth="1"/>
    <col min="11" max="15" width="13.08984375" style="46" customWidth="1"/>
    <col min="16" max="21" width="11.4531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5" t="s">
        <v>20</v>
      </c>
      <c r="P43" s="85"/>
      <c r="Q43" s="85"/>
      <c r="R43" s="85"/>
      <c r="S43" s="85"/>
      <c r="T43" s="85"/>
      <c r="U43" s="85"/>
    </row>
    <row r="44" spans="1:21" ht="30.75" customHeight="1" x14ac:dyDescent="0.25">
      <c r="A44" s="85"/>
      <c r="B44" s="209" t="s">
        <v>21</v>
      </c>
      <c r="C44" s="215"/>
      <c r="D44" s="215"/>
      <c r="E44" s="223"/>
      <c r="F44" s="223"/>
      <c r="G44" s="223"/>
      <c r="H44" s="223"/>
      <c r="I44" s="223"/>
      <c r="J44" s="226" t="s">
        <v>17</v>
      </c>
      <c r="K44" s="228" t="s">
        <v>522</v>
      </c>
      <c r="L44" s="237" t="s">
        <v>523</v>
      </c>
      <c r="M44" s="237" t="s">
        <v>524</v>
      </c>
      <c r="N44" s="237" t="s">
        <v>525</v>
      </c>
      <c r="O44" s="246" t="s">
        <v>247</v>
      </c>
      <c r="P44" s="85"/>
      <c r="Q44" s="85"/>
      <c r="R44" s="85"/>
      <c r="S44" s="85"/>
      <c r="T44" s="85"/>
      <c r="U44" s="85"/>
    </row>
    <row r="45" spans="1:21" ht="30.75" customHeight="1" x14ac:dyDescent="0.2">
      <c r="A45" s="85"/>
      <c r="B45" s="1042" t="s">
        <v>24</v>
      </c>
      <c r="C45" s="1043"/>
      <c r="D45" s="218"/>
      <c r="E45" s="1056" t="s">
        <v>22</v>
      </c>
      <c r="F45" s="1056"/>
      <c r="G45" s="1056"/>
      <c r="H45" s="1056"/>
      <c r="I45" s="1056"/>
      <c r="J45" s="1057"/>
      <c r="K45" s="229">
        <v>1010</v>
      </c>
      <c r="L45" s="238">
        <v>875</v>
      </c>
      <c r="M45" s="238">
        <v>820</v>
      </c>
      <c r="N45" s="238">
        <v>814</v>
      </c>
      <c r="O45" s="247">
        <v>816</v>
      </c>
      <c r="P45" s="85"/>
      <c r="Q45" s="85"/>
      <c r="R45" s="85"/>
      <c r="S45" s="85"/>
      <c r="T45" s="85"/>
      <c r="U45" s="85"/>
    </row>
    <row r="46" spans="1:21" ht="30.75" customHeight="1" x14ac:dyDescent="0.2">
      <c r="A46" s="85"/>
      <c r="B46" s="1044"/>
      <c r="C46" s="1045"/>
      <c r="D46" s="219"/>
      <c r="E46" s="1048" t="s">
        <v>27</v>
      </c>
      <c r="F46" s="1048"/>
      <c r="G46" s="1048"/>
      <c r="H46" s="1048"/>
      <c r="I46" s="1048"/>
      <c r="J46" s="1049"/>
      <c r="K46" s="230" t="s">
        <v>196</v>
      </c>
      <c r="L46" s="239" t="s">
        <v>196</v>
      </c>
      <c r="M46" s="239" t="s">
        <v>196</v>
      </c>
      <c r="N46" s="239" t="s">
        <v>196</v>
      </c>
      <c r="O46" s="248" t="s">
        <v>196</v>
      </c>
      <c r="P46" s="85"/>
      <c r="Q46" s="85"/>
      <c r="R46" s="85"/>
      <c r="S46" s="85"/>
      <c r="T46" s="85"/>
      <c r="U46" s="85"/>
    </row>
    <row r="47" spans="1:21" ht="30.75" customHeight="1" x14ac:dyDescent="0.2">
      <c r="A47" s="85"/>
      <c r="B47" s="1044"/>
      <c r="C47" s="1045"/>
      <c r="D47" s="219"/>
      <c r="E47" s="1048" t="s">
        <v>31</v>
      </c>
      <c r="F47" s="1048"/>
      <c r="G47" s="1048"/>
      <c r="H47" s="1048"/>
      <c r="I47" s="1048"/>
      <c r="J47" s="1049"/>
      <c r="K47" s="230" t="s">
        <v>196</v>
      </c>
      <c r="L47" s="239" t="s">
        <v>196</v>
      </c>
      <c r="M47" s="239" t="s">
        <v>196</v>
      </c>
      <c r="N47" s="239" t="s">
        <v>196</v>
      </c>
      <c r="O47" s="248" t="s">
        <v>196</v>
      </c>
      <c r="P47" s="85"/>
      <c r="Q47" s="85"/>
      <c r="R47" s="85"/>
      <c r="S47" s="85"/>
      <c r="T47" s="85"/>
      <c r="U47" s="85"/>
    </row>
    <row r="48" spans="1:21" ht="30.75" customHeight="1" x14ac:dyDescent="0.2">
      <c r="A48" s="85"/>
      <c r="B48" s="1044"/>
      <c r="C48" s="1045"/>
      <c r="D48" s="219"/>
      <c r="E48" s="1048" t="s">
        <v>34</v>
      </c>
      <c r="F48" s="1048"/>
      <c r="G48" s="1048"/>
      <c r="H48" s="1048"/>
      <c r="I48" s="1048"/>
      <c r="J48" s="1049"/>
      <c r="K48" s="230">
        <v>317</v>
      </c>
      <c r="L48" s="239">
        <v>286</v>
      </c>
      <c r="M48" s="239">
        <v>297</v>
      </c>
      <c r="N48" s="239">
        <v>272</v>
      </c>
      <c r="O48" s="248">
        <v>268</v>
      </c>
      <c r="P48" s="85"/>
      <c r="Q48" s="85"/>
      <c r="R48" s="85"/>
      <c r="S48" s="85"/>
      <c r="T48" s="85"/>
      <c r="U48" s="85"/>
    </row>
    <row r="49" spans="1:21" ht="30.75" customHeight="1" x14ac:dyDescent="0.2">
      <c r="A49" s="85"/>
      <c r="B49" s="1044"/>
      <c r="C49" s="1045"/>
      <c r="D49" s="219"/>
      <c r="E49" s="1048" t="s">
        <v>0</v>
      </c>
      <c r="F49" s="1048"/>
      <c r="G49" s="1048"/>
      <c r="H49" s="1048"/>
      <c r="I49" s="1048"/>
      <c r="J49" s="1049"/>
      <c r="K49" s="230">
        <v>9</v>
      </c>
      <c r="L49" s="239">
        <v>8</v>
      </c>
      <c r="M49" s="239">
        <v>108</v>
      </c>
      <c r="N49" s="239">
        <v>122</v>
      </c>
      <c r="O49" s="248">
        <v>141</v>
      </c>
      <c r="P49" s="85"/>
      <c r="Q49" s="85"/>
      <c r="R49" s="85"/>
      <c r="S49" s="85"/>
      <c r="T49" s="85"/>
      <c r="U49" s="85"/>
    </row>
    <row r="50" spans="1:21" ht="30.75" customHeight="1" x14ac:dyDescent="0.2">
      <c r="A50" s="85"/>
      <c r="B50" s="1044"/>
      <c r="C50" s="1045"/>
      <c r="D50" s="219"/>
      <c r="E50" s="1048" t="s">
        <v>39</v>
      </c>
      <c r="F50" s="1048"/>
      <c r="G50" s="1048"/>
      <c r="H50" s="1048"/>
      <c r="I50" s="1048"/>
      <c r="J50" s="1049"/>
      <c r="K50" s="230">
        <v>23</v>
      </c>
      <c r="L50" s="239">
        <v>31</v>
      </c>
      <c r="M50" s="239">
        <v>0</v>
      </c>
      <c r="N50" s="239">
        <v>0</v>
      </c>
      <c r="O50" s="248">
        <v>0</v>
      </c>
      <c r="P50" s="85"/>
      <c r="Q50" s="85"/>
      <c r="R50" s="85"/>
      <c r="S50" s="85"/>
      <c r="T50" s="85"/>
      <c r="U50" s="85"/>
    </row>
    <row r="51" spans="1:21" ht="30.75" customHeight="1" x14ac:dyDescent="0.2">
      <c r="A51" s="85"/>
      <c r="B51" s="1046"/>
      <c r="C51" s="1047"/>
      <c r="D51" s="220"/>
      <c r="E51" s="1048" t="s">
        <v>42</v>
      </c>
      <c r="F51" s="1048"/>
      <c r="G51" s="1048"/>
      <c r="H51" s="1048"/>
      <c r="I51" s="1048"/>
      <c r="J51" s="1049"/>
      <c r="K51" s="230" t="s">
        <v>196</v>
      </c>
      <c r="L51" s="239" t="s">
        <v>196</v>
      </c>
      <c r="M51" s="239" t="s">
        <v>196</v>
      </c>
      <c r="N51" s="239" t="s">
        <v>196</v>
      </c>
      <c r="O51" s="248" t="s">
        <v>196</v>
      </c>
      <c r="P51" s="85"/>
      <c r="Q51" s="85"/>
      <c r="R51" s="85"/>
      <c r="S51" s="85"/>
      <c r="T51" s="85"/>
      <c r="U51" s="85"/>
    </row>
    <row r="52" spans="1:21" ht="30.75" customHeight="1" x14ac:dyDescent="0.2">
      <c r="A52" s="85"/>
      <c r="B52" s="1050" t="s">
        <v>45</v>
      </c>
      <c r="C52" s="1051"/>
      <c r="D52" s="220"/>
      <c r="E52" s="1048" t="s">
        <v>47</v>
      </c>
      <c r="F52" s="1048"/>
      <c r="G52" s="1048"/>
      <c r="H52" s="1048"/>
      <c r="I52" s="1048"/>
      <c r="J52" s="1049"/>
      <c r="K52" s="230">
        <v>990</v>
      </c>
      <c r="L52" s="239">
        <v>916</v>
      </c>
      <c r="M52" s="239">
        <v>898</v>
      </c>
      <c r="N52" s="239">
        <v>870</v>
      </c>
      <c r="O52" s="248">
        <v>890</v>
      </c>
      <c r="P52" s="85"/>
      <c r="Q52" s="85"/>
      <c r="R52" s="85"/>
      <c r="S52" s="85"/>
      <c r="T52" s="85"/>
      <c r="U52" s="85"/>
    </row>
    <row r="53" spans="1:21" ht="30.75" customHeight="1" x14ac:dyDescent="0.2">
      <c r="A53" s="85"/>
      <c r="B53" s="1052" t="s">
        <v>49</v>
      </c>
      <c r="C53" s="1053"/>
      <c r="D53" s="221"/>
      <c r="E53" s="1054" t="s">
        <v>52</v>
      </c>
      <c r="F53" s="1054"/>
      <c r="G53" s="1054"/>
      <c r="H53" s="1054"/>
      <c r="I53" s="1054"/>
      <c r="J53" s="1055"/>
      <c r="K53" s="231">
        <v>369</v>
      </c>
      <c r="L53" s="240">
        <v>284</v>
      </c>
      <c r="M53" s="240">
        <v>327</v>
      </c>
      <c r="N53" s="240">
        <v>338</v>
      </c>
      <c r="O53" s="249">
        <v>335</v>
      </c>
      <c r="P53" s="85"/>
      <c r="Q53" s="85"/>
      <c r="R53" s="85"/>
      <c r="S53" s="85"/>
      <c r="T53" s="85"/>
      <c r="U53" s="85"/>
    </row>
    <row r="54" spans="1:21" ht="24" customHeight="1" x14ac:dyDescent="0.25">
      <c r="A54" s="85"/>
      <c r="B54" s="210" t="s">
        <v>54</v>
      </c>
      <c r="C54" s="85"/>
      <c r="D54" s="85"/>
      <c r="E54" s="85"/>
      <c r="F54" s="85"/>
      <c r="G54" s="85"/>
      <c r="H54" s="85"/>
      <c r="I54" s="85"/>
      <c r="J54" s="85"/>
      <c r="K54" s="85"/>
      <c r="L54" s="85"/>
      <c r="M54" s="85"/>
      <c r="N54" s="85"/>
      <c r="O54" s="85"/>
      <c r="P54" s="85"/>
      <c r="Q54" s="85"/>
      <c r="R54" s="85"/>
      <c r="S54" s="85"/>
      <c r="T54" s="85"/>
      <c r="U54" s="85"/>
    </row>
    <row r="55" spans="1:21" ht="24" customHeight="1" x14ac:dyDescent="0.25">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25">
      <c r="A56" s="85"/>
      <c r="B56" s="211" t="s">
        <v>6</v>
      </c>
      <c r="C56" s="216"/>
      <c r="D56" s="216"/>
      <c r="E56" s="216"/>
      <c r="F56" s="216"/>
      <c r="G56" s="216"/>
      <c r="H56" s="216"/>
      <c r="I56" s="216"/>
      <c r="J56" s="216"/>
      <c r="K56" s="232"/>
      <c r="L56" s="232"/>
      <c r="M56" s="232"/>
      <c r="N56" s="232"/>
      <c r="O56" s="250" t="s">
        <v>25</v>
      </c>
      <c r="P56" s="85"/>
      <c r="Q56" s="85"/>
      <c r="R56" s="85"/>
      <c r="S56" s="85"/>
      <c r="T56" s="85"/>
      <c r="U56" s="85"/>
    </row>
    <row r="57" spans="1:21" ht="31.5" customHeight="1" x14ac:dyDescent="0.25">
      <c r="A57" s="85"/>
      <c r="B57" s="212"/>
      <c r="C57" s="217"/>
      <c r="D57" s="217"/>
      <c r="E57" s="224"/>
      <c r="F57" s="224"/>
      <c r="G57" s="224"/>
      <c r="H57" s="224"/>
      <c r="I57" s="224"/>
      <c r="J57" s="227" t="s">
        <v>17</v>
      </c>
      <c r="K57" s="233" t="s">
        <v>522</v>
      </c>
      <c r="L57" s="241" t="s">
        <v>523</v>
      </c>
      <c r="M57" s="241" t="s">
        <v>524</v>
      </c>
      <c r="N57" s="241" t="s">
        <v>525</v>
      </c>
      <c r="O57" s="251" t="s">
        <v>247</v>
      </c>
      <c r="P57" s="85"/>
      <c r="Q57" s="85"/>
      <c r="R57" s="85"/>
      <c r="S57" s="85"/>
      <c r="T57" s="85"/>
      <c r="U57" s="85"/>
    </row>
    <row r="58" spans="1:21" ht="31.5" customHeight="1" x14ac:dyDescent="0.2">
      <c r="B58" s="1036" t="s">
        <v>58</v>
      </c>
      <c r="C58" s="1037"/>
      <c r="D58" s="1027" t="s">
        <v>60</v>
      </c>
      <c r="E58" s="1028"/>
      <c r="F58" s="1028"/>
      <c r="G58" s="1028"/>
      <c r="H58" s="1028"/>
      <c r="I58" s="1028"/>
      <c r="J58" s="1029"/>
      <c r="K58" s="234"/>
      <c r="L58" s="242"/>
      <c r="M58" s="242"/>
      <c r="N58" s="242"/>
      <c r="O58" s="252"/>
    </row>
    <row r="59" spans="1:21" ht="31.5" customHeight="1" x14ac:dyDescent="0.2">
      <c r="B59" s="1038"/>
      <c r="C59" s="1039"/>
      <c r="D59" s="1030" t="s">
        <v>14</v>
      </c>
      <c r="E59" s="1031"/>
      <c r="F59" s="1031"/>
      <c r="G59" s="1031"/>
      <c r="H59" s="1031"/>
      <c r="I59" s="1031"/>
      <c r="J59" s="1032"/>
      <c r="K59" s="235"/>
      <c r="L59" s="243"/>
      <c r="M59" s="243"/>
      <c r="N59" s="243"/>
      <c r="O59" s="253"/>
    </row>
    <row r="60" spans="1:21" ht="31.5" customHeight="1" x14ac:dyDescent="0.2">
      <c r="B60" s="1040"/>
      <c r="C60" s="1041"/>
      <c r="D60" s="1033" t="s">
        <v>63</v>
      </c>
      <c r="E60" s="1034"/>
      <c r="F60" s="1034"/>
      <c r="G60" s="1034"/>
      <c r="H60" s="1034"/>
      <c r="I60" s="1034"/>
      <c r="J60" s="1035"/>
      <c r="K60" s="236"/>
      <c r="L60" s="244"/>
      <c r="M60" s="244"/>
      <c r="N60" s="244"/>
      <c r="O60" s="254"/>
    </row>
    <row r="61" spans="1:21" ht="24" customHeight="1" x14ac:dyDescent="0.2">
      <c r="B61" s="213"/>
      <c r="C61" s="213"/>
      <c r="D61" s="222" t="s">
        <v>46</v>
      </c>
      <c r="E61" s="225"/>
      <c r="F61" s="225"/>
      <c r="G61" s="225"/>
      <c r="H61" s="225"/>
      <c r="I61" s="225"/>
      <c r="J61" s="225"/>
      <c r="K61" s="225"/>
      <c r="L61" s="225"/>
      <c r="M61" s="225"/>
      <c r="N61" s="225"/>
      <c r="O61" s="225"/>
    </row>
    <row r="62" spans="1:21" ht="24" customHeight="1" x14ac:dyDescent="0.2">
      <c r="B62" s="214"/>
      <c r="C62" s="214"/>
      <c r="D62" s="222" t="s">
        <v>40</v>
      </c>
      <c r="E62" s="225"/>
      <c r="F62" s="225"/>
      <c r="G62" s="225"/>
      <c r="H62" s="225"/>
      <c r="I62" s="225"/>
      <c r="J62" s="225"/>
      <c r="K62" s="225"/>
      <c r="L62" s="225"/>
      <c r="M62" s="225"/>
      <c r="N62" s="225"/>
      <c r="O62" s="225"/>
    </row>
    <row r="63" spans="1:21" ht="24" customHeight="1" x14ac:dyDescent="0.2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2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nDypFRUdWLrUvIluz1JIzMgt9xCD2nnan0CoTf1P+eLbNF6KWisfUC5AAvVj9NlkkrvVLjHT1zW5l+ZlfZ/rA==" saltValue="ikWgRpN4K8CJogqtbCYXZg=="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5"/>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2"/>
  <cols>
    <col min="1" max="1" width="6.6328125" style="46" customWidth="1"/>
    <col min="2" max="3" width="12.6328125" style="46" customWidth="1"/>
    <col min="4" max="4" width="11.6328125" style="46" customWidth="1"/>
    <col min="5" max="8" width="10.36328125" style="46" customWidth="1"/>
    <col min="9" max="13" width="16.36328125" style="46" customWidth="1"/>
    <col min="14" max="19" width="12.63281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5" t="s">
        <v>20</v>
      </c>
    </row>
    <row r="40" spans="2:13" ht="27.75" customHeight="1" x14ac:dyDescent="0.25">
      <c r="B40" s="209" t="s">
        <v>21</v>
      </c>
      <c r="C40" s="215"/>
      <c r="D40" s="215"/>
      <c r="E40" s="223"/>
      <c r="F40" s="223"/>
      <c r="G40" s="223"/>
      <c r="H40" s="226" t="s">
        <v>17</v>
      </c>
      <c r="I40" s="228" t="s">
        <v>522</v>
      </c>
      <c r="J40" s="237" t="s">
        <v>523</v>
      </c>
      <c r="K40" s="237" t="s">
        <v>524</v>
      </c>
      <c r="L40" s="237" t="s">
        <v>525</v>
      </c>
      <c r="M40" s="266" t="s">
        <v>247</v>
      </c>
    </row>
    <row r="41" spans="2:13" ht="27.75" customHeight="1" x14ac:dyDescent="0.2">
      <c r="B41" s="1042" t="s">
        <v>36</v>
      </c>
      <c r="C41" s="1043"/>
      <c r="D41" s="218"/>
      <c r="E41" s="1067" t="s">
        <v>56</v>
      </c>
      <c r="F41" s="1067"/>
      <c r="G41" s="1067"/>
      <c r="H41" s="1068"/>
      <c r="I41" s="259">
        <v>6677</v>
      </c>
      <c r="J41" s="263">
        <v>6451</v>
      </c>
      <c r="K41" s="263">
        <v>6497</v>
      </c>
      <c r="L41" s="263">
        <v>6594</v>
      </c>
      <c r="M41" s="267">
        <v>6476</v>
      </c>
    </row>
    <row r="42" spans="2:13" ht="27.75" customHeight="1" x14ac:dyDescent="0.2">
      <c r="B42" s="1044"/>
      <c r="C42" s="1045"/>
      <c r="D42" s="219"/>
      <c r="E42" s="1058" t="s">
        <v>69</v>
      </c>
      <c r="F42" s="1058"/>
      <c r="G42" s="1058"/>
      <c r="H42" s="1059"/>
      <c r="I42" s="260" t="s">
        <v>196</v>
      </c>
      <c r="J42" s="264" t="s">
        <v>196</v>
      </c>
      <c r="K42" s="264" t="s">
        <v>196</v>
      </c>
      <c r="L42" s="264" t="s">
        <v>196</v>
      </c>
      <c r="M42" s="268" t="s">
        <v>196</v>
      </c>
    </row>
    <row r="43" spans="2:13" ht="27.75" customHeight="1" x14ac:dyDescent="0.2">
      <c r="B43" s="1044"/>
      <c r="C43" s="1045"/>
      <c r="D43" s="219"/>
      <c r="E43" s="1058" t="s">
        <v>71</v>
      </c>
      <c r="F43" s="1058"/>
      <c r="G43" s="1058"/>
      <c r="H43" s="1059"/>
      <c r="I43" s="260">
        <v>3348</v>
      </c>
      <c r="J43" s="264">
        <v>3113</v>
      </c>
      <c r="K43" s="264">
        <v>2895</v>
      </c>
      <c r="L43" s="264">
        <v>2680</v>
      </c>
      <c r="M43" s="268">
        <v>2639</v>
      </c>
    </row>
    <row r="44" spans="2:13" ht="27.75" customHeight="1" x14ac:dyDescent="0.2">
      <c r="B44" s="1044"/>
      <c r="C44" s="1045"/>
      <c r="D44" s="219"/>
      <c r="E44" s="1058" t="s">
        <v>73</v>
      </c>
      <c r="F44" s="1058"/>
      <c r="G44" s="1058"/>
      <c r="H44" s="1059"/>
      <c r="I44" s="260">
        <v>497</v>
      </c>
      <c r="J44" s="264">
        <v>2466</v>
      </c>
      <c r="K44" s="264">
        <v>2390</v>
      </c>
      <c r="L44" s="264">
        <v>2230</v>
      </c>
      <c r="M44" s="268">
        <v>2137</v>
      </c>
    </row>
    <row r="45" spans="2:13" ht="27.75" customHeight="1" x14ac:dyDescent="0.2">
      <c r="B45" s="1044"/>
      <c r="C45" s="1045"/>
      <c r="D45" s="219"/>
      <c r="E45" s="1058" t="s">
        <v>75</v>
      </c>
      <c r="F45" s="1058"/>
      <c r="G45" s="1058"/>
      <c r="H45" s="1059"/>
      <c r="I45" s="260">
        <v>2007</v>
      </c>
      <c r="J45" s="264">
        <v>1981</v>
      </c>
      <c r="K45" s="264">
        <v>1929</v>
      </c>
      <c r="L45" s="264">
        <v>1871</v>
      </c>
      <c r="M45" s="268">
        <v>1579</v>
      </c>
    </row>
    <row r="46" spans="2:13" ht="27.75" customHeight="1" x14ac:dyDescent="0.2">
      <c r="B46" s="1044"/>
      <c r="C46" s="1045"/>
      <c r="D46" s="220"/>
      <c r="E46" s="1058" t="s">
        <v>74</v>
      </c>
      <c r="F46" s="1058"/>
      <c r="G46" s="1058"/>
      <c r="H46" s="1059"/>
      <c r="I46" s="260" t="s">
        <v>196</v>
      </c>
      <c r="J46" s="264">
        <v>11</v>
      </c>
      <c r="K46" s="264" t="s">
        <v>196</v>
      </c>
      <c r="L46" s="264">
        <v>4</v>
      </c>
      <c r="M46" s="268">
        <v>6</v>
      </c>
    </row>
    <row r="47" spans="2:13" ht="27.75" customHeight="1" x14ac:dyDescent="0.2">
      <c r="B47" s="1044"/>
      <c r="C47" s="1045"/>
      <c r="D47" s="256"/>
      <c r="E47" s="1064" t="s">
        <v>77</v>
      </c>
      <c r="F47" s="1065"/>
      <c r="G47" s="1065"/>
      <c r="H47" s="1066"/>
      <c r="I47" s="260" t="s">
        <v>196</v>
      </c>
      <c r="J47" s="264" t="s">
        <v>196</v>
      </c>
      <c r="K47" s="264" t="s">
        <v>196</v>
      </c>
      <c r="L47" s="264" t="s">
        <v>196</v>
      </c>
      <c r="M47" s="268" t="s">
        <v>196</v>
      </c>
    </row>
    <row r="48" spans="2:13" ht="27.75" customHeight="1" x14ac:dyDescent="0.2">
      <c r="B48" s="1044"/>
      <c r="C48" s="1045"/>
      <c r="D48" s="219"/>
      <c r="E48" s="1058" t="s">
        <v>83</v>
      </c>
      <c r="F48" s="1058"/>
      <c r="G48" s="1058"/>
      <c r="H48" s="1059"/>
      <c r="I48" s="260" t="s">
        <v>196</v>
      </c>
      <c r="J48" s="264" t="s">
        <v>196</v>
      </c>
      <c r="K48" s="264" t="s">
        <v>196</v>
      </c>
      <c r="L48" s="264" t="s">
        <v>196</v>
      </c>
      <c r="M48" s="268" t="s">
        <v>196</v>
      </c>
    </row>
    <row r="49" spans="2:13" ht="27.75" customHeight="1" x14ac:dyDescent="0.2">
      <c r="B49" s="1046"/>
      <c r="C49" s="1047"/>
      <c r="D49" s="219"/>
      <c r="E49" s="1058" t="s">
        <v>87</v>
      </c>
      <c r="F49" s="1058"/>
      <c r="G49" s="1058"/>
      <c r="H49" s="1059"/>
      <c r="I49" s="260" t="s">
        <v>196</v>
      </c>
      <c r="J49" s="264" t="s">
        <v>196</v>
      </c>
      <c r="K49" s="264" t="s">
        <v>196</v>
      </c>
      <c r="L49" s="264" t="s">
        <v>196</v>
      </c>
      <c r="M49" s="268" t="s">
        <v>196</v>
      </c>
    </row>
    <row r="50" spans="2:13" ht="27.75" customHeight="1" x14ac:dyDescent="0.2">
      <c r="B50" s="1062" t="s">
        <v>89</v>
      </c>
      <c r="C50" s="1063"/>
      <c r="D50" s="257"/>
      <c r="E50" s="1058" t="s">
        <v>90</v>
      </c>
      <c r="F50" s="1058"/>
      <c r="G50" s="1058"/>
      <c r="H50" s="1059"/>
      <c r="I50" s="260">
        <v>8273</v>
      </c>
      <c r="J50" s="264">
        <v>7738</v>
      </c>
      <c r="K50" s="264">
        <v>8156</v>
      </c>
      <c r="L50" s="264">
        <v>7621</v>
      </c>
      <c r="M50" s="268">
        <v>7557</v>
      </c>
    </row>
    <row r="51" spans="2:13" ht="27.75" customHeight="1" x14ac:dyDescent="0.2">
      <c r="B51" s="1044"/>
      <c r="C51" s="1045"/>
      <c r="D51" s="219"/>
      <c r="E51" s="1058" t="s">
        <v>92</v>
      </c>
      <c r="F51" s="1058"/>
      <c r="G51" s="1058"/>
      <c r="H51" s="1059"/>
      <c r="I51" s="260">
        <v>3364</v>
      </c>
      <c r="J51" s="264">
        <v>2967</v>
      </c>
      <c r="K51" s="264">
        <v>2675</v>
      </c>
      <c r="L51" s="264">
        <v>2378</v>
      </c>
      <c r="M51" s="268">
        <v>2396</v>
      </c>
    </row>
    <row r="52" spans="2:13" ht="27.75" customHeight="1" x14ac:dyDescent="0.2">
      <c r="B52" s="1046"/>
      <c r="C52" s="1047"/>
      <c r="D52" s="219"/>
      <c r="E52" s="1058" t="s">
        <v>44</v>
      </c>
      <c r="F52" s="1058"/>
      <c r="G52" s="1058"/>
      <c r="H52" s="1059"/>
      <c r="I52" s="260">
        <v>6637</v>
      </c>
      <c r="J52" s="264">
        <v>6629</v>
      </c>
      <c r="K52" s="264">
        <v>6621</v>
      </c>
      <c r="L52" s="264">
        <v>6664</v>
      </c>
      <c r="M52" s="268">
        <v>6451</v>
      </c>
    </row>
    <row r="53" spans="2:13" ht="27.75" customHeight="1" x14ac:dyDescent="0.2">
      <c r="B53" s="1052" t="s">
        <v>49</v>
      </c>
      <c r="C53" s="1053"/>
      <c r="D53" s="221"/>
      <c r="E53" s="1060" t="s">
        <v>96</v>
      </c>
      <c r="F53" s="1060"/>
      <c r="G53" s="1060"/>
      <c r="H53" s="1061"/>
      <c r="I53" s="261">
        <v>-5745</v>
      </c>
      <c r="J53" s="265">
        <v>-3312</v>
      </c>
      <c r="K53" s="265">
        <v>-3741</v>
      </c>
      <c r="L53" s="265">
        <v>-3284</v>
      </c>
      <c r="M53" s="269">
        <v>-3568</v>
      </c>
    </row>
    <row r="54" spans="2:13" ht="27.75" customHeight="1" x14ac:dyDescent="0.25">
      <c r="B54" s="255"/>
      <c r="C54" s="192"/>
      <c r="D54" s="192"/>
      <c r="E54" s="258"/>
      <c r="F54" s="258"/>
      <c r="G54" s="258"/>
      <c r="H54" s="258"/>
      <c r="I54" s="262"/>
      <c r="J54" s="262"/>
      <c r="K54" s="262"/>
      <c r="L54" s="262"/>
      <c r="M54" s="262"/>
    </row>
    <row r="55" spans="2:13" ht="13" x14ac:dyDescent="0.2"/>
  </sheetData>
  <sheetProtection algorithmName="SHA-512" hashValue="jOXFdTroTwv8iSfbxYqMGcBQubL0f682NJmI7SFbCsyxe5e70Vi2ljHRiWr1nrqThJGriKeXl+swXe6NSMoV/Q==" saltValue="bfl+cWwUDXUO78woouoVJw=="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5"/>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25" zoomScaleNormal="25" zoomScaleSheetLayoutView="100" workbookViewId="0"/>
  </sheetViews>
  <sheetFormatPr defaultColWidth="0" defaultRowHeight="13.5" customHeight="1" zeroHeight="1" x14ac:dyDescent="0.2"/>
  <cols>
    <col min="1" max="1" width="8.26953125" style="46" customWidth="1"/>
    <col min="2" max="2" width="16.36328125" style="46" customWidth="1"/>
    <col min="3" max="5" width="26.26953125" style="46" customWidth="1"/>
    <col min="6" max="8" width="24.26953125" style="46" customWidth="1"/>
    <col min="9" max="14" width="26" style="46" customWidth="1"/>
    <col min="15" max="15" width="6.08984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3">
      <c r="B53" s="85"/>
      <c r="C53" s="85"/>
      <c r="D53" s="85"/>
      <c r="E53" s="85"/>
      <c r="F53" s="85"/>
      <c r="G53" s="85"/>
      <c r="H53" s="285" t="s">
        <v>94</v>
      </c>
    </row>
    <row r="54" spans="2:8" ht="29.25" customHeight="1" x14ac:dyDescent="0.3">
      <c r="B54" s="270" t="s">
        <v>4</v>
      </c>
      <c r="C54" s="276"/>
      <c r="D54" s="276"/>
      <c r="E54" s="277" t="s">
        <v>17</v>
      </c>
      <c r="F54" s="278" t="s">
        <v>524</v>
      </c>
      <c r="G54" s="278" t="s">
        <v>525</v>
      </c>
      <c r="H54" s="286" t="s">
        <v>247</v>
      </c>
    </row>
    <row r="55" spans="2:8" ht="52.5" customHeight="1" x14ac:dyDescent="0.2">
      <c r="B55" s="271"/>
      <c r="C55" s="1077" t="s">
        <v>100</v>
      </c>
      <c r="D55" s="1077"/>
      <c r="E55" s="1078"/>
      <c r="F55" s="279">
        <v>4439</v>
      </c>
      <c r="G55" s="279">
        <v>3713</v>
      </c>
      <c r="H55" s="287">
        <v>3616</v>
      </c>
    </row>
    <row r="56" spans="2:8" ht="52.5" customHeight="1" x14ac:dyDescent="0.2">
      <c r="B56" s="272"/>
      <c r="C56" s="1079" t="s">
        <v>103</v>
      </c>
      <c r="D56" s="1079"/>
      <c r="E56" s="1080"/>
      <c r="F56" s="280">
        <v>201</v>
      </c>
      <c r="G56" s="280">
        <v>241</v>
      </c>
      <c r="H56" s="288">
        <v>261</v>
      </c>
    </row>
    <row r="57" spans="2:8" ht="53.25" customHeight="1" x14ac:dyDescent="0.2">
      <c r="B57" s="272"/>
      <c r="C57" s="1081" t="s">
        <v>67</v>
      </c>
      <c r="D57" s="1081"/>
      <c r="E57" s="1082"/>
      <c r="F57" s="281">
        <v>2872</v>
      </c>
      <c r="G57" s="281">
        <v>3022</v>
      </c>
      <c r="H57" s="289">
        <v>3096</v>
      </c>
    </row>
    <row r="58" spans="2:8" ht="45.75" customHeight="1" x14ac:dyDescent="0.2">
      <c r="B58" s="273"/>
      <c r="C58" s="1069" t="s">
        <v>528</v>
      </c>
      <c r="D58" s="1070"/>
      <c r="E58" s="1071"/>
      <c r="F58" s="282">
        <v>2353</v>
      </c>
      <c r="G58" s="282">
        <v>2494</v>
      </c>
      <c r="H58" s="290">
        <v>2594</v>
      </c>
    </row>
    <row r="59" spans="2:8" ht="45.75" customHeight="1" x14ac:dyDescent="0.2">
      <c r="B59" s="273"/>
      <c r="C59" s="1069" t="s">
        <v>529</v>
      </c>
      <c r="D59" s="1070"/>
      <c r="E59" s="1071"/>
      <c r="F59" s="282">
        <v>163</v>
      </c>
      <c r="G59" s="282">
        <v>163</v>
      </c>
      <c r="H59" s="290">
        <v>164</v>
      </c>
    </row>
    <row r="60" spans="2:8" ht="45.75" customHeight="1" x14ac:dyDescent="0.2">
      <c r="B60" s="273"/>
      <c r="C60" s="1069" t="s">
        <v>530</v>
      </c>
      <c r="D60" s="1070"/>
      <c r="E60" s="1071"/>
      <c r="F60" s="282">
        <v>150</v>
      </c>
      <c r="G60" s="282">
        <v>150</v>
      </c>
      <c r="H60" s="290">
        <v>150</v>
      </c>
    </row>
    <row r="61" spans="2:8" ht="45.75" customHeight="1" x14ac:dyDescent="0.2">
      <c r="B61" s="273"/>
      <c r="C61" s="1069" t="s">
        <v>531</v>
      </c>
      <c r="D61" s="1070"/>
      <c r="E61" s="1071"/>
      <c r="F61" s="282">
        <v>124</v>
      </c>
      <c r="G61" s="282">
        <v>124</v>
      </c>
      <c r="H61" s="290">
        <v>124</v>
      </c>
    </row>
    <row r="62" spans="2:8" ht="45.75" customHeight="1" x14ac:dyDescent="0.2">
      <c r="B62" s="274"/>
      <c r="C62" s="1072" t="s">
        <v>532</v>
      </c>
      <c r="D62" s="1073"/>
      <c r="E62" s="1074"/>
      <c r="F62" s="283">
        <v>20</v>
      </c>
      <c r="G62" s="283">
        <v>20</v>
      </c>
      <c r="H62" s="291">
        <v>20</v>
      </c>
    </row>
    <row r="63" spans="2:8" ht="52.5" customHeight="1" x14ac:dyDescent="0.2">
      <c r="B63" s="275"/>
      <c r="C63" s="1075" t="s">
        <v>105</v>
      </c>
      <c r="D63" s="1075"/>
      <c r="E63" s="1076"/>
      <c r="F63" s="284">
        <v>7512</v>
      </c>
      <c r="G63" s="284">
        <v>6976</v>
      </c>
      <c r="H63" s="292">
        <v>6973</v>
      </c>
    </row>
    <row r="64" spans="2:8" ht="13" x14ac:dyDescent="0.2"/>
  </sheetData>
  <sheetProtection algorithmName="SHA-512" hashValue="6yZLlVBIU87Y9ysdRiOGMgHgCw/I6m4u5qxTxCYxPU3qvBE1I1f9plEb9pg7t2YHkFzYRbEHi1BNBr/uIMA6oA==" saltValue="cWZRziqtBW9sTEEGzTMQ3g==" spinCount="100000" sheet="1" objects="1" scenarios="1"/>
  <mergeCells count="9">
    <mergeCell ref="C60:E60"/>
    <mergeCell ref="C61:E61"/>
    <mergeCell ref="C62:E62"/>
    <mergeCell ref="C63:E63"/>
    <mergeCell ref="C55:E55"/>
    <mergeCell ref="C56:E56"/>
    <mergeCell ref="C57:E57"/>
    <mergeCell ref="C58:E58"/>
    <mergeCell ref="C59:E59"/>
  </mergeCells>
  <phoneticPr fontId="5"/>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3A34DA-0DC0-4D20-A5AC-BC8B8FA830AA}">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1085" customWidth="1"/>
    <col min="2" max="107" width="2.453125" style="1085" customWidth="1"/>
    <col min="108" max="108" width="6.08984375" style="1092" customWidth="1"/>
    <col min="109" max="109" width="5.90625" style="1091" customWidth="1"/>
    <col min="110" max="110" width="8.6328125" style="1085" hidden="1" customWidth="1"/>
    <col min="111" max="16384" width="8.6328125" style="1085" hidden="1"/>
  </cols>
  <sheetData>
    <row r="1" spans="1:109" ht="42.75" customHeight="1" x14ac:dyDescent="0.2">
      <c r="A1" s="1083"/>
      <c r="B1" s="1084"/>
      <c r="DD1" s="1085"/>
      <c r="DE1" s="1085"/>
    </row>
    <row r="2" spans="1:109" ht="25.5" customHeight="1" x14ac:dyDescent="0.2">
      <c r="A2" s="1086"/>
      <c r="C2" s="1086"/>
      <c r="O2" s="1086"/>
      <c r="P2" s="1086"/>
      <c r="Q2" s="1086"/>
      <c r="R2" s="1086"/>
      <c r="S2" s="1086"/>
      <c r="T2" s="1086"/>
      <c r="U2" s="1086"/>
      <c r="V2" s="1086"/>
      <c r="W2" s="1086"/>
      <c r="X2" s="1086"/>
      <c r="Y2" s="1086"/>
      <c r="Z2" s="1086"/>
      <c r="AA2" s="1086"/>
      <c r="AB2" s="1086"/>
      <c r="AC2" s="1086"/>
      <c r="AD2" s="1086"/>
      <c r="AE2" s="1086"/>
      <c r="AF2" s="1086"/>
      <c r="AG2" s="1086"/>
      <c r="AH2" s="1086"/>
      <c r="AI2" s="1086"/>
      <c r="AU2" s="1086"/>
      <c r="BG2" s="1086"/>
      <c r="BS2" s="1086"/>
      <c r="CE2" s="1086"/>
      <c r="CQ2" s="1086"/>
      <c r="DD2" s="1085"/>
      <c r="DE2" s="1085"/>
    </row>
    <row r="3" spans="1:109" ht="25.5" customHeight="1" x14ac:dyDescent="0.2">
      <c r="A3" s="1086"/>
      <c r="C3" s="1086"/>
      <c r="O3" s="1086"/>
      <c r="P3" s="1086"/>
      <c r="Q3" s="1086"/>
      <c r="R3" s="1086"/>
      <c r="S3" s="1086"/>
      <c r="T3" s="1086"/>
      <c r="U3" s="1086"/>
      <c r="V3" s="1086"/>
      <c r="W3" s="1086"/>
      <c r="X3" s="1086"/>
      <c r="Y3" s="1086"/>
      <c r="Z3" s="1086"/>
      <c r="AA3" s="1086"/>
      <c r="AB3" s="1086"/>
      <c r="AC3" s="1086"/>
      <c r="AD3" s="1086"/>
      <c r="AE3" s="1086"/>
      <c r="AF3" s="1086"/>
      <c r="AG3" s="1086"/>
      <c r="AH3" s="1086"/>
      <c r="AI3" s="1086"/>
      <c r="AU3" s="1086"/>
      <c r="BG3" s="1086"/>
      <c r="BS3" s="1086"/>
      <c r="CE3" s="1086"/>
      <c r="CQ3" s="1086"/>
      <c r="DD3" s="1085"/>
      <c r="DE3" s="1085"/>
    </row>
    <row r="4" spans="1:109" s="78" customFormat="1" ht="13" x14ac:dyDescent="0.2">
      <c r="A4" s="1086"/>
      <c r="B4" s="1086"/>
      <c r="C4" s="1086"/>
      <c r="D4" s="1086"/>
      <c r="E4" s="1086"/>
      <c r="F4" s="1086"/>
      <c r="G4" s="1086"/>
      <c r="H4" s="1086"/>
      <c r="I4" s="1086"/>
      <c r="J4" s="1086"/>
      <c r="K4" s="1086"/>
      <c r="L4" s="1086"/>
      <c r="M4" s="1086"/>
      <c r="N4" s="1086"/>
      <c r="O4" s="1086"/>
      <c r="P4" s="1086"/>
      <c r="Q4" s="1086"/>
      <c r="R4" s="1086"/>
      <c r="S4" s="1086"/>
      <c r="T4" s="1086"/>
      <c r="U4" s="1086"/>
      <c r="V4" s="1086"/>
      <c r="W4" s="1086"/>
      <c r="X4" s="1086"/>
      <c r="Y4" s="1086"/>
      <c r="Z4" s="1086"/>
      <c r="AA4" s="1086"/>
      <c r="AB4" s="1086"/>
      <c r="AC4" s="1086"/>
      <c r="AD4" s="1086"/>
      <c r="AE4" s="1086"/>
      <c r="AF4" s="1086"/>
      <c r="AG4" s="1086"/>
      <c r="AH4" s="1086"/>
      <c r="AI4" s="1086"/>
      <c r="AJ4" s="1086"/>
      <c r="AK4" s="1086"/>
      <c r="AL4" s="1086"/>
      <c r="AM4" s="1086"/>
      <c r="AN4" s="1086"/>
      <c r="AO4" s="1086"/>
      <c r="AP4" s="1086"/>
      <c r="AQ4" s="1086"/>
      <c r="AR4" s="1086"/>
      <c r="AS4" s="1086"/>
      <c r="AT4" s="1086"/>
      <c r="AU4" s="1086"/>
      <c r="AV4" s="1086"/>
      <c r="AW4" s="1086"/>
      <c r="AX4" s="1086"/>
      <c r="AY4" s="1086"/>
      <c r="AZ4" s="1086"/>
      <c r="BA4" s="1086"/>
      <c r="BB4" s="1086"/>
      <c r="BC4" s="1086"/>
      <c r="BD4" s="1086"/>
      <c r="BE4" s="1086"/>
      <c r="BF4" s="1086"/>
      <c r="BG4" s="1086"/>
      <c r="BH4" s="1086"/>
      <c r="BI4" s="1086"/>
      <c r="BJ4" s="1086"/>
      <c r="BK4" s="1086"/>
      <c r="BL4" s="1086"/>
      <c r="BM4" s="1086"/>
      <c r="BN4" s="1086"/>
      <c r="BO4" s="1086"/>
      <c r="BP4" s="1086"/>
      <c r="BQ4" s="1086"/>
      <c r="BR4" s="1086"/>
      <c r="BS4" s="1086"/>
      <c r="BT4" s="1086"/>
      <c r="BU4" s="1086"/>
      <c r="BV4" s="1086"/>
      <c r="BW4" s="1086"/>
      <c r="BX4" s="1086"/>
      <c r="BY4" s="1086"/>
      <c r="BZ4" s="1086"/>
      <c r="CA4" s="1086"/>
      <c r="CB4" s="1086"/>
      <c r="CC4" s="1086"/>
      <c r="CD4" s="1086"/>
      <c r="CE4" s="1086"/>
      <c r="CF4" s="1086"/>
      <c r="CG4" s="1086"/>
      <c r="CH4" s="1086"/>
      <c r="CI4" s="1086"/>
      <c r="CJ4" s="1086"/>
      <c r="CK4" s="1086"/>
      <c r="CL4" s="1086"/>
      <c r="CM4" s="1086"/>
      <c r="CN4" s="1086"/>
      <c r="CO4" s="1086"/>
      <c r="CP4" s="1086"/>
      <c r="CQ4" s="1086"/>
      <c r="CR4" s="1086"/>
      <c r="CS4" s="1086"/>
      <c r="CT4" s="1086"/>
      <c r="CU4" s="1086"/>
      <c r="CV4" s="1086"/>
      <c r="CW4" s="1086"/>
      <c r="CX4" s="1086"/>
      <c r="CY4" s="1086"/>
      <c r="CZ4" s="1086"/>
      <c r="DA4" s="1086"/>
      <c r="DB4" s="1086"/>
      <c r="DC4" s="1086"/>
      <c r="DD4" s="1086"/>
      <c r="DE4" s="1086"/>
    </row>
    <row r="5" spans="1:109" s="78" customFormat="1" ht="13" x14ac:dyDescent="0.2">
      <c r="A5" s="1086"/>
      <c r="B5" s="1086"/>
      <c r="C5" s="1086"/>
      <c r="D5" s="1086"/>
      <c r="E5" s="1086"/>
      <c r="F5" s="1086"/>
      <c r="G5" s="1086"/>
      <c r="H5" s="1086"/>
      <c r="I5" s="1086"/>
      <c r="J5" s="1086"/>
      <c r="K5" s="1086"/>
      <c r="L5" s="1086"/>
      <c r="M5" s="1086"/>
      <c r="N5" s="1086"/>
      <c r="O5" s="1086"/>
      <c r="P5" s="1086"/>
      <c r="Q5" s="1086"/>
      <c r="R5" s="1086"/>
      <c r="S5" s="1086"/>
      <c r="T5" s="1086"/>
      <c r="U5" s="1086"/>
      <c r="V5" s="1086"/>
      <c r="W5" s="1086"/>
      <c r="X5" s="1086"/>
      <c r="Y5" s="1086"/>
      <c r="Z5" s="1086"/>
      <c r="AA5" s="1086"/>
      <c r="AB5" s="1086"/>
      <c r="AC5" s="1086"/>
      <c r="AD5" s="1086"/>
      <c r="AE5" s="1086"/>
      <c r="AF5" s="1086"/>
      <c r="AG5" s="1086"/>
      <c r="AH5" s="1086"/>
      <c r="AI5" s="1086"/>
      <c r="AJ5" s="1086"/>
      <c r="AK5" s="1086"/>
      <c r="AL5" s="1086"/>
      <c r="AM5" s="1086"/>
      <c r="AN5" s="1086"/>
      <c r="AO5" s="1086"/>
      <c r="AP5" s="1086"/>
      <c r="AQ5" s="1086"/>
      <c r="AR5" s="1086"/>
      <c r="AS5" s="1086"/>
      <c r="AT5" s="1086"/>
      <c r="AU5" s="1086"/>
      <c r="AV5" s="1086"/>
      <c r="AW5" s="1086"/>
      <c r="AX5" s="1086"/>
      <c r="AY5" s="1086"/>
      <c r="AZ5" s="1086"/>
      <c r="BA5" s="1086"/>
      <c r="BB5" s="1086"/>
      <c r="BC5" s="1086"/>
      <c r="BD5" s="1086"/>
      <c r="BE5" s="1086"/>
      <c r="BF5" s="1086"/>
      <c r="BG5" s="1086"/>
      <c r="BH5" s="1086"/>
      <c r="BI5" s="1086"/>
      <c r="BJ5" s="1086"/>
      <c r="BK5" s="1086"/>
      <c r="BL5" s="1086"/>
      <c r="BM5" s="1086"/>
      <c r="BN5" s="1086"/>
      <c r="BO5" s="1086"/>
      <c r="BP5" s="1086"/>
      <c r="BQ5" s="1086"/>
      <c r="BR5" s="1086"/>
      <c r="BS5" s="1086"/>
      <c r="BT5" s="1086"/>
      <c r="BU5" s="1086"/>
      <c r="BV5" s="1086"/>
      <c r="BW5" s="1086"/>
      <c r="BX5" s="1086"/>
      <c r="BY5" s="1086"/>
      <c r="BZ5" s="1086"/>
      <c r="CA5" s="1086"/>
      <c r="CB5" s="1086"/>
      <c r="CC5" s="1086"/>
      <c r="CD5" s="1086"/>
      <c r="CE5" s="1086"/>
      <c r="CF5" s="1086"/>
      <c r="CG5" s="1086"/>
      <c r="CH5" s="1086"/>
      <c r="CI5" s="1086"/>
      <c r="CJ5" s="1086"/>
      <c r="CK5" s="1086"/>
      <c r="CL5" s="1086"/>
      <c r="CM5" s="1086"/>
      <c r="CN5" s="1086"/>
      <c r="CO5" s="1086"/>
      <c r="CP5" s="1086"/>
      <c r="CQ5" s="1086"/>
      <c r="CR5" s="1086"/>
      <c r="CS5" s="1086"/>
      <c r="CT5" s="1086"/>
      <c r="CU5" s="1086"/>
      <c r="CV5" s="1086"/>
      <c r="CW5" s="1086"/>
      <c r="CX5" s="1086"/>
      <c r="CY5" s="1086"/>
      <c r="CZ5" s="1086"/>
      <c r="DA5" s="1086"/>
      <c r="DB5" s="1086"/>
      <c r="DC5" s="1086"/>
      <c r="DD5" s="1086"/>
      <c r="DE5" s="1086"/>
    </row>
    <row r="6" spans="1:109" s="78" customFormat="1" ht="13" x14ac:dyDescent="0.2">
      <c r="A6" s="1086"/>
      <c r="B6" s="1086"/>
      <c r="C6" s="1086"/>
      <c r="D6" s="1086"/>
      <c r="E6" s="1086"/>
      <c r="F6" s="1086"/>
      <c r="G6" s="1086"/>
      <c r="H6" s="1086"/>
      <c r="I6" s="1086"/>
      <c r="J6" s="1086"/>
      <c r="K6" s="1086"/>
      <c r="L6" s="1086"/>
      <c r="M6" s="1086"/>
      <c r="N6" s="1086"/>
      <c r="O6" s="1086"/>
      <c r="P6" s="1086"/>
      <c r="Q6" s="1086"/>
      <c r="R6" s="1086"/>
      <c r="S6" s="1086"/>
      <c r="T6" s="1086"/>
      <c r="U6" s="1086"/>
      <c r="V6" s="1086"/>
      <c r="W6" s="1086"/>
      <c r="X6" s="1086"/>
      <c r="Y6" s="1086"/>
      <c r="Z6" s="1086"/>
      <c r="AA6" s="1086"/>
      <c r="AB6" s="1086"/>
      <c r="AC6" s="1086"/>
      <c r="AD6" s="1086"/>
      <c r="AE6" s="1086"/>
      <c r="AF6" s="1086"/>
      <c r="AG6" s="1086"/>
      <c r="AH6" s="1086"/>
      <c r="AI6" s="1086"/>
      <c r="AJ6" s="1086"/>
      <c r="AK6" s="1086"/>
      <c r="AL6" s="1086"/>
      <c r="AM6" s="1086"/>
      <c r="AN6" s="1086"/>
      <c r="AO6" s="1086"/>
      <c r="AP6" s="1086"/>
      <c r="AQ6" s="1086"/>
      <c r="AR6" s="1086"/>
      <c r="AS6" s="1086"/>
      <c r="AT6" s="1086"/>
      <c r="AU6" s="1086"/>
      <c r="AV6" s="1086"/>
      <c r="AW6" s="1086"/>
      <c r="AX6" s="1086"/>
      <c r="AY6" s="1086"/>
      <c r="AZ6" s="1086"/>
      <c r="BA6" s="1086"/>
      <c r="BB6" s="1086"/>
      <c r="BC6" s="1086"/>
      <c r="BD6" s="1086"/>
      <c r="BE6" s="1086"/>
      <c r="BF6" s="1086"/>
      <c r="BG6" s="1086"/>
      <c r="BH6" s="1086"/>
      <c r="BI6" s="1086"/>
      <c r="BJ6" s="1086"/>
      <c r="BK6" s="1086"/>
      <c r="BL6" s="1086"/>
      <c r="BM6" s="1086"/>
      <c r="BN6" s="1086"/>
      <c r="BO6" s="1086"/>
      <c r="BP6" s="1086"/>
      <c r="BQ6" s="1086"/>
      <c r="BR6" s="1086"/>
      <c r="BS6" s="1086"/>
      <c r="BT6" s="1086"/>
      <c r="BU6" s="1086"/>
      <c r="BV6" s="1086"/>
      <c r="BW6" s="1086"/>
      <c r="BX6" s="1086"/>
      <c r="BY6" s="1086"/>
      <c r="BZ6" s="1086"/>
      <c r="CA6" s="1086"/>
      <c r="CB6" s="1086"/>
      <c r="CC6" s="1086"/>
      <c r="CD6" s="1086"/>
      <c r="CE6" s="1086"/>
      <c r="CF6" s="1086"/>
      <c r="CG6" s="1086"/>
      <c r="CH6" s="1086"/>
      <c r="CI6" s="1086"/>
      <c r="CJ6" s="1086"/>
      <c r="CK6" s="1086"/>
      <c r="CL6" s="1086"/>
      <c r="CM6" s="1086"/>
      <c r="CN6" s="1086"/>
      <c r="CO6" s="1086"/>
      <c r="CP6" s="1086"/>
      <c r="CQ6" s="1086"/>
      <c r="CR6" s="1086"/>
      <c r="CS6" s="1086"/>
      <c r="CT6" s="1086"/>
      <c r="CU6" s="1086"/>
      <c r="CV6" s="1086"/>
      <c r="CW6" s="1086"/>
      <c r="CX6" s="1086"/>
      <c r="CY6" s="1086"/>
      <c r="CZ6" s="1086"/>
      <c r="DA6" s="1086"/>
      <c r="DB6" s="1086"/>
      <c r="DC6" s="1086"/>
      <c r="DD6" s="1086"/>
      <c r="DE6" s="1086"/>
    </row>
    <row r="7" spans="1:109" s="78" customFormat="1" ht="13" x14ac:dyDescent="0.2">
      <c r="A7" s="1086"/>
      <c r="B7" s="1086"/>
      <c r="C7" s="1086"/>
      <c r="D7" s="1086"/>
      <c r="E7" s="1086"/>
      <c r="F7" s="1086"/>
      <c r="G7" s="1086"/>
      <c r="H7" s="1086"/>
      <c r="I7" s="1086"/>
      <c r="J7" s="1086"/>
      <c r="K7" s="1086"/>
      <c r="L7" s="1086"/>
      <c r="M7" s="1086"/>
      <c r="N7" s="1086"/>
      <c r="O7" s="1086"/>
      <c r="P7" s="1086"/>
      <c r="Q7" s="1086"/>
      <c r="R7" s="1086"/>
      <c r="S7" s="1086"/>
      <c r="T7" s="1086"/>
      <c r="U7" s="1086"/>
      <c r="V7" s="1086"/>
      <c r="W7" s="1086"/>
      <c r="X7" s="1086"/>
      <c r="Y7" s="1086"/>
      <c r="Z7" s="1086"/>
      <c r="AA7" s="1086"/>
      <c r="AB7" s="1086"/>
      <c r="AC7" s="1086"/>
      <c r="AD7" s="1086"/>
      <c r="AE7" s="1086"/>
      <c r="AF7" s="1086"/>
      <c r="AG7" s="1086"/>
      <c r="AH7" s="1086"/>
      <c r="AI7" s="1086"/>
      <c r="AJ7" s="1086"/>
      <c r="AK7" s="1086"/>
      <c r="AL7" s="1086"/>
      <c r="AM7" s="1086"/>
      <c r="AN7" s="1086"/>
      <c r="AO7" s="1086"/>
      <c r="AP7" s="1086"/>
      <c r="AQ7" s="1086"/>
      <c r="AR7" s="1086"/>
      <c r="AS7" s="1086"/>
      <c r="AT7" s="1086"/>
      <c r="AU7" s="1086"/>
      <c r="AV7" s="1086"/>
      <c r="AW7" s="1086"/>
      <c r="AX7" s="1086"/>
      <c r="AY7" s="1086"/>
      <c r="AZ7" s="1086"/>
      <c r="BA7" s="1086"/>
      <c r="BB7" s="1086"/>
      <c r="BC7" s="1086"/>
      <c r="BD7" s="1086"/>
      <c r="BE7" s="1086"/>
      <c r="BF7" s="1086"/>
      <c r="BG7" s="1086"/>
      <c r="BH7" s="1086"/>
      <c r="BI7" s="1086"/>
      <c r="BJ7" s="1086"/>
      <c r="BK7" s="1086"/>
      <c r="BL7" s="1086"/>
      <c r="BM7" s="1086"/>
      <c r="BN7" s="1086"/>
      <c r="BO7" s="1086"/>
      <c r="BP7" s="1086"/>
      <c r="BQ7" s="1086"/>
      <c r="BR7" s="1086"/>
      <c r="BS7" s="1086"/>
      <c r="BT7" s="1086"/>
      <c r="BU7" s="1086"/>
      <c r="BV7" s="1086"/>
      <c r="BW7" s="1086"/>
      <c r="BX7" s="1086"/>
      <c r="BY7" s="1086"/>
      <c r="BZ7" s="1086"/>
      <c r="CA7" s="1086"/>
      <c r="CB7" s="1086"/>
      <c r="CC7" s="1086"/>
      <c r="CD7" s="1086"/>
      <c r="CE7" s="1086"/>
      <c r="CF7" s="1086"/>
      <c r="CG7" s="1086"/>
      <c r="CH7" s="1086"/>
      <c r="CI7" s="1086"/>
      <c r="CJ7" s="1086"/>
      <c r="CK7" s="1086"/>
      <c r="CL7" s="1086"/>
      <c r="CM7" s="1086"/>
      <c r="CN7" s="1086"/>
      <c r="CO7" s="1086"/>
      <c r="CP7" s="1086"/>
      <c r="CQ7" s="1086"/>
      <c r="CR7" s="1086"/>
      <c r="CS7" s="1086"/>
      <c r="CT7" s="1086"/>
      <c r="CU7" s="1086"/>
      <c r="CV7" s="1086"/>
      <c r="CW7" s="1086"/>
      <c r="CX7" s="1086"/>
      <c r="CY7" s="1086"/>
      <c r="CZ7" s="1086"/>
      <c r="DA7" s="1086"/>
      <c r="DB7" s="1086"/>
      <c r="DC7" s="1086"/>
      <c r="DD7" s="1086"/>
      <c r="DE7" s="1086"/>
    </row>
    <row r="8" spans="1:109" s="78" customFormat="1" ht="13" x14ac:dyDescent="0.2">
      <c r="A8" s="1086"/>
      <c r="B8" s="1086"/>
      <c r="C8" s="1086"/>
      <c r="D8" s="1086"/>
      <c r="E8" s="1086"/>
      <c r="F8" s="1086"/>
      <c r="G8" s="1086"/>
      <c r="H8" s="1086"/>
      <c r="I8" s="1086"/>
      <c r="J8" s="1086"/>
      <c r="K8" s="1086"/>
      <c r="L8" s="1086"/>
      <c r="M8" s="1086"/>
      <c r="N8" s="1086"/>
      <c r="O8" s="1086"/>
      <c r="P8" s="1086"/>
      <c r="Q8" s="1086"/>
      <c r="R8" s="1086"/>
      <c r="S8" s="1086"/>
      <c r="T8" s="1086"/>
      <c r="U8" s="1086"/>
      <c r="V8" s="1086"/>
      <c r="W8" s="1086"/>
      <c r="X8" s="1086"/>
      <c r="Y8" s="1086"/>
      <c r="Z8" s="1086"/>
      <c r="AA8" s="1086"/>
      <c r="AB8" s="1086"/>
      <c r="AC8" s="1086"/>
      <c r="AD8" s="1086"/>
      <c r="AE8" s="1086"/>
      <c r="AF8" s="1086"/>
      <c r="AG8" s="1086"/>
      <c r="AH8" s="1086"/>
      <c r="AI8" s="1086"/>
      <c r="AJ8" s="1086"/>
      <c r="AK8" s="1086"/>
      <c r="AL8" s="1086"/>
      <c r="AM8" s="1086"/>
      <c r="AN8" s="1086"/>
      <c r="AO8" s="1086"/>
      <c r="AP8" s="1086"/>
      <c r="AQ8" s="1086"/>
      <c r="AR8" s="1086"/>
      <c r="AS8" s="1086"/>
      <c r="AT8" s="1086"/>
      <c r="AU8" s="1086"/>
      <c r="AV8" s="1086"/>
      <c r="AW8" s="1086"/>
      <c r="AX8" s="1086"/>
      <c r="AY8" s="1086"/>
      <c r="AZ8" s="1086"/>
      <c r="BA8" s="1086"/>
      <c r="BB8" s="1086"/>
      <c r="BC8" s="1086"/>
      <c r="BD8" s="1086"/>
      <c r="BE8" s="1086"/>
      <c r="BF8" s="1086"/>
      <c r="BG8" s="1086"/>
      <c r="BH8" s="1086"/>
      <c r="BI8" s="1086"/>
      <c r="BJ8" s="1086"/>
      <c r="BK8" s="1086"/>
      <c r="BL8" s="1086"/>
      <c r="BM8" s="1086"/>
      <c r="BN8" s="1086"/>
      <c r="BO8" s="1086"/>
      <c r="BP8" s="1086"/>
      <c r="BQ8" s="1086"/>
      <c r="BR8" s="1086"/>
      <c r="BS8" s="1086"/>
      <c r="BT8" s="1086"/>
      <c r="BU8" s="1086"/>
      <c r="BV8" s="1086"/>
      <c r="BW8" s="1086"/>
      <c r="BX8" s="1086"/>
      <c r="BY8" s="1086"/>
      <c r="BZ8" s="1086"/>
      <c r="CA8" s="1086"/>
      <c r="CB8" s="1086"/>
      <c r="CC8" s="1086"/>
      <c r="CD8" s="1086"/>
      <c r="CE8" s="1086"/>
      <c r="CF8" s="1086"/>
      <c r="CG8" s="1086"/>
      <c r="CH8" s="1086"/>
      <c r="CI8" s="1086"/>
      <c r="CJ8" s="1086"/>
      <c r="CK8" s="1086"/>
      <c r="CL8" s="1086"/>
      <c r="CM8" s="1086"/>
      <c r="CN8" s="1086"/>
      <c r="CO8" s="1086"/>
      <c r="CP8" s="1086"/>
      <c r="CQ8" s="1086"/>
      <c r="CR8" s="1086"/>
      <c r="CS8" s="1086"/>
      <c r="CT8" s="1086"/>
      <c r="CU8" s="1086"/>
      <c r="CV8" s="1086"/>
      <c r="CW8" s="1086"/>
      <c r="CX8" s="1086"/>
      <c r="CY8" s="1086"/>
      <c r="CZ8" s="1086"/>
      <c r="DA8" s="1086"/>
      <c r="DB8" s="1086"/>
      <c r="DC8" s="1086"/>
      <c r="DD8" s="1086"/>
      <c r="DE8" s="1086"/>
    </row>
    <row r="9" spans="1:109" s="78" customFormat="1" ht="13" x14ac:dyDescent="0.2">
      <c r="A9" s="1086"/>
      <c r="B9" s="1086"/>
      <c r="C9" s="1086"/>
      <c r="D9" s="1086"/>
      <c r="E9" s="1086"/>
      <c r="F9" s="1086"/>
      <c r="G9" s="1086"/>
      <c r="H9" s="1086"/>
      <c r="I9" s="1086"/>
      <c r="J9" s="1086"/>
      <c r="K9" s="1086"/>
      <c r="L9" s="1086"/>
      <c r="M9" s="1086"/>
      <c r="N9" s="1086"/>
      <c r="O9" s="1086"/>
      <c r="P9" s="1086"/>
      <c r="Q9" s="1086"/>
      <c r="R9" s="1086"/>
      <c r="S9" s="1086"/>
      <c r="T9" s="1086"/>
      <c r="U9" s="1086"/>
      <c r="V9" s="1086"/>
      <c r="W9" s="1086"/>
      <c r="X9" s="1086"/>
      <c r="Y9" s="1086"/>
      <c r="Z9" s="1086"/>
      <c r="AA9" s="1086"/>
      <c r="AB9" s="1086"/>
      <c r="AC9" s="1086"/>
      <c r="AD9" s="1086"/>
      <c r="AE9" s="1086"/>
      <c r="AF9" s="1086"/>
      <c r="AG9" s="1086"/>
      <c r="AH9" s="1086"/>
      <c r="AI9" s="1086"/>
      <c r="AJ9" s="1086"/>
      <c r="AK9" s="1086"/>
      <c r="AL9" s="1086"/>
      <c r="AM9" s="1086"/>
      <c r="AN9" s="1086"/>
      <c r="AO9" s="1086"/>
      <c r="AP9" s="1086"/>
      <c r="AQ9" s="1086"/>
      <c r="AR9" s="1086"/>
      <c r="AS9" s="1086"/>
      <c r="AT9" s="1086"/>
      <c r="AU9" s="1086"/>
      <c r="AV9" s="1086"/>
      <c r="AW9" s="1086"/>
      <c r="AX9" s="1086"/>
      <c r="AY9" s="1086"/>
      <c r="AZ9" s="1086"/>
      <c r="BA9" s="1086"/>
      <c r="BB9" s="1086"/>
      <c r="BC9" s="1086"/>
      <c r="BD9" s="1086"/>
      <c r="BE9" s="1086"/>
      <c r="BF9" s="1086"/>
      <c r="BG9" s="1086"/>
      <c r="BH9" s="1086"/>
      <c r="BI9" s="1086"/>
      <c r="BJ9" s="1086"/>
      <c r="BK9" s="1086"/>
      <c r="BL9" s="1086"/>
      <c r="BM9" s="1086"/>
      <c r="BN9" s="1086"/>
      <c r="BO9" s="1086"/>
      <c r="BP9" s="1086"/>
      <c r="BQ9" s="1086"/>
      <c r="BR9" s="1086"/>
      <c r="BS9" s="1086"/>
      <c r="BT9" s="1086"/>
      <c r="BU9" s="1086"/>
      <c r="BV9" s="1086"/>
      <c r="BW9" s="1086"/>
      <c r="BX9" s="1086"/>
      <c r="BY9" s="1086"/>
      <c r="BZ9" s="1086"/>
      <c r="CA9" s="1086"/>
      <c r="CB9" s="1086"/>
      <c r="CC9" s="1086"/>
      <c r="CD9" s="1086"/>
      <c r="CE9" s="1086"/>
      <c r="CF9" s="1086"/>
      <c r="CG9" s="1086"/>
      <c r="CH9" s="1086"/>
      <c r="CI9" s="1086"/>
      <c r="CJ9" s="1086"/>
      <c r="CK9" s="1086"/>
      <c r="CL9" s="1086"/>
      <c r="CM9" s="1086"/>
      <c r="CN9" s="1086"/>
      <c r="CO9" s="1086"/>
      <c r="CP9" s="1086"/>
      <c r="CQ9" s="1086"/>
      <c r="CR9" s="1086"/>
      <c r="CS9" s="1086"/>
      <c r="CT9" s="1086"/>
      <c r="CU9" s="1086"/>
      <c r="CV9" s="1086"/>
      <c r="CW9" s="1086"/>
      <c r="CX9" s="1086"/>
      <c r="CY9" s="1086"/>
      <c r="CZ9" s="1086"/>
      <c r="DA9" s="1086"/>
      <c r="DB9" s="1086"/>
      <c r="DC9" s="1086"/>
      <c r="DD9" s="1086"/>
      <c r="DE9" s="1086"/>
    </row>
    <row r="10" spans="1:109" s="78" customFormat="1" ht="13" x14ac:dyDescent="0.2">
      <c r="A10" s="1086"/>
      <c r="B10" s="1086"/>
      <c r="C10" s="1086"/>
      <c r="D10" s="1086"/>
      <c r="E10" s="1086"/>
      <c r="F10" s="1086"/>
      <c r="G10" s="1086"/>
      <c r="H10" s="1086"/>
      <c r="I10" s="1086"/>
      <c r="J10" s="1086"/>
      <c r="K10" s="1086"/>
      <c r="L10" s="1086"/>
      <c r="M10" s="1086"/>
      <c r="N10" s="1086"/>
      <c r="O10" s="1086"/>
      <c r="P10" s="1086"/>
      <c r="Q10" s="1086"/>
      <c r="R10" s="1086"/>
      <c r="S10" s="1086"/>
      <c r="T10" s="1086"/>
      <c r="U10" s="1086"/>
      <c r="V10" s="1086"/>
      <c r="W10" s="1086"/>
      <c r="X10" s="1086"/>
      <c r="Y10" s="1086"/>
      <c r="Z10" s="1086"/>
      <c r="AA10" s="1086"/>
      <c r="AB10" s="1086"/>
      <c r="AC10" s="1086"/>
      <c r="AD10" s="1086"/>
      <c r="AE10" s="1086"/>
      <c r="AF10" s="1086"/>
      <c r="AG10" s="1086"/>
      <c r="AH10" s="1086"/>
      <c r="AI10" s="1086"/>
      <c r="AJ10" s="1086"/>
      <c r="AK10" s="1086"/>
      <c r="AL10" s="1086"/>
      <c r="AM10" s="1086"/>
      <c r="AN10" s="1086"/>
      <c r="AO10" s="1086"/>
      <c r="AP10" s="1086"/>
      <c r="AQ10" s="1086"/>
      <c r="AR10" s="1086"/>
      <c r="AS10" s="1086"/>
      <c r="AT10" s="1086"/>
      <c r="AU10" s="1086"/>
      <c r="AV10" s="1086"/>
      <c r="AW10" s="1086"/>
      <c r="AX10" s="1086"/>
      <c r="AY10" s="1086"/>
      <c r="AZ10" s="1086"/>
      <c r="BA10" s="1086"/>
      <c r="BB10" s="1086"/>
      <c r="BC10" s="1086"/>
      <c r="BD10" s="1086"/>
      <c r="BE10" s="1086"/>
      <c r="BF10" s="1086"/>
      <c r="BG10" s="1086"/>
      <c r="BH10" s="1086"/>
      <c r="BI10" s="1086"/>
      <c r="BJ10" s="1086"/>
      <c r="BK10" s="1086"/>
      <c r="BL10" s="1086"/>
      <c r="BM10" s="1086"/>
      <c r="BN10" s="1086"/>
      <c r="BO10" s="1086"/>
      <c r="BP10" s="1086"/>
      <c r="BQ10" s="1086"/>
      <c r="BR10" s="1086"/>
      <c r="BS10" s="1086"/>
      <c r="BT10" s="1086"/>
      <c r="BU10" s="1086"/>
      <c r="BV10" s="1086"/>
      <c r="BW10" s="1086"/>
      <c r="BX10" s="1086"/>
      <c r="BY10" s="1086"/>
      <c r="BZ10" s="1086"/>
      <c r="CA10" s="1086"/>
      <c r="CB10" s="1086"/>
      <c r="CC10" s="1086"/>
      <c r="CD10" s="1086"/>
      <c r="CE10" s="1086"/>
      <c r="CF10" s="1086"/>
      <c r="CG10" s="1086"/>
      <c r="CH10" s="1086"/>
      <c r="CI10" s="1086"/>
      <c r="CJ10" s="1086"/>
      <c r="CK10" s="1086"/>
      <c r="CL10" s="1086"/>
      <c r="CM10" s="1086"/>
      <c r="CN10" s="1086"/>
      <c r="CO10" s="1086"/>
      <c r="CP10" s="1086"/>
      <c r="CQ10" s="1086"/>
      <c r="CR10" s="1086"/>
      <c r="CS10" s="1086"/>
      <c r="CT10" s="1086"/>
      <c r="CU10" s="1086"/>
      <c r="CV10" s="1086"/>
      <c r="CW10" s="1086"/>
      <c r="CX10" s="1086"/>
      <c r="CY10" s="1086"/>
      <c r="CZ10" s="1086"/>
      <c r="DA10" s="1086"/>
      <c r="DB10" s="1086"/>
      <c r="DC10" s="1086"/>
      <c r="DD10" s="1086"/>
      <c r="DE10" s="1086"/>
    </row>
    <row r="11" spans="1:109" s="78" customFormat="1" ht="13" x14ac:dyDescent="0.2">
      <c r="A11" s="1086"/>
      <c r="B11" s="1086"/>
      <c r="C11" s="1086"/>
      <c r="D11" s="1086"/>
      <c r="E11" s="1086"/>
      <c r="F11" s="1086"/>
      <c r="G11" s="1086"/>
      <c r="H11" s="1086"/>
      <c r="I11" s="1086"/>
      <c r="J11" s="1086"/>
      <c r="K11" s="1086"/>
      <c r="L11" s="1086"/>
      <c r="M11" s="1086"/>
      <c r="N11" s="1086"/>
      <c r="O11" s="1086"/>
      <c r="P11" s="1086"/>
      <c r="Q11" s="1086"/>
      <c r="R11" s="1086"/>
      <c r="S11" s="1086"/>
      <c r="T11" s="1086"/>
      <c r="U11" s="1086"/>
      <c r="V11" s="1086"/>
      <c r="W11" s="1086"/>
      <c r="X11" s="1086"/>
      <c r="Y11" s="1086"/>
      <c r="Z11" s="1086"/>
      <c r="AA11" s="1086"/>
      <c r="AB11" s="1086"/>
      <c r="AC11" s="1086"/>
      <c r="AD11" s="1086"/>
      <c r="AE11" s="1086"/>
      <c r="AF11" s="1086"/>
      <c r="AG11" s="1086"/>
      <c r="AH11" s="1086"/>
      <c r="AI11" s="1086"/>
      <c r="AJ11" s="1086"/>
      <c r="AK11" s="1086"/>
      <c r="AL11" s="1086"/>
      <c r="AM11" s="1086"/>
      <c r="AN11" s="1086"/>
      <c r="AO11" s="1086"/>
      <c r="AP11" s="1086"/>
      <c r="AQ11" s="1086"/>
      <c r="AR11" s="1086"/>
      <c r="AS11" s="1086"/>
      <c r="AT11" s="1086"/>
      <c r="AU11" s="1086"/>
      <c r="AV11" s="1086"/>
      <c r="AW11" s="1086"/>
      <c r="AX11" s="1086"/>
      <c r="AY11" s="1086"/>
      <c r="AZ11" s="1086"/>
      <c r="BA11" s="1086"/>
      <c r="BB11" s="1086"/>
      <c r="BC11" s="1086"/>
      <c r="BD11" s="1086"/>
      <c r="BE11" s="1086"/>
      <c r="BF11" s="1086"/>
      <c r="BG11" s="1086"/>
      <c r="BH11" s="1086"/>
      <c r="BI11" s="1086"/>
      <c r="BJ11" s="1086"/>
      <c r="BK11" s="1086"/>
      <c r="BL11" s="1086"/>
      <c r="BM11" s="1086"/>
      <c r="BN11" s="1086"/>
      <c r="BO11" s="1086"/>
      <c r="BP11" s="1086"/>
      <c r="BQ11" s="1086"/>
      <c r="BR11" s="1086"/>
      <c r="BS11" s="1086"/>
      <c r="BT11" s="1086"/>
      <c r="BU11" s="1086"/>
      <c r="BV11" s="1086"/>
      <c r="BW11" s="1086"/>
      <c r="BX11" s="1086"/>
      <c r="BY11" s="1086"/>
      <c r="BZ11" s="1086"/>
      <c r="CA11" s="1086"/>
      <c r="CB11" s="1086"/>
      <c r="CC11" s="1086"/>
      <c r="CD11" s="1086"/>
      <c r="CE11" s="1086"/>
      <c r="CF11" s="1086"/>
      <c r="CG11" s="1086"/>
      <c r="CH11" s="1086"/>
      <c r="CI11" s="1086"/>
      <c r="CJ11" s="1086"/>
      <c r="CK11" s="1086"/>
      <c r="CL11" s="1086"/>
      <c r="CM11" s="1086"/>
      <c r="CN11" s="1086"/>
      <c r="CO11" s="1086"/>
      <c r="CP11" s="1086"/>
      <c r="CQ11" s="1086"/>
      <c r="CR11" s="1086"/>
      <c r="CS11" s="1086"/>
      <c r="CT11" s="1086"/>
      <c r="CU11" s="1086"/>
      <c r="CV11" s="1086"/>
      <c r="CW11" s="1086"/>
      <c r="CX11" s="1086"/>
      <c r="CY11" s="1086"/>
      <c r="CZ11" s="1086"/>
      <c r="DA11" s="1086"/>
      <c r="DB11" s="1086"/>
      <c r="DC11" s="1086"/>
      <c r="DD11" s="1086"/>
      <c r="DE11" s="1086"/>
    </row>
    <row r="12" spans="1:109" s="78" customFormat="1" ht="13" x14ac:dyDescent="0.2">
      <c r="A12" s="1086"/>
      <c r="B12" s="1086"/>
      <c r="C12" s="1086"/>
      <c r="D12" s="1086"/>
      <c r="E12" s="1086"/>
      <c r="F12" s="1086"/>
      <c r="G12" s="1086"/>
      <c r="H12" s="1086"/>
      <c r="I12" s="1086"/>
      <c r="J12" s="1086"/>
      <c r="K12" s="1086"/>
      <c r="L12" s="1086"/>
      <c r="M12" s="1086"/>
      <c r="N12" s="1086"/>
      <c r="O12" s="1086"/>
      <c r="P12" s="1086"/>
      <c r="Q12" s="1086"/>
      <c r="R12" s="1086"/>
      <c r="S12" s="1086"/>
      <c r="T12" s="1086"/>
      <c r="U12" s="1086"/>
      <c r="V12" s="1086"/>
      <c r="W12" s="1086"/>
      <c r="X12" s="1086"/>
      <c r="Y12" s="1086"/>
      <c r="Z12" s="1086"/>
      <c r="AA12" s="1086"/>
      <c r="AB12" s="1086"/>
      <c r="AC12" s="1086"/>
      <c r="AD12" s="1086"/>
      <c r="AE12" s="1086"/>
      <c r="AF12" s="1086"/>
      <c r="AG12" s="1086"/>
      <c r="AH12" s="1086"/>
      <c r="AI12" s="1086"/>
      <c r="AJ12" s="1086"/>
      <c r="AK12" s="1086"/>
      <c r="AL12" s="1086"/>
      <c r="AM12" s="1086"/>
      <c r="AN12" s="1086"/>
      <c r="AO12" s="1086"/>
      <c r="AP12" s="1086"/>
      <c r="AQ12" s="1086"/>
      <c r="AR12" s="1086"/>
      <c r="AS12" s="1086"/>
      <c r="AT12" s="1086"/>
      <c r="AU12" s="1086"/>
      <c r="AV12" s="1086"/>
      <c r="AW12" s="1086"/>
      <c r="AX12" s="1086"/>
      <c r="AY12" s="1086"/>
      <c r="AZ12" s="1086"/>
      <c r="BA12" s="1086"/>
      <c r="BB12" s="1086"/>
      <c r="BC12" s="1086"/>
      <c r="BD12" s="1086"/>
      <c r="BE12" s="1086"/>
      <c r="BF12" s="1086"/>
      <c r="BG12" s="1086"/>
      <c r="BH12" s="1086"/>
      <c r="BI12" s="1086"/>
      <c r="BJ12" s="1086"/>
      <c r="BK12" s="1086"/>
      <c r="BL12" s="1086"/>
      <c r="BM12" s="1086"/>
      <c r="BN12" s="1086"/>
      <c r="BO12" s="1086"/>
      <c r="BP12" s="1086"/>
      <c r="BQ12" s="1086"/>
      <c r="BR12" s="1086"/>
      <c r="BS12" s="1086"/>
      <c r="BT12" s="1086"/>
      <c r="BU12" s="1086"/>
      <c r="BV12" s="1086"/>
      <c r="BW12" s="1086"/>
      <c r="BX12" s="1086"/>
      <c r="BY12" s="1086"/>
      <c r="BZ12" s="1086"/>
      <c r="CA12" s="1086"/>
      <c r="CB12" s="1086"/>
      <c r="CC12" s="1086"/>
      <c r="CD12" s="1086"/>
      <c r="CE12" s="1086"/>
      <c r="CF12" s="1086"/>
      <c r="CG12" s="1086"/>
      <c r="CH12" s="1086"/>
      <c r="CI12" s="1086"/>
      <c r="CJ12" s="1086"/>
      <c r="CK12" s="1086"/>
      <c r="CL12" s="1086"/>
      <c r="CM12" s="1086"/>
      <c r="CN12" s="1086"/>
      <c r="CO12" s="1086"/>
      <c r="CP12" s="1086"/>
      <c r="CQ12" s="1086"/>
      <c r="CR12" s="1086"/>
      <c r="CS12" s="1086"/>
      <c r="CT12" s="1086"/>
      <c r="CU12" s="1086"/>
      <c r="CV12" s="1086"/>
      <c r="CW12" s="1086"/>
      <c r="CX12" s="1086"/>
      <c r="CY12" s="1086"/>
      <c r="CZ12" s="1086"/>
      <c r="DA12" s="1086"/>
      <c r="DB12" s="1086"/>
      <c r="DC12" s="1086"/>
      <c r="DD12" s="1086"/>
      <c r="DE12" s="1086"/>
    </row>
    <row r="13" spans="1:109" s="78" customFormat="1" ht="13" x14ac:dyDescent="0.2">
      <c r="A13" s="1086"/>
      <c r="B13" s="1086"/>
      <c r="C13" s="1086"/>
      <c r="D13" s="1086"/>
      <c r="E13" s="1086"/>
      <c r="F13" s="1086"/>
      <c r="G13" s="1086"/>
      <c r="H13" s="1086"/>
      <c r="I13" s="1086"/>
      <c r="J13" s="1086"/>
      <c r="K13" s="1086"/>
      <c r="L13" s="1086"/>
      <c r="M13" s="1086"/>
      <c r="N13" s="1086"/>
      <c r="O13" s="1086"/>
      <c r="P13" s="1086"/>
      <c r="Q13" s="1086"/>
      <c r="R13" s="1086"/>
      <c r="S13" s="1086"/>
      <c r="T13" s="1086"/>
      <c r="U13" s="1086"/>
      <c r="V13" s="1086"/>
      <c r="W13" s="1086"/>
      <c r="X13" s="1086"/>
      <c r="Y13" s="1086"/>
      <c r="Z13" s="1086"/>
      <c r="AA13" s="1086"/>
      <c r="AB13" s="1086"/>
      <c r="AC13" s="1086"/>
      <c r="AD13" s="1086"/>
      <c r="AE13" s="1086"/>
      <c r="AF13" s="1086"/>
      <c r="AG13" s="1086"/>
      <c r="AH13" s="1086"/>
      <c r="AI13" s="1086"/>
      <c r="AJ13" s="1086"/>
      <c r="AK13" s="1086"/>
      <c r="AL13" s="1086"/>
      <c r="AM13" s="1086"/>
      <c r="AN13" s="1086"/>
      <c r="AO13" s="1086"/>
      <c r="AP13" s="1086"/>
      <c r="AQ13" s="1086"/>
      <c r="AR13" s="1086"/>
      <c r="AS13" s="1086"/>
      <c r="AT13" s="1086"/>
      <c r="AU13" s="1086"/>
      <c r="AV13" s="1086"/>
      <c r="AW13" s="1086"/>
      <c r="AX13" s="1086"/>
      <c r="AY13" s="1086"/>
      <c r="AZ13" s="1086"/>
      <c r="BA13" s="1086"/>
      <c r="BB13" s="1086"/>
      <c r="BC13" s="1086"/>
      <c r="BD13" s="1086"/>
      <c r="BE13" s="1086"/>
      <c r="BF13" s="1086"/>
      <c r="BG13" s="1086"/>
      <c r="BH13" s="1086"/>
      <c r="BI13" s="1086"/>
      <c r="BJ13" s="1086"/>
      <c r="BK13" s="1086"/>
      <c r="BL13" s="1086"/>
      <c r="BM13" s="1086"/>
      <c r="BN13" s="1086"/>
      <c r="BO13" s="1086"/>
      <c r="BP13" s="1086"/>
      <c r="BQ13" s="1086"/>
      <c r="BR13" s="1086"/>
      <c r="BS13" s="1086"/>
      <c r="BT13" s="1086"/>
      <c r="BU13" s="1086"/>
      <c r="BV13" s="1086"/>
      <c r="BW13" s="1086"/>
      <c r="BX13" s="1086"/>
      <c r="BY13" s="1086"/>
      <c r="BZ13" s="1086"/>
      <c r="CA13" s="1086"/>
      <c r="CB13" s="1086"/>
      <c r="CC13" s="1086"/>
      <c r="CD13" s="1086"/>
      <c r="CE13" s="1086"/>
      <c r="CF13" s="1086"/>
      <c r="CG13" s="1086"/>
      <c r="CH13" s="1086"/>
      <c r="CI13" s="1086"/>
      <c r="CJ13" s="1086"/>
      <c r="CK13" s="1086"/>
      <c r="CL13" s="1086"/>
      <c r="CM13" s="1086"/>
      <c r="CN13" s="1086"/>
      <c r="CO13" s="1086"/>
      <c r="CP13" s="1086"/>
      <c r="CQ13" s="1086"/>
      <c r="CR13" s="1086"/>
      <c r="CS13" s="1086"/>
      <c r="CT13" s="1086"/>
      <c r="CU13" s="1086"/>
      <c r="CV13" s="1086"/>
      <c r="CW13" s="1086"/>
      <c r="CX13" s="1086"/>
      <c r="CY13" s="1086"/>
      <c r="CZ13" s="1086"/>
      <c r="DA13" s="1086"/>
      <c r="DB13" s="1086"/>
      <c r="DC13" s="1086"/>
      <c r="DD13" s="1086"/>
      <c r="DE13" s="1086"/>
    </row>
    <row r="14" spans="1:109" s="78" customFormat="1" ht="13" x14ac:dyDescent="0.2">
      <c r="A14" s="1086"/>
      <c r="B14" s="1086"/>
      <c r="C14" s="1086"/>
      <c r="D14" s="1086"/>
      <c r="E14" s="1086"/>
      <c r="F14" s="1086"/>
      <c r="G14" s="1086"/>
      <c r="H14" s="1086"/>
      <c r="I14" s="1086"/>
      <c r="J14" s="1086"/>
      <c r="K14" s="1086"/>
      <c r="L14" s="1086"/>
      <c r="M14" s="1086"/>
      <c r="N14" s="1086"/>
      <c r="O14" s="1086"/>
      <c r="P14" s="1086"/>
      <c r="Q14" s="1086"/>
      <c r="R14" s="1086"/>
      <c r="S14" s="1086"/>
      <c r="T14" s="1086"/>
      <c r="U14" s="1086"/>
      <c r="V14" s="1086"/>
      <c r="W14" s="1086"/>
      <c r="X14" s="1086"/>
      <c r="Y14" s="1086"/>
      <c r="Z14" s="1086"/>
      <c r="AA14" s="1086"/>
      <c r="AB14" s="1086"/>
      <c r="AC14" s="1086"/>
      <c r="AD14" s="1086"/>
      <c r="AE14" s="1086"/>
      <c r="AF14" s="1086"/>
      <c r="AG14" s="1086"/>
      <c r="AH14" s="1086"/>
      <c r="AI14" s="1086"/>
      <c r="AJ14" s="1086"/>
      <c r="AK14" s="1086"/>
      <c r="AL14" s="1086"/>
      <c r="AM14" s="1086"/>
      <c r="AN14" s="1086"/>
      <c r="AO14" s="1086"/>
      <c r="AP14" s="1086"/>
      <c r="AQ14" s="1086"/>
      <c r="AR14" s="1086"/>
      <c r="AS14" s="1086"/>
      <c r="AT14" s="1086"/>
      <c r="AU14" s="1086"/>
      <c r="AV14" s="1086"/>
      <c r="AW14" s="1086"/>
      <c r="AX14" s="1086"/>
      <c r="AY14" s="1086"/>
      <c r="AZ14" s="1086"/>
      <c r="BA14" s="1086"/>
      <c r="BB14" s="1086"/>
      <c r="BC14" s="1086"/>
      <c r="BD14" s="1086"/>
      <c r="BE14" s="1086"/>
      <c r="BF14" s="1086"/>
      <c r="BG14" s="1086"/>
      <c r="BH14" s="1086"/>
      <c r="BI14" s="1086"/>
      <c r="BJ14" s="1086"/>
      <c r="BK14" s="1086"/>
      <c r="BL14" s="1086"/>
      <c r="BM14" s="1086"/>
      <c r="BN14" s="1086"/>
      <c r="BO14" s="1086"/>
      <c r="BP14" s="1086"/>
      <c r="BQ14" s="1086"/>
      <c r="BR14" s="1086"/>
      <c r="BS14" s="1086"/>
      <c r="BT14" s="1086"/>
      <c r="BU14" s="1086"/>
      <c r="BV14" s="1086"/>
      <c r="BW14" s="1086"/>
      <c r="BX14" s="1086"/>
      <c r="BY14" s="1086"/>
      <c r="BZ14" s="1086"/>
      <c r="CA14" s="1086"/>
      <c r="CB14" s="1086"/>
      <c r="CC14" s="1086"/>
      <c r="CD14" s="1086"/>
      <c r="CE14" s="1086"/>
      <c r="CF14" s="1086"/>
      <c r="CG14" s="1086"/>
      <c r="CH14" s="1086"/>
      <c r="CI14" s="1086"/>
      <c r="CJ14" s="1086"/>
      <c r="CK14" s="1086"/>
      <c r="CL14" s="1086"/>
      <c r="CM14" s="1086"/>
      <c r="CN14" s="1086"/>
      <c r="CO14" s="1086"/>
      <c r="CP14" s="1086"/>
      <c r="CQ14" s="1086"/>
      <c r="CR14" s="1086"/>
      <c r="CS14" s="1086"/>
      <c r="CT14" s="1086"/>
      <c r="CU14" s="1086"/>
      <c r="CV14" s="1086"/>
      <c r="CW14" s="1086"/>
      <c r="CX14" s="1086"/>
      <c r="CY14" s="1086"/>
      <c r="CZ14" s="1086"/>
      <c r="DA14" s="1086"/>
      <c r="DB14" s="1086"/>
      <c r="DC14" s="1086"/>
      <c r="DD14" s="1086"/>
      <c r="DE14" s="1086"/>
    </row>
    <row r="15" spans="1:109" s="78" customFormat="1" ht="13" x14ac:dyDescent="0.2">
      <c r="A15" s="1085"/>
      <c r="B15" s="1086"/>
      <c r="C15" s="1086"/>
      <c r="D15" s="1086"/>
      <c r="E15" s="1086"/>
      <c r="F15" s="1086"/>
      <c r="G15" s="1086"/>
      <c r="H15" s="1086"/>
      <c r="I15" s="1086"/>
      <c r="J15" s="1086"/>
      <c r="K15" s="1086"/>
      <c r="L15" s="1086"/>
      <c r="M15" s="1086"/>
      <c r="N15" s="1086"/>
      <c r="O15" s="1086"/>
      <c r="P15" s="1086"/>
      <c r="Q15" s="1086"/>
      <c r="R15" s="1086"/>
      <c r="S15" s="1086"/>
      <c r="T15" s="1086"/>
      <c r="U15" s="1086"/>
      <c r="V15" s="1086"/>
      <c r="W15" s="1086"/>
      <c r="X15" s="1086"/>
      <c r="Y15" s="1086"/>
      <c r="Z15" s="1086"/>
      <c r="AA15" s="1086"/>
      <c r="AB15" s="1086"/>
      <c r="AC15" s="1086"/>
      <c r="AD15" s="1086"/>
      <c r="AE15" s="1086"/>
      <c r="AF15" s="1086"/>
      <c r="AG15" s="1086"/>
      <c r="AH15" s="1086"/>
      <c r="AI15" s="1086"/>
      <c r="AJ15" s="1086"/>
      <c r="AK15" s="1086"/>
      <c r="AL15" s="1086"/>
      <c r="AM15" s="1086"/>
      <c r="AN15" s="1086"/>
      <c r="AO15" s="1086"/>
      <c r="AP15" s="1086"/>
      <c r="AQ15" s="1086"/>
      <c r="AR15" s="1086"/>
      <c r="AS15" s="1086"/>
      <c r="AT15" s="1086"/>
      <c r="AU15" s="1086"/>
      <c r="AV15" s="1086"/>
      <c r="AW15" s="1086"/>
      <c r="AX15" s="1086"/>
      <c r="AY15" s="1086"/>
      <c r="AZ15" s="1086"/>
      <c r="BA15" s="1086"/>
      <c r="BB15" s="1086"/>
      <c r="BC15" s="1086"/>
      <c r="BD15" s="1086"/>
      <c r="BE15" s="1086"/>
      <c r="BF15" s="1086"/>
      <c r="BG15" s="1086"/>
      <c r="BH15" s="1086"/>
      <c r="BI15" s="1086"/>
      <c r="BJ15" s="1086"/>
      <c r="BK15" s="1086"/>
      <c r="BL15" s="1086"/>
      <c r="BM15" s="1086"/>
      <c r="BN15" s="1086"/>
      <c r="BO15" s="1086"/>
      <c r="BP15" s="1086"/>
      <c r="BQ15" s="1086"/>
      <c r="BR15" s="1086"/>
      <c r="BS15" s="1086"/>
      <c r="BT15" s="1086"/>
      <c r="BU15" s="1086"/>
      <c r="BV15" s="1086"/>
      <c r="BW15" s="1086"/>
      <c r="BX15" s="1086"/>
      <c r="BY15" s="1086"/>
      <c r="BZ15" s="1086"/>
      <c r="CA15" s="1086"/>
      <c r="CB15" s="1086"/>
      <c r="CC15" s="1086"/>
      <c r="CD15" s="1086"/>
      <c r="CE15" s="1086"/>
      <c r="CF15" s="1086"/>
      <c r="CG15" s="1086"/>
      <c r="CH15" s="1086"/>
      <c r="CI15" s="1086"/>
      <c r="CJ15" s="1086"/>
      <c r="CK15" s="1086"/>
      <c r="CL15" s="1086"/>
      <c r="CM15" s="1086"/>
      <c r="CN15" s="1086"/>
      <c r="CO15" s="1086"/>
      <c r="CP15" s="1086"/>
      <c r="CQ15" s="1086"/>
      <c r="CR15" s="1086"/>
      <c r="CS15" s="1086"/>
      <c r="CT15" s="1086"/>
      <c r="CU15" s="1086"/>
      <c r="CV15" s="1086"/>
      <c r="CW15" s="1086"/>
      <c r="CX15" s="1086"/>
      <c r="CY15" s="1086"/>
      <c r="CZ15" s="1086"/>
      <c r="DA15" s="1086"/>
      <c r="DB15" s="1086"/>
      <c r="DC15" s="1086"/>
      <c r="DD15" s="1086"/>
      <c r="DE15" s="1086"/>
    </row>
    <row r="16" spans="1:109" s="78" customFormat="1" ht="13" x14ac:dyDescent="0.2">
      <c r="A16" s="1085"/>
      <c r="B16" s="1086"/>
      <c r="C16" s="1086"/>
      <c r="D16" s="1086"/>
      <c r="E16" s="1086"/>
      <c r="F16" s="1086"/>
      <c r="G16" s="1086"/>
      <c r="H16" s="1086"/>
      <c r="I16" s="1086"/>
      <c r="J16" s="1086"/>
      <c r="K16" s="1086"/>
      <c r="L16" s="1086"/>
      <c r="M16" s="1086"/>
      <c r="N16" s="1086"/>
      <c r="O16" s="1086"/>
      <c r="P16" s="1086"/>
      <c r="Q16" s="1086"/>
      <c r="R16" s="1086"/>
      <c r="S16" s="1086"/>
      <c r="T16" s="1086"/>
      <c r="U16" s="1086"/>
      <c r="V16" s="1086"/>
      <c r="W16" s="1086"/>
      <c r="X16" s="1086"/>
      <c r="Y16" s="1086"/>
      <c r="Z16" s="1086"/>
      <c r="AA16" s="1086"/>
      <c r="AB16" s="1086"/>
      <c r="AC16" s="1086"/>
      <c r="AD16" s="1086"/>
      <c r="AE16" s="1086"/>
      <c r="AF16" s="1086"/>
      <c r="AG16" s="1086"/>
      <c r="AH16" s="1086"/>
      <c r="AI16" s="1086"/>
      <c r="AJ16" s="1086"/>
      <c r="AK16" s="1086"/>
      <c r="AL16" s="1086"/>
      <c r="AM16" s="1086"/>
      <c r="AN16" s="1086"/>
      <c r="AO16" s="1086"/>
      <c r="AP16" s="1086"/>
      <c r="AQ16" s="1086"/>
      <c r="AR16" s="1086"/>
      <c r="AS16" s="1086"/>
      <c r="AT16" s="1086"/>
      <c r="AU16" s="1086"/>
      <c r="AV16" s="1086"/>
      <c r="AW16" s="1086"/>
      <c r="AX16" s="1086"/>
      <c r="AY16" s="1086"/>
      <c r="AZ16" s="1086"/>
      <c r="BA16" s="1086"/>
      <c r="BB16" s="1086"/>
      <c r="BC16" s="1086"/>
      <c r="BD16" s="1086"/>
      <c r="BE16" s="1086"/>
      <c r="BF16" s="1086"/>
      <c r="BG16" s="1086"/>
      <c r="BH16" s="1086"/>
      <c r="BI16" s="1086"/>
      <c r="BJ16" s="1086"/>
      <c r="BK16" s="1086"/>
      <c r="BL16" s="1086"/>
      <c r="BM16" s="1086"/>
      <c r="BN16" s="1086"/>
      <c r="BO16" s="1086"/>
      <c r="BP16" s="1086"/>
      <c r="BQ16" s="1086"/>
      <c r="BR16" s="1086"/>
      <c r="BS16" s="1086"/>
      <c r="BT16" s="1086"/>
      <c r="BU16" s="1086"/>
      <c r="BV16" s="1086"/>
      <c r="BW16" s="1086"/>
      <c r="BX16" s="1086"/>
      <c r="BY16" s="1086"/>
      <c r="BZ16" s="1086"/>
      <c r="CA16" s="1086"/>
      <c r="CB16" s="1086"/>
      <c r="CC16" s="1086"/>
      <c r="CD16" s="1086"/>
      <c r="CE16" s="1086"/>
      <c r="CF16" s="1086"/>
      <c r="CG16" s="1086"/>
      <c r="CH16" s="1086"/>
      <c r="CI16" s="1086"/>
      <c r="CJ16" s="1086"/>
      <c r="CK16" s="1086"/>
      <c r="CL16" s="1086"/>
      <c r="CM16" s="1086"/>
      <c r="CN16" s="1086"/>
      <c r="CO16" s="1086"/>
      <c r="CP16" s="1086"/>
      <c r="CQ16" s="1086"/>
      <c r="CR16" s="1086"/>
      <c r="CS16" s="1086"/>
      <c r="CT16" s="1086"/>
      <c r="CU16" s="1086"/>
      <c r="CV16" s="1086"/>
      <c r="CW16" s="1086"/>
      <c r="CX16" s="1086"/>
      <c r="CY16" s="1086"/>
      <c r="CZ16" s="1086"/>
      <c r="DA16" s="1086"/>
      <c r="DB16" s="1086"/>
      <c r="DC16" s="1086"/>
      <c r="DD16" s="1086"/>
      <c r="DE16" s="1086"/>
    </row>
    <row r="17" spans="1:109" s="78" customFormat="1" ht="13" x14ac:dyDescent="0.2">
      <c r="A17" s="1085"/>
      <c r="B17" s="1086"/>
      <c r="C17" s="1086"/>
      <c r="D17" s="1086"/>
      <c r="E17" s="1086"/>
      <c r="F17" s="1086"/>
      <c r="G17" s="1086"/>
      <c r="H17" s="1086"/>
      <c r="I17" s="1086"/>
      <c r="J17" s="1086"/>
      <c r="K17" s="1086"/>
      <c r="L17" s="1086"/>
      <c r="M17" s="1086"/>
      <c r="N17" s="1086"/>
      <c r="O17" s="1086"/>
      <c r="P17" s="1086"/>
      <c r="Q17" s="1086"/>
      <c r="R17" s="1086"/>
      <c r="S17" s="1086"/>
      <c r="T17" s="1086"/>
      <c r="U17" s="1086"/>
      <c r="V17" s="1086"/>
      <c r="W17" s="1086"/>
      <c r="X17" s="1086"/>
      <c r="Y17" s="1086"/>
      <c r="Z17" s="1086"/>
      <c r="AA17" s="1086"/>
      <c r="AB17" s="1086"/>
      <c r="AC17" s="1086"/>
      <c r="AD17" s="1086"/>
      <c r="AE17" s="1086"/>
      <c r="AF17" s="1086"/>
      <c r="AG17" s="1086"/>
      <c r="AH17" s="1086"/>
      <c r="AI17" s="1086"/>
      <c r="AJ17" s="1086"/>
      <c r="AK17" s="1086"/>
      <c r="AL17" s="1086"/>
      <c r="AM17" s="1086"/>
      <c r="AN17" s="1086"/>
      <c r="AO17" s="1086"/>
      <c r="AP17" s="1086"/>
      <c r="AQ17" s="1086"/>
      <c r="AR17" s="1086"/>
      <c r="AS17" s="1086"/>
      <c r="AT17" s="1086"/>
      <c r="AU17" s="1086"/>
      <c r="AV17" s="1086"/>
      <c r="AW17" s="1086"/>
      <c r="AX17" s="1086"/>
      <c r="AY17" s="1086"/>
      <c r="AZ17" s="1086"/>
      <c r="BA17" s="1086"/>
      <c r="BB17" s="1086"/>
      <c r="BC17" s="1086"/>
      <c r="BD17" s="1086"/>
      <c r="BE17" s="1086"/>
      <c r="BF17" s="1086"/>
      <c r="BG17" s="1086"/>
      <c r="BH17" s="1086"/>
      <c r="BI17" s="1086"/>
      <c r="BJ17" s="1086"/>
      <c r="BK17" s="1086"/>
      <c r="BL17" s="1086"/>
      <c r="BM17" s="1086"/>
      <c r="BN17" s="1086"/>
      <c r="BO17" s="1086"/>
      <c r="BP17" s="1086"/>
      <c r="BQ17" s="1086"/>
      <c r="BR17" s="1086"/>
      <c r="BS17" s="1086"/>
      <c r="BT17" s="1086"/>
      <c r="BU17" s="1086"/>
      <c r="BV17" s="1086"/>
      <c r="BW17" s="1086"/>
      <c r="BX17" s="1086"/>
      <c r="BY17" s="1086"/>
      <c r="BZ17" s="1086"/>
      <c r="CA17" s="1086"/>
      <c r="CB17" s="1086"/>
      <c r="CC17" s="1086"/>
      <c r="CD17" s="1086"/>
      <c r="CE17" s="1086"/>
      <c r="CF17" s="1086"/>
      <c r="CG17" s="1086"/>
      <c r="CH17" s="1086"/>
      <c r="CI17" s="1086"/>
      <c r="CJ17" s="1086"/>
      <c r="CK17" s="1086"/>
      <c r="CL17" s="1086"/>
      <c r="CM17" s="1086"/>
      <c r="CN17" s="1086"/>
      <c r="CO17" s="1086"/>
      <c r="CP17" s="1086"/>
      <c r="CQ17" s="1086"/>
      <c r="CR17" s="1086"/>
      <c r="CS17" s="1086"/>
      <c r="CT17" s="1086"/>
      <c r="CU17" s="1086"/>
      <c r="CV17" s="1086"/>
      <c r="CW17" s="1086"/>
      <c r="CX17" s="1086"/>
      <c r="CY17" s="1086"/>
      <c r="CZ17" s="1086"/>
      <c r="DA17" s="1086"/>
      <c r="DB17" s="1086"/>
      <c r="DC17" s="1086"/>
      <c r="DD17" s="1086"/>
      <c r="DE17" s="1086"/>
    </row>
    <row r="18" spans="1:109" s="78" customFormat="1" ht="13" x14ac:dyDescent="0.2">
      <c r="A18" s="1085"/>
      <c r="B18" s="1086"/>
      <c r="C18" s="1086"/>
      <c r="D18" s="1086"/>
      <c r="E18" s="1086"/>
      <c r="F18" s="1086"/>
      <c r="G18" s="1086"/>
      <c r="H18" s="1086"/>
      <c r="I18" s="1086"/>
      <c r="J18" s="1086"/>
      <c r="K18" s="1086"/>
      <c r="L18" s="1086"/>
      <c r="M18" s="1086"/>
      <c r="N18" s="1086"/>
      <c r="O18" s="1086"/>
      <c r="P18" s="1086"/>
      <c r="Q18" s="1086"/>
      <c r="R18" s="1086"/>
      <c r="S18" s="1086"/>
      <c r="T18" s="1086"/>
      <c r="U18" s="1086"/>
      <c r="V18" s="1086"/>
      <c r="W18" s="1086"/>
      <c r="X18" s="1086"/>
      <c r="Y18" s="1086"/>
      <c r="Z18" s="1086"/>
      <c r="AA18" s="1086"/>
      <c r="AB18" s="1086"/>
      <c r="AC18" s="1086"/>
      <c r="AD18" s="1086"/>
      <c r="AE18" s="1086"/>
      <c r="AF18" s="1086"/>
      <c r="AG18" s="1086"/>
      <c r="AH18" s="1086"/>
      <c r="AI18" s="1086"/>
      <c r="AJ18" s="1086"/>
      <c r="AK18" s="1086"/>
      <c r="AL18" s="1086"/>
      <c r="AM18" s="1086"/>
      <c r="AN18" s="1086"/>
      <c r="AO18" s="1086"/>
      <c r="AP18" s="1086"/>
      <c r="AQ18" s="1086"/>
      <c r="AR18" s="1086"/>
      <c r="AS18" s="1086"/>
      <c r="AT18" s="1086"/>
      <c r="AU18" s="1086"/>
      <c r="AV18" s="1086"/>
      <c r="AW18" s="1086"/>
      <c r="AX18" s="1086"/>
      <c r="AY18" s="1086"/>
      <c r="AZ18" s="1086"/>
      <c r="BA18" s="1086"/>
      <c r="BB18" s="1086"/>
      <c r="BC18" s="1086"/>
      <c r="BD18" s="1086"/>
      <c r="BE18" s="1086"/>
      <c r="BF18" s="1086"/>
      <c r="BG18" s="1086"/>
      <c r="BH18" s="1086"/>
      <c r="BI18" s="1086"/>
      <c r="BJ18" s="1086"/>
      <c r="BK18" s="1086"/>
      <c r="BL18" s="1086"/>
      <c r="BM18" s="1086"/>
      <c r="BN18" s="1086"/>
      <c r="BO18" s="1086"/>
      <c r="BP18" s="1086"/>
      <c r="BQ18" s="1086"/>
      <c r="BR18" s="1086"/>
      <c r="BS18" s="1086"/>
      <c r="BT18" s="1086"/>
      <c r="BU18" s="1086"/>
      <c r="BV18" s="1086"/>
      <c r="BW18" s="1086"/>
      <c r="BX18" s="1086"/>
      <c r="BY18" s="1086"/>
      <c r="BZ18" s="1086"/>
      <c r="CA18" s="1086"/>
      <c r="CB18" s="1086"/>
      <c r="CC18" s="1086"/>
      <c r="CD18" s="1086"/>
      <c r="CE18" s="1086"/>
      <c r="CF18" s="1086"/>
      <c r="CG18" s="1086"/>
      <c r="CH18" s="1086"/>
      <c r="CI18" s="1086"/>
      <c r="CJ18" s="1086"/>
      <c r="CK18" s="1086"/>
      <c r="CL18" s="1086"/>
      <c r="CM18" s="1086"/>
      <c r="CN18" s="1086"/>
      <c r="CO18" s="1086"/>
      <c r="CP18" s="1086"/>
      <c r="CQ18" s="1086"/>
      <c r="CR18" s="1086"/>
      <c r="CS18" s="1086"/>
      <c r="CT18" s="1086"/>
      <c r="CU18" s="1086"/>
      <c r="CV18" s="1086"/>
      <c r="CW18" s="1086"/>
      <c r="CX18" s="1086"/>
      <c r="CY18" s="1086"/>
      <c r="CZ18" s="1086"/>
      <c r="DA18" s="1086"/>
      <c r="DB18" s="1086"/>
      <c r="DC18" s="1086"/>
      <c r="DD18" s="1086"/>
      <c r="DE18" s="1086"/>
    </row>
    <row r="19" spans="1:109" ht="13" x14ac:dyDescent="0.2">
      <c r="DD19" s="1085"/>
      <c r="DE19" s="1085"/>
    </row>
    <row r="20" spans="1:109" ht="13" x14ac:dyDescent="0.2">
      <c r="DD20" s="1085"/>
      <c r="DE20" s="1085"/>
    </row>
    <row r="21" spans="1:109" ht="17.25" customHeight="1" x14ac:dyDescent="0.2">
      <c r="B21" s="1087"/>
      <c r="C21" s="1088"/>
      <c r="D21" s="1088"/>
      <c r="E21" s="1088"/>
      <c r="F21" s="1088"/>
      <c r="G21" s="1088"/>
      <c r="H21" s="1088"/>
      <c r="I21" s="1088"/>
      <c r="J21" s="1088"/>
      <c r="K21" s="1088"/>
      <c r="L21" s="1088"/>
      <c r="M21" s="1088"/>
      <c r="N21" s="1089"/>
      <c r="O21" s="1088"/>
      <c r="P21" s="1088"/>
      <c r="Q21" s="1088"/>
      <c r="R21" s="1088"/>
      <c r="S21" s="1088"/>
      <c r="T21" s="1088"/>
      <c r="U21" s="1088"/>
      <c r="V21" s="1088"/>
      <c r="W21" s="1088"/>
      <c r="X21" s="1088"/>
      <c r="Y21" s="1088"/>
      <c r="Z21" s="1088"/>
      <c r="AA21" s="1088"/>
      <c r="AB21" s="1088"/>
      <c r="AC21" s="1088"/>
      <c r="AD21" s="1088"/>
      <c r="AE21" s="1088"/>
      <c r="AF21" s="1088"/>
      <c r="AG21" s="1088"/>
      <c r="AH21" s="1088"/>
      <c r="AI21" s="1088"/>
      <c r="AJ21" s="1088"/>
      <c r="AK21" s="1088"/>
      <c r="AL21" s="1088"/>
      <c r="AM21" s="1088"/>
      <c r="AN21" s="1088"/>
      <c r="AO21" s="1088"/>
      <c r="AP21" s="1088"/>
      <c r="AQ21" s="1088"/>
      <c r="AR21" s="1088"/>
      <c r="AS21" s="1088"/>
      <c r="AT21" s="1089"/>
      <c r="AU21" s="1088"/>
      <c r="AV21" s="1088"/>
      <c r="AW21" s="1088"/>
      <c r="AX21" s="1088"/>
      <c r="AY21" s="1088"/>
      <c r="AZ21" s="1088"/>
      <c r="BA21" s="1088"/>
      <c r="BB21" s="1088"/>
      <c r="BC21" s="1088"/>
      <c r="BD21" s="1088"/>
      <c r="BE21" s="1088"/>
      <c r="BF21" s="1089"/>
      <c r="BG21" s="1088"/>
      <c r="BH21" s="1088"/>
      <c r="BI21" s="1088"/>
      <c r="BJ21" s="1088"/>
      <c r="BK21" s="1088"/>
      <c r="BL21" s="1088"/>
      <c r="BM21" s="1088"/>
      <c r="BN21" s="1088"/>
      <c r="BO21" s="1088"/>
      <c r="BP21" s="1088"/>
      <c r="BQ21" s="1088"/>
      <c r="BR21" s="1089"/>
      <c r="BS21" s="1088"/>
      <c r="BT21" s="1088"/>
      <c r="BU21" s="1088"/>
      <c r="BV21" s="1088"/>
      <c r="BW21" s="1088"/>
      <c r="BX21" s="1088"/>
      <c r="BY21" s="1088"/>
      <c r="BZ21" s="1088"/>
      <c r="CA21" s="1088"/>
      <c r="CB21" s="1088"/>
      <c r="CC21" s="1088"/>
      <c r="CD21" s="1089"/>
      <c r="CE21" s="1088"/>
      <c r="CF21" s="1088"/>
      <c r="CG21" s="1088"/>
      <c r="CH21" s="1088"/>
      <c r="CI21" s="1088"/>
      <c r="CJ21" s="1088"/>
      <c r="CK21" s="1088"/>
      <c r="CL21" s="1088"/>
      <c r="CM21" s="1088"/>
      <c r="CN21" s="1088"/>
      <c r="CO21" s="1088"/>
      <c r="CP21" s="1089"/>
      <c r="CQ21" s="1088"/>
      <c r="CR21" s="1088"/>
      <c r="CS21" s="1088"/>
      <c r="CT21" s="1088"/>
      <c r="CU21" s="1088"/>
      <c r="CV21" s="1088"/>
      <c r="CW21" s="1088"/>
      <c r="CX21" s="1088"/>
      <c r="CY21" s="1088"/>
      <c r="CZ21" s="1088"/>
      <c r="DA21" s="1088"/>
      <c r="DB21" s="1089"/>
      <c r="DC21" s="1088"/>
      <c r="DD21" s="1090"/>
      <c r="DE21" s="1085"/>
    </row>
    <row r="22" spans="1:109" ht="17.25" customHeight="1" x14ac:dyDescent="0.2">
      <c r="B22" s="1091"/>
    </row>
    <row r="23" spans="1:109" ht="13" x14ac:dyDescent="0.2">
      <c r="B23" s="1091"/>
    </row>
    <row r="24" spans="1:109" ht="13" x14ac:dyDescent="0.2">
      <c r="B24" s="1091"/>
    </row>
    <row r="25" spans="1:109" ht="13" x14ac:dyDescent="0.2">
      <c r="B25" s="1091"/>
    </row>
    <row r="26" spans="1:109" ht="13" x14ac:dyDescent="0.2">
      <c r="B26" s="1091"/>
    </row>
    <row r="27" spans="1:109" ht="13" x14ac:dyDescent="0.2">
      <c r="B27" s="1091"/>
    </row>
    <row r="28" spans="1:109" ht="13" x14ac:dyDescent="0.2">
      <c r="B28" s="1091"/>
    </row>
    <row r="29" spans="1:109" ht="13" x14ac:dyDescent="0.2">
      <c r="B29" s="1091"/>
    </row>
    <row r="30" spans="1:109" ht="13" x14ac:dyDescent="0.2">
      <c r="B30" s="1091"/>
    </row>
    <row r="31" spans="1:109" ht="13" x14ac:dyDescent="0.2">
      <c r="B31" s="1091"/>
    </row>
    <row r="32" spans="1:109" ht="13" x14ac:dyDescent="0.2">
      <c r="B32" s="1091"/>
    </row>
    <row r="33" spans="2:109" ht="13" x14ac:dyDescent="0.2">
      <c r="B33" s="1091"/>
    </row>
    <row r="34" spans="2:109" ht="13" x14ac:dyDescent="0.2">
      <c r="B34" s="1091"/>
    </row>
    <row r="35" spans="2:109" ht="13" x14ac:dyDescent="0.2">
      <c r="B35" s="1091"/>
    </row>
    <row r="36" spans="2:109" ht="13" x14ac:dyDescent="0.2">
      <c r="B36" s="1091"/>
    </row>
    <row r="37" spans="2:109" ht="13" x14ac:dyDescent="0.2">
      <c r="B37" s="1091"/>
    </row>
    <row r="38" spans="2:109" ht="13" x14ac:dyDescent="0.2">
      <c r="B38" s="1091"/>
    </row>
    <row r="39" spans="2:109" ht="13" x14ac:dyDescent="0.2">
      <c r="B39" s="1093"/>
      <c r="C39" s="1094"/>
      <c r="D39" s="1094"/>
      <c r="E39" s="1094"/>
      <c r="F39" s="1094"/>
      <c r="G39" s="1094"/>
      <c r="H39" s="1094"/>
      <c r="I39" s="1094"/>
      <c r="J39" s="1094"/>
      <c r="K39" s="1094"/>
      <c r="L39" s="1094"/>
      <c r="M39" s="1094"/>
      <c r="N39" s="1094"/>
      <c r="O39" s="1094"/>
      <c r="P39" s="1094"/>
      <c r="Q39" s="1094"/>
      <c r="R39" s="1094"/>
      <c r="S39" s="1094"/>
      <c r="T39" s="1094"/>
      <c r="U39" s="1094"/>
      <c r="V39" s="1094"/>
      <c r="W39" s="1094"/>
      <c r="X39" s="1094"/>
      <c r="Y39" s="1094"/>
      <c r="Z39" s="1094"/>
      <c r="AA39" s="1094"/>
      <c r="AB39" s="1094"/>
      <c r="AC39" s="1094"/>
      <c r="AD39" s="1094"/>
      <c r="AE39" s="1094"/>
      <c r="AF39" s="1094"/>
      <c r="AG39" s="1094"/>
      <c r="AH39" s="1094"/>
      <c r="AI39" s="1094"/>
      <c r="AJ39" s="1094"/>
      <c r="AK39" s="1094"/>
      <c r="AL39" s="1094"/>
      <c r="AM39" s="1094"/>
      <c r="AN39" s="1094"/>
      <c r="AO39" s="1094"/>
      <c r="AP39" s="1094"/>
      <c r="AQ39" s="1094"/>
      <c r="AR39" s="1094"/>
      <c r="AS39" s="1094"/>
      <c r="AT39" s="1094"/>
      <c r="AU39" s="1094"/>
      <c r="AV39" s="1094"/>
      <c r="AW39" s="1094"/>
      <c r="AX39" s="1094"/>
      <c r="AY39" s="1094"/>
      <c r="AZ39" s="1094"/>
      <c r="BA39" s="1094"/>
      <c r="BB39" s="1094"/>
      <c r="BC39" s="1094"/>
      <c r="BD39" s="1094"/>
      <c r="BE39" s="1094"/>
      <c r="BF39" s="1094"/>
      <c r="BG39" s="1094"/>
      <c r="BH39" s="1094"/>
      <c r="BI39" s="1094"/>
      <c r="BJ39" s="1094"/>
      <c r="BK39" s="1094"/>
      <c r="BL39" s="1094"/>
      <c r="BM39" s="1094"/>
      <c r="BN39" s="1094"/>
      <c r="BO39" s="1094"/>
      <c r="BP39" s="1094"/>
      <c r="BQ39" s="1094"/>
      <c r="BR39" s="1094"/>
      <c r="BS39" s="1094"/>
      <c r="BT39" s="1094"/>
      <c r="BU39" s="1094"/>
      <c r="BV39" s="1094"/>
      <c r="BW39" s="1094"/>
      <c r="BX39" s="1094"/>
      <c r="BY39" s="1094"/>
      <c r="BZ39" s="1094"/>
      <c r="CA39" s="1094"/>
      <c r="CB39" s="1094"/>
      <c r="CC39" s="1094"/>
      <c r="CD39" s="1094"/>
      <c r="CE39" s="1094"/>
      <c r="CF39" s="1094"/>
      <c r="CG39" s="1094"/>
      <c r="CH39" s="1094"/>
      <c r="CI39" s="1094"/>
      <c r="CJ39" s="1094"/>
      <c r="CK39" s="1094"/>
      <c r="CL39" s="1094"/>
      <c r="CM39" s="1094"/>
      <c r="CN39" s="1094"/>
      <c r="CO39" s="1094"/>
      <c r="CP39" s="1094"/>
      <c r="CQ39" s="1094"/>
      <c r="CR39" s="1094"/>
      <c r="CS39" s="1094"/>
      <c r="CT39" s="1094"/>
      <c r="CU39" s="1094"/>
      <c r="CV39" s="1094"/>
      <c r="CW39" s="1094"/>
      <c r="CX39" s="1094"/>
      <c r="CY39" s="1094"/>
      <c r="CZ39" s="1094"/>
      <c r="DA39" s="1094"/>
      <c r="DB39" s="1094"/>
      <c r="DC39" s="1094"/>
      <c r="DD39" s="1095"/>
    </row>
    <row r="40" spans="2:109" ht="13" x14ac:dyDescent="0.2">
      <c r="B40" s="1096"/>
      <c r="DD40" s="1096"/>
      <c r="DE40" s="1085"/>
    </row>
    <row r="41" spans="2:109" ht="16.5" x14ac:dyDescent="0.2">
      <c r="B41" s="1097" t="s">
        <v>537</v>
      </c>
      <c r="C41" s="1088"/>
      <c r="D41" s="1088"/>
      <c r="E41" s="1088"/>
      <c r="F41" s="1088"/>
      <c r="G41" s="1088"/>
      <c r="H41" s="1088"/>
      <c r="I41" s="1088"/>
      <c r="J41" s="1088"/>
      <c r="K41" s="1088"/>
      <c r="L41" s="1088"/>
      <c r="M41" s="1088"/>
      <c r="N41" s="1088"/>
      <c r="O41" s="1088"/>
      <c r="P41" s="1088"/>
      <c r="Q41" s="1088"/>
      <c r="R41" s="1088"/>
      <c r="S41" s="1088"/>
      <c r="T41" s="1088"/>
      <c r="U41" s="1088"/>
      <c r="V41" s="1088"/>
      <c r="W41" s="1088"/>
      <c r="X41" s="1088"/>
      <c r="Y41" s="1088"/>
      <c r="Z41" s="1088"/>
      <c r="AA41" s="1088"/>
      <c r="AB41" s="1088"/>
      <c r="AC41" s="1088"/>
      <c r="AD41" s="1088"/>
      <c r="AE41" s="1088"/>
      <c r="AF41" s="1088"/>
      <c r="AG41" s="1088"/>
      <c r="AH41" s="1088"/>
      <c r="AI41" s="1088"/>
      <c r="AJ41" s="1088"/>
      <c r="AK41" s="1088"/>
      <c r="AL41" s="1088"/>
      <c r="AM41" s="1088"/>
      <c r="AN41" s="1088"/>
      <c r="AO41" s="1088"/>
      <c r="AP41" s="1088"/>
      <c r="AQ41" s="1088"/>
      <c r="AR41" s="1088"/>
      <c r="AS41" s="1088"/>
      <c r="AT41" s="1088"/>
      <c r="AU41" s="1088"/>
      <c r="AV41" s="1088"/>
      <c r="AW41" s="1088"/>
      <c r="AX41" s="1088"/>
      <c r="AY41" s="1088"/>
      <c r="AZ41" s="1088"/>
      <c r="BA41" s="1088"/>
      <c r="BB41" s="1088"/>
      <c r="BC41" s="1088"/>
      <c r="BD41" s="1088"/>
      <c r="BE41" s="1088"/>
      <c r="BF41" s="1088"/>
      <c r="BG41" s="1088"/>
      <c r="BH41" s="1088"/>
      <c r="BI41" s="1088"/>
      <c r="BJ41" s="1088"/>
      <c r="BK41" s="1088"/>
      <c r="BL41" s="1088"/>
      <c r="BM41" s="1088"/>
      <c r="BN41" s="1088"/>
      <c r="BO41" s="1088"/>
      <c r="BP41" s="1088"/>
      <c r="BQ41" s="1088"/>
      <c r="BR41" s="1088"/>
      <c r="BS41" s="1088"/>
      <c r="BT41" s="1088"/>
      <c r="BU41" s="1088"/>
      <c r="BV41" s="1088"/>
      <c r="BW41" s="1088"/>
      <c r="BX41" s="1088"/>
      <c r="BY41" s="1088"/>
      <c r="BZ41" s="1088"/>
      <c r="CA41" s="1088"/>
      <c r="CB41" s="1088"/>
      <c r="CC41" s="1088"/>
      <c r="CD41" s="1088"/>
      <c r="CE41" s="1088"/>
      <c r="CF41" s="1088"/>
      <c r="CG41" s="1088"/>
      <c r="CH41" s="1088"/>
      <c r="CI41" s="1088"/>
      <c r="CJ41" s="1088"/>
      <c r="CK41" s="1088"/>
      <c r="CL41" s="1088"/>
      <c r="CM41" s="1088"/>
      <c r="CN41" s="1088"/>
      <c r="CO41" s="1088"/>
      <c r="CP41" s="1088"/>
      <c r="CQ41" s="1088"/>
      <c r="CR41" s="1088"/>
      <c r="CS41" s="1088"/>
      <c r="CT41" s="1088"/>
      <c r="CU41" s="1088"/>
      <c r="CV41" s="1088"/>
      <c r="CW41" s="1088"/>
      <c r="CX41" s="1088"/>
      <c r="CY41" s="1088"/>
      <c r="CZ41" s="1088"/>
      <c r="DA41" s="1088"/>
      <c r="DB41" s="1088"/>
      <c r="DC41" s="1088"/>
      <c r="DD41" s="1090"/>
    </row>
    <row r="42" spans="2:109" ht="13" x14ac:dyDescent="0.2">
      <c r="B42" s="1091"/>
      <c r="G42" s="1098"/>
      <c r="I42" s="1099"/>
      <c r="J42" s="1099"/>
      <c r="K42" s="1099"/>
      <c r="AM42" s="1098"/>
      <c r="AN42" s="1098" t="s">
        <v>538</v>
      </c>
      <c r="AP42" s="1099"/>
      <c r="AQ42" s="1099"/>
      <c r="AR42" s="1099"/>
      <c r="AY42" s="1098"/>
      <c r="BA42" s="1099"/>
      <c r="BB42" s="1099"/>
      <c r="BC42" s="1099"/>
      <c r="BK42" s="1098"/>
      <c r="BM42" s="1099"/>
      <c r="BN42" s="1099"/>
      <c r="BO42" s="1099"/>
      <c r="BW42" s="1098"/>
      <c r="BY42" s="1099"/>
      <c r="BZ42" s="1099"/>
      <c r="CA42" s="1099"/>
      <c r="CI42" s="1098"/>
      <c r="CK42" s="1099"/>
      <c r="CL42" s="1099"/>
      <c r="CM42" s="1099"/>
      <c r="CU42" s="1098"/>
      <c r="CW42" s="1099"/>
      <c r="CX42" s="1099"/>
      <c r="CY42" s="1099"/>
    </row>
    <row r="43" spans="2:109" ht="13.5" customHeight="1" x14ac:dyDescent="0.2">
      <c r="B43" s="1091"/>
      <c r="AN43" s="1100" t="s">
        <v>539</v>
      </c>
      <c r="AO43" s="1101"/>
      <c r="AP43" s="1101"/>
      <c r="AQ43" s="1101"/>
      <c r="AR43" s="1101"/>
      <c r="AS43" s="1101"/>
      <c r="AT43" s="1101"/>
      <c r="AU43" s="1101"/>
      <c r="AV43" s="1101"/>
      <c r="AW43" s="1101"/>
      <c r="AX43" s="1101"/>
      <c r="AY43" s="1101"/>
      <c r="AZ43" s="1101"/>
      <c r="BA43" s="1101"/>
      <c r="BB43" s="1101"/>
      <c r="BC43" s="1101"/>
      <c r="BD43" s="1101"/>
      <c r="BE43" s="1101"/>
      <c r="BF43" s="1101"/>
      <c r="BG43" s="1101"/>
      <c r="BH43" s="1101"/>
      <c r="BI43" s="1101"/>
      <c r="BJ43" s="1101"/>
      <c r="BK43" s="1101"/>
      <c r="BL43" s="1101"/>
      <c r="BM43" s="1101"/>
      <c r="BN43" s="1101"/>
      <c r="BO43" s="1101"/>
      <c r="BP43" s="1101"/>
      <c r="BQ43" s="1101"/>
      <c r="BR43" s="1101"/>
      <c r="BS43" s="1101"/>
      <c r="BT43" s="1101"/>
      <c r="BU43" s="1101"/>
      <c r="BV43" s="1101"/>
      <c r="BW43" s="1101"/>
      <c r="BX43" s="1101"/>
      <c r="BY43" s="1101"/>
      <c r="BZ43" s="1101"/>
      <c r="CA43" s="1101"/>
      <c r="CB43" s="1101"/>
      <c r="CC43" s="1101"/>
      <c r="CD43" s="1101"/>
      <c r="CE43" s="1101"/>
      <c r="CF43" s="1101"/>
      <c r="CG43" s="1101"/>
      <c r="CH43" s="1101"/>
      <c r="CI43" s="1101"/>
      <c r="CJ43" s="1101"/>
      <c r="CK43" s="1101"/>
      <c r="CL43" s="1101"/>
      <c r="CM43" s="1101"/>
      <c r="CN43" s="1101"/>
      <c r="CO43" s="1101"/>
      <c r="CP43" s="1101"/>
      <c r="CQ43" s="1101"/>
      <c r="CR43" s="1101"/>
      <c r="CS43" s="1101"/>
      <c r="CT43" s="1101"/>
      <c r="CU43" s="1101"/>
      <c r="CV43" s="1101"/>
      <c r="CW43" s="1101"/>
      <c r="CX43" s="1101"/>
      <c r="CY43" s="1101"/>
      <c r="CZ43" s="1101"/>
      <c r="DA43" s="1101"/>
      <c r="DB43" s="1101"/>
      <c r="DC43" s="1102"/>
    </row>
    <row r="44" spans="2:109" ht="13" x14ac:dyDescent="0.2">
      <c r="B44" s="1091"/>
      <c r="AN44" s="1103"/>
      <c r="AO44" s="1104"/>
      <c r="AP44" s="1104"/>
      <c r="AQ44" s="1104"/>
      <c r="AR44" s="1104"/>
      <c r="AS44" s="1104"/>
      <c r="AT44" s="1104"/>
      <c r="AU44" s="1104"/>
      <c r="AV44" s="1104"/>
      <c r="AW44" s="1104"/>
      <c r="AX44" s="1104"/>
      <c r="AY44" s="1104"/>
      <c r="AZ44" s="1104"/>
      <c r="BA44" s="1104"/>
      <c r="BB44" s="1104"/>
      <c r="BC44" s="1104"/>
      <c r="BD44" s="1104"/>
      <c r="BE44" s="1104"/>
      <c r="BF44" s="1104"/>
      <c r="BG44" s="1104"/>
      <c r="BH44" s="1104"/>
      <c r="BI44" s="1104"/>
      <c r="BJ44" s="1104"/>
      <c r="BK44" s="1104"/>
      <c r="BL44" s="1104"/>
      <c r="BM44" s="1104"/>
      <c r="BN44" s="1104"/>
      <c r="BO44" s="1104"/>
      <c r="BP44" s="1104"/>
      <c r="BQ44" s="1104"/>
      <c r="BR44" s="1104"/>
      <c r="BS44" s="1104"/>
      <c r="BT44" s="1104"/>
      <c r="BU44" s="1104"/>
      <c r="BV44" s="1104"/>
      <c r="BW44" s="1104"/>
      <c r="BX44" s="1104"/>
      <c r="BY44" s="1104"/>
      <c r="BZ44" s="1104"/>
      <c r="CA44" s="1104"/>
      <c r="CB44" s="1104"/>
      <c r="CC44" s="1104"/>
      <c r="CD44" s="1104"/>
      <c r="CE44" s="1104"/>
      <c r="CF44" s="1104"/>
      <c r="CG44" s="1104"/>
      <c r="CH44" s="1104"/>
      <c r="CI44" s="1104"/>
      <c r="CJ44" s="1104"/>
      <c r="CK44" s="1104"/>
      <c r="CL44" s="1104"/>
      <c r="CM44" s="1104"/>
      <c r="CN44" s="1104"/>
      <c r="CO44" s="1104"/>
      <c r="CP44" s="1104"/>
      <c r="CQ44" s="1104"/>
      <c r="CR44" s="1104"/>
      <c r="CS44" s="1104"/>
      <c r="CT44" s="1104"/>
      <c r="CU44" s="1104"/>
      <c r="CV44" s="1104"/>
      <c r="CW44" s="1104"/>
      <c r="CX44" s="1104"/>
      <c r="CY44" s="1104"/>
      <c r="CZ44" s="1104"/>
      <c r="DA44" s="1104"/>
      <c r="DB44" s="1104"/>
      <c r="DC44" s="1105"/>
    </row>
    <row r="45" spans="2:109" ht="13" x14ac:dyDescent="0.2">
      <c r="B45" s="1091"/>
      <c r="AN45" s="1103"/>
      <c r="AO45" s="1104"/>
      <c r="AP45" s="1104"/>
      <c r="AQ45" s="1104"/>
      <c r="AR45" s="1104"/>
      <c r="AS45" s="1104"/>
      <c r="AT45" s="1104"/>
      <c r="AU45" s="1104"/>
      <c r="AV45" s="1104"/>
      <c r="AW45" s="1104"/>
      <c r="AX45" s="1104"/>
      <c r="AY45" s="1104"/>
      <c r="AZ45" s="1104"/>
      <c r="BA45" s="1104"/>
      <c r="BB45" s="1104"/>
      <c r="BC45" s="1104"/>
      <c r="BD45" s="1104"/>
      <c r="BE45" s="1104"/>
      <c r="BF45" s="1104"/>
      <c r="BG45" s="1104"/>
      <c r="BH45" s="1104"/>
      <c r="BI45" s="1104"/>
      <c r="BJ45" s="1104"/>
      <c r="BK45" s="1104"/>
      <c r="BL45" s="1104"/>
      <c r="BM45" s="1104"/>
      <c r="BN45" s="1104"/>
      <c r="BO45" s="1104"/>
      <c r="BP45" s="1104"/>
      <c r="BQ45" s="1104"/>
      <c r="BR45" s="1104"/>
      <c r="BS45" s="1104"/>
      <c r="BT45" s="1104"/>
      <c r="BU45" s="1104"/>
      <c r="BV45" s="1104"/>
      <c r="BW45" s="1104"/>
      <c r="BX45" s="1104"/>
      <c r="BY45" s="1104"/>
      <c r="BZ45" s="1104"/>
      <c r="CA45" s="1104"/>
      <c r="CB45" s="1104"/>
      <c r="CC45" s="1104"/>
      <c r="CD45" s="1104"/>
      <c r="CE45" s="1104"/>
      <c r="CF45" s="1104"/>
      <c r="CG45" s="1104"/>
      <c r="CH45" s="1104"/>
      <c r="CI45" s="1104"/>
      <c r="CJ45" s="1104"/>
      <c r="CK45" s="1104"/>
      <c r="CL45" s="1104"/>
      <c r="CM45" s="1104"/>
      <c r="CN45" s="1104"/>
      <c r="CO45" s="1104"/>
      <c r="CP45" s="1104"/>
      <c r="CQ45" s="1104"/>
      <c r="CR45" s="1104"/>
      <c r="CS45" s="1104"/>
      <c r="CT45" s="1104"/>
      <c r="CU45" s="1104"/>
      <c r="CV45" s="1104"/>
      <c r="CW45" s="1104"/>
      <c r="CX45" s="1104"/>
      <c r="CY45" s="1104"/>
      <c r="CZ45" s="1104"/>
      <c r="DA45" s="1104"/>
      <c r="DB45" s="1104"/>
      <c r="DC45" s="1105"/>
    </row>
    <row r="46" spans="2:109" ht="13" x14ac:dyDescent="0.2">
      <c r="B46" s="1091"/>
      <c r="AN46" s="1103"/>
      <c r="AO46" s="1104"/>
      <c r="AP46" s="1104"/>
      <c r="AQ46" s="1104"/>
      <c r="AR46" s="1104"/>
      <c r="AS46" s="1104"/>
      <c r="AT46" s="1104"/>
      <c r="AU46" s="1104"/>
      <c r="AV46" s="1104"/>
      <c r="AW46" s="1104"/>
      <c r="AX46" s="1104"/>
      <c r="AY46" s="1104"/>
      <c r="AZ46" s="1104"/>
      <c r="BA46" s="1104"/>
      <c r="BB46" s="1104"/>
      <c r="BC46" s="1104"/>
      <c r="BD46" s="1104"/>
      <c r="BE46" s="1104"/>
      <c r="BF46" s="1104"/>
      <c r="BG46" s="1104"/>
      <c r="BH46" s="1104"/>
      <c r="BI46" s="1104"/>
      <c r="BJ46" s="1104"/>
      <c r="BK46" s="1104"/>
      <c r="BL46" s="1104"/>
      <c r="BM46" s="1104"/>
      <c r="BN46" s="1104"/>
      <c r="BO46" s="1104"/>
      <c r="BP46" s="1104"/>
      <c r="BQ46" s="1104"/>
      <c r="BR46" s="1104"/>
      <c r="BS46" s="1104"/>
      <c r="BT46" s="1104"/>
      <c r="BU46" s="1104"/>
      <c r="BV46" s="1104"/>
      <c r="BW46" s="1104"/>
      <c r="BX46" s="1104"/>
      <c r="BY46" s="1104"/>
      <c r="BZ46" s="1104"/>
      <c r="CA46" s="1104"/>
      <c r="CB46" s="1104"/>
      <c r="CC46" s="1104"/>
      <c r="CD46" s="1104"/>
      <c r="CE46" s="1104"/>
      <c r="CF46" s="1104"/>
      <c r="CG46" s="1104"/>
      <c r="CH46" s="1104"/>
      <c r="CI46" s="1104"/>
      <c r="CJ46" s="1104"/>
      <c r="CK46" s="1104"/>
      <c r="CL46" s="1104"/>
      <c r="CM46" s="1104"/>
      <c r="CN46" s="1104"/>
      <c r="CO46" s="1104"/>
      <c r="CP46" s="1104"/>
      <c r="CQ46" s="1104"/>
      <c r="CR46" s="1104"/>
      <c r="CS46" s="1104"/>
      <c r="CT46" s="1104"/>
      <c r="CU46" s="1104"/>
      <c r="CV46" s="1104"/>
      <c r="CW46" s="1104"/>
      <c r="CX46" s="1104"/>
      <c r="CY46" s="1104"/>
      <c r="CZ46" s="1104"/>
      <c r="DA46" s="1104"/>
      <c r="DB46" s="1104"/>
      <c r="DC46" s="1105"/>
    </row>
    <row r="47" spans="2:109" ht="13" x14ac:dyDescent="0.2">
      <c r="B47" s="1091"/>
      <c r="AN47" s="1106"/>
      <c r="AO47" s="1107"/>
      <c r="AP47" s="1107"/>
      <c r="AQ47" s="1107"/>
      <c r="AR47" s="1107"/>
      <c r="AS47" s="1107"/>
      <c r="AT47" s="1107"/>
      <c r="AU47" s="1107"/>
      <c r="AV47" s="1107"/>
      <c r="AW47" s="1107"/>
      <c r="AX47" s="1107"/>
      <c r="AY47" s="1107"/>
      <c r="AZ47" s="1107"/>
      <c r="BA47" s="1107"/>
      <c r="BB47" s="1107"/>
      <c r="BC47" s="1107"/>
      <c r="BD47" s="1107"/>
      <c r="BE47" s="1107"/>
      <c r="BF47" s="1107"/>
      <c r="BG47" s="1107"/>
      <c r="BH47" s="1107"/>
      <c r="BI47" s="1107"/>
      <c r="BJ47" s="1107"/>
      <c r="BK47" s="1107"/>
      <c r="BL47" s="1107"/>
      <c r="BM47" s="1107"/>
      <c r="BN47" s="1107"/>
      <c r="BO47" s="1107"/>
      <c r="BP47" s="1107"/>
      <c r="BQ47" s="1107"/>
      <c r="BR47" s="1107"/>
      <c r="BS47" s="1107"/>
      <c r="BT47" s="1107"/>
      <c r="BU47" s="1107"/>
      <c r="BV47" s="1107"/>
      <c r="BW47" s="1107"/>
      <c r="BX47" s="1107"/>
      <c r="BY47" s="1107"/>
      <c r="BZ47" s="1107"/>
      <c r="CA47" s="1107"/>
      <c r="CB47" s="1107"/>
      <c r="CC47" s="1107"/>
      <c r="CD47" s="1107"/>
      <c r="CE47" s="1107"/>
      <c r="CF47" s="1107"/>
      <c r="CG47" s="1107"/>
      <c r="CH47" s="1107"/>
      <c r="CI47" s="1107"/>
      <c r="CJ47" s="1107"/>
      <c r="CK47" s="1107"/>
      <c r="CL47" s="1107"/>
      <c r="CM47" s="1107"/>
      <c r="CN47" s="1107"/>
      <c r="CO47" s="1107"/>
      <c r="CP47" s="1107"/>
      <c r="CQ47" s="1107"/>
      <c r="CR47" s="1107"/>
      <c r="CS47" s="1107"/>
      <c r="CT47" s="1107"/>
      <c r="CU47" s="1107"/>
      <c r="CV47" s="1107"/>
      <c r="CW47" s="1107"/>
      <c r="CX47" s="1107"/>
      <c r="CY47" s="1107"/>
      <c r="CZ47" s="1107"/>
      <c r="DA47" s="1107"/>
      <c r="DB47" s="1107"/>
      <c r="DC47" s="1108"/>
    </row>
    <row r="48" spans="2:109" ht="13" x14ac:dyDescent="0.2">
      <c r="B48" s="1091"/>
      <c r="H48" s="1109"/>
      <c r="I48" s="1109"/>
      <c r="J48" s="1109"/>
      <c r="AN48" s="1109"/>
      <c r="AO48" s="1109"/>
      <c r="AP48" s="1109"/>
      <c r="AZ48" s="1109"/>
      <c r="BA48" s="1109"/>
      <c r="BB48" s="1109"/>
      <c r="BL48" s="1109"/>
      <c r="BM48" s="1109"/>
      <c r="BN48" s="1109"/>
      <c r="BX48" s="1109"/>
      <c r="BY48" s="1109"/>
      <c r="BZ48" s="1109"/>
      <c r="CJ48" s="1109"/>
      <c r="CK48" s="1109"/>
      <c r="CL48" s="1109"/>
      <c r="CV48" s="1109"/>
      <c r="CW48" s="1109"/>
      <c r="CX48" s="1109"/>
    </row>
    <row r="49" spans="1:109" ht="13" x14ac:dyDescent="0.2">
      <c r="B49" s="1091"/>
      <c r="AN49" s="1085" t="s">
        <v>540</v>
      </c>
    </row>
    <row r="50" spans="1:109" ht="13" x14ac:dyDescent="0.2">
      <c r="B50" s="1091"/>
      <c r="G50" s="1110"/>
      <c r="H50" s="1110"/>
      <c r="I50" s="1110"/>
      <c r="J50" s="1110"/>
      <c r="K50" s="1111"/>
      <c r="L50" s="1111"/>
      <c r="M50" s="1112"/>
      <c r="N50" s="1112"/>
      <c r="AN50" s="1113"/>
      <c r="AO50" s="1114"/>
      <c r="AP50" s="1114"/>
      <c r="AQ50" s="1114"/>
      <c r="AR50" s="1114"/>
      <c r="AS50" s="1114"/>
      <c r="AT50" s="1114"/>
      <c r="AU50" s="1114"/>
      <c r="AV50" s="1114"/>
      <c r="AW50" s="1114"/>
      <c r="AX50" s="1114"/>
      <c r="AY50" s="1114"/>
      <c r="AZ50" s="1114"/>
      <c r="BA50" s="1114"/>
      <c r="BB50" s="1114"/>
      <c r="BC50" s="1114"/>
      <c r="BD50" s="1114"/>
      <c r="BE50" s="1114"/>
      <c r="BF50" s="1114"/>
      <c r="BG50" s="1114"/>
      <c r="BH50" s="1114"/>
      <c r="BI50" s="1114"/>
      <c r="BJ50" s="1114"/>
      <c r="BK50" s="1114"/>
      <c r="BL50" s="1114"/>
      <c r="BM50" s="1114"/>
      <c r="BN50" s="1114"/>
      <c r="BO50" s="1115"/>
      <c r="BP50" s="1116" t="s">
        <v>522</v>
      </c>
      <c r="BQ50" s="1116"/>
      <c r="BR50" s="1116"/>
      <c r="BS50" s="1116"/>
      <c r="BT50" s="1116"/>
      <c r="BU50" s="1116"/>
      <c r="BV50" s="1116"/>
      <c r="BW50" s="1116"/>
      <c r="BX50" s="1116" t="s">
        <v>523</v>
      </c>
      <c r="BY50" s="1116"/>
      <c r="BZ50" s="1116"/>
      <c r="CA50" s="1116"/>
      <c r="CB50" s="1116"/>
      <c r="CC50" s="1116"/>
      <c r="CD50" s="1116"/>
      <c r="CE50" s="1116"/>
      <c r="CF50" s="1116" t="s">
        <v>524</v>
      </c>
      <c r="CG50" s="1116"/>
      <c r="CH50" s="1116"/>
      <c r="CI50" s="1116"/>
      <c r="CJ50" s="1116"/>
      <c r="CK50" s="1116"/>
      <c r="CL50" s="1116"/>
      <c r="CM50" s="1116"/>
      <c r="CN50" s="1116" t="s">
        <v>525</v>
      </c>
      <c r="CO50" s="1116"/>
      <c r="CP50" s="1116"/>
      <c r="CQ50" s="1116"/>
      <c r="CR50" s="1116"/>
      <c r="CS50" s="1116"/>
      <c r="CT50" s="1116"/>
      <c r="CU50" s="1116"/>
      <c r="CV50" s="1116" t="s">
        <v>247</v>
      </c>
      <c r="CW50" s="1116"/>
      <c r="CX50" s="1116"/>
      <c r="CY50" s="1116"/>
      <c r="CZ50" s="1116"/>
      <c r="DA50" s="1116"/>
      <c r="DB50" s="1116"/>
      <c r="DC50" s="1116"/>
    </row>
    <row r="51" spans="1:109" ht="13.5" customHeight="1" x14ac:dyDescent="0.2">
      <c r="B51" s="1091"/>
      <c r="G51" s="1117"/>
      <c r="H51" s="1117"/>
      <c r="I51" s="1118"/>
      <c r="J51" s="1118"/>
      <c r="K51" s="1119"/>
      <c r="L51" s="1119"/>
      <c r="M51" s="1119"/>
      <c r="N51" s="1119"/>
      <c r="AM51" s="1109"/>
      <c r="AN51" s="1120" t="s">
        <v>541</v>
      </c>
      <c r="AO51" s="1120"/>
      <c r="AP51" s="1120"/>
      <c r="AQ51" s="1120"/>
      <c r="AR51" s="1120"/>
      <c r="AS51" s="1120"/>
      <c r="AT51" s="1120"/>
      <c r="AU51" s="1120"/>
      <c r="AV51" s="1120"/>
      <c r="AW51" s="1120"/>
      <c r="AX51" s="1120"/>
      <c r="AY51" s="1120"/>
      <c r="AZ51" s="1120"/>
      <c r="BA51" s="1120"/>
      <c r="BB51" s="1120" t="s">
        <v>542</v>
      </c>
      <c r="BC51" s="1120"/>
      <c r="BD51" s="1120"/>
      <c r="BE51" s="1120"/>
      <c r="BF51" s="1120"/>
      <c r="BG51" s="1120"/>
      <c r="BH51" s="1120"/>
      <c r="BI51" s="1120"/>
      <c r="BJ51" s="1120"/>
      <c r="BK51" s="1120"/>
      <c r="BL51" s="1120"/>
      <c r="BM51" s="1120"/>
      <c r="BN51" s="1120"/>
      <c r="BO51" s="1120"/>
      <c r="BP51" s="1121"/>
      <c r="BQ51" s="1121"/>
      <c r="BR51" s="1121"/>
      <c r="BS51" s="1121"/>
      <c r="BT51" s="1121"/>
      <c r="BU51" s="1121"/>
      <c r="BV51" s="1121"/>
      <c r="BW51" s="1121"/>
      <c r="BX51" s="1121"/>
      <c r="BY51" s="1121"/>
      <c r="BZ51" s="1121"/>
      <c r="CA51" s="1121"/>
      <c r="CB51" s="1121"/>
      <c r="CC51" s="1121"/>
      <c r="CD51" s="1121"/>
      <c r="CE51" s="1121"/>
      <c r="CF51" s="1121"/>
      <c r="CG51" s="1121"/>
      <c r="CH51" s="1121"/>
      <c r="CI51" s="1121"/>
      <c r="CJ51" s="1121"/>
      <c r="CK51" s="1121"/>
      <c r="CL51" s="1121"/>
      <c r="CM51" s="1121"/>
      <c r="CN51" s="1121"/>
      <c r="CO51" s="1121"/>
      <c r="CP51" s="1121"/>
      <c r="CQ51" s="1121"/>
      <c r="CR51" s="1121"/>
      <c r="CS51" s="1121"/>
      <c r="CT51" s="1121"/>
      <c r="CU51" s="1121"/>
      <c r="CV51" s="1121"/>
      <c r="CW51" s="1121"/>
      <c r="CX51" s="1121"/>
      <c r="CY51" s="1121"/>
      <c r="CZ51" s="1121"/>
      <c r="DA51" s="1121"/>
      <c r="DB51" s="1121"/>
      <c r="DC51" s="1121"/>
    </row>
    <row r="52" spans="1:109" ht="13" x14ac:dyDescent="0.2">
      <c r="B52" s="1091"/>
      <c r="G52" s="1117"/>
      <c r="H52" s="1117"/>
      <c r="I52" s="1118"/>
      <c r="J52" s="1118"/>
      <c r="K52" s="1119"/>
      <c r="L52" s="1119"/>
      <c r="M52" s="1119"/>
      <c r="N52" s="1119"/>
      <c r="AM52" s="1109"/>
      <c r="AN52" s="1120"/>
      <c r="AO52" s="1120"/>
      <c r="AP52" s="1120"/>
      <c r="AQ52" s="1120"/>
      <c r="AR52" s="1120"/>
      <c r="AS52" s="1120"/>
      <c r="AT52" s="1120"/>
      <c r="AU52" s="1120"/>
      <c r="AV52" s="1120"/>
      <c r="AW52" s="1120"/>
      <c r="AX52" s="1120"/>
      <c r="AY52" s="1120"/>
      <c r="AZ52" s="1120"/>
      <c r="BA52" s="1120"/>
      <c r="BB52" s="1120"/>
      <c r="BC52" s="1120"/>
      <c r="BD52" s="1120"/>
      <c r="BE52" s="1120"/>
      <c r="BF52" s="1120"/>
      <c r="BG52" s="1120"/>
      <c r="BH52" s="1120"/>
      <c r="BI52" s="1120"/>
      <c r="BJ52" s="1120"/>
      <c r="BK52" s="1120"/>
      <c r="BL52" s="1120"/>
      <c r="BM52" s="1120"/>
      <c r="BN52" s="1120"/>
      <c r="BO52" s="1120"/>
      <c r="BP52" s="1121"/>
      <c r="BQ52" s="1121"/>
      <c r="BR52" s="1121"/>
      <c r="BS52" s="1121"/>
      <c r="BT52" s="1121"/>
      <c r="BU52" s="1121"/>
      <c r="BV52" s="1121"/>
      <c r="BW52" s="1121"/>
      <c r="BX52" s="1121"/>
      <c r="BY52" s="1121"/>
      <c r="BZ52" s="1121"/>
      <c r="CA52" s="1121"/>
      <c r="CB52" s="1121"/>
      <c r="CC52" s="1121"/>
      <c r="CD52" s="1121"/>
      <c r="CE52" s="1121"/>
      <c r="CF52" s="1121"/>
      <c r="CG52" s="1121"/>
      <c r="CH52" s="1121"/>
      <c r="CI52" s="1121"/>
      <c r="CJ52" s="1121"/>
      <c r="CK52" s="1121"/>
      <c r="CL52" s="1121"/>
      <c r="CM52" s="1121"/>
      <c r="CN52" s="1121"/>
      <c r="CO52" s="1121"/>
      <c r="CP52" s="1121"/>
      <c r="CQ52" s="1121"/>
      <c r="CR52" s="1121"/>
      <c r="CS52" s="1121"/>
      <c r="CT52" s="1121"/>
      <c r="CU52" s="1121"/>
      <c r="CV52" s="1121"/>
      <c r="CW52" s="1121"/>
      <c r="CX52" s="1121"/>
      <c r="CY52" s="1121"/>
      <c r="CZ52" s="1121"/>
      <c r="DA52" s="1121"/>
      <c r="DB52" s="1121"/>
      <c r="DC52" s="1121"/>
    </row>
    <row r="53" spans="1:109" ht="13" x14ac:dyDescent="0.2">
      <c r="A53" s="1099"/>
      <c r="B53" s="1091"/>
      <c r="G53" s="1117"/>
      <c r="H53" s="1117"/>
      <c r="I53" s="1110"/>
      <c r="J53" s="1110"/>
      <c r="K53" s="1119"/>
      <c r="L53" s="1119"/>
      <c r="M53" s="1119"/>
      <c r="N53" s="1119"/>
      <c r="AM53" s="1109"/>
      <c r="AN53" s="1120"/>
      <c r="AO53" s="1120"/>
      <c r="AP53" s="1120"/>
      <c r="AQ53" s="1120"/>
      <c r="AR53" s="1120"/>
      <c r="AS53" s="1120"/>
      <c r="AT53" s="1120"/>
      <c r="AU53" s="1120"/>
      <c r="AV53" s="1120"/>
      <c r="AW53" s="1120"/>
      <c r="AX53" s="1120"/>
      <c r="AY53" s="1120"/>
      <c r="AZ53" s="1120"/>
      <c r="BA53" s="1120"/>
      <c r="BB53" s="1120" t="s">
        <v>543</v>
      </c>
      <c r="BC53" s="1120"/>
      <c r="BD53" s="1120"/>
      <c r="BE53" s="1120"/>
      <c r="BF53" s="1120"/>
      <c r="BG53" s="1120"/>
      <c r="BH53" s="1120"/>
      <c r="BI53" s="1120"/>
      <c r="BJ53" s="1120"/>
      <c r="BK53" s="1120"/>
      <c r="BL53" s="1120"/>
      <c r="BM53" s="1120"/>
      <c r="BN53" s="1120"/>
      <c r="BO53" s="1120"/>
      <c r="BP53" s="1121">
        <v>66.400000000000006</v>
      </c>
      <c r="BQ53" s="1121"/>
      <c r="BR53" s="1121"/>
      <c r="BS53" s="1121"/>
      <c r="BT53" s="1121"/>
      <c r="BU53" s="1121"/>
      <c r="BV53" s="1121"/>
      <c r="BW53" s="1121"/>
      <c r="BX53" s="1121">
        <v>68.2</v>
      </c>
      <c r="BY53" s="1121"/>
      <c r="BZ53" s="1121"/>
      <c r="CA53" s="1121"/>
      <c r="CB53" s="1121"/>
      <c r="CC53" s="1121"/>
      <c r="CD53" s="1121"/>
      <c r="CE53" s="1121"/>
      <c r="CF53" s="1121">
        <v>70.3</v>
      </c>
      <c r="CG53" s="1121"/>
      <c r="CH53" s="1121"/>
      <c r="CI53" s="1121"/>
      <c r="CJ53" s="1121"/>
      <c r="CK53" s="1121"/>
      <c r="CL53" s="1121"/>
      <c r="CM53" s="1121"/>
      <c r="CN53" s="1121">
        <v>70.599999999999994</v>
      </c>
      <c r="CO53" s="1121"/>
      <c r="CP53" s="1121"/>
      <c r="CQ53" s="1121"/>
      <c r="CR53" s="1121"/>
      <c r="CS53" s="1121"/>
      <c r="CT53" s="1121"/>
      <c r="CU53" s="1121"/>
      <c r="CV53" s="1121">
        <v>56.9</v>
      </c>
      <c r="CW53" s="1121"/>
      <c r="CX53" s="1121"/>
      <c r="CY53" s="1121"/>
      <c r="CZ53" s="1121"/>
      <c r="DA53" s="1121"/>
      <c r="DB53" s="1121"/>
      <c r="DC53" s="1121"/>
    </row>
    <row r="54" spans="1:109" ht="13" x14ac:dyDescent="0.2">
      <c r="A54" s="1099"/>
      <c r="B54" s="1091"/>
      <c r="G54" s="1117"/>
      <c r="H54" s="1117"/>
      <c r="I54" s="1110"/>
      <c r="J54" s="1110"/>
      <c r="K54" s="1119"/>
      <c r="L54" s="1119"/>
      <c r="M54" s="1119"/>
      <c r="N54" s="1119"/>
      <c r="AM54" s="1109"/>
      <c r="AN54" s="1120"/>
      <c r="AO54" s="1120"/>
      <c r="AP54" s="1120"/>
      <c r="AQ54" s="1120"/>
      <c r="AR54" s="1120"/>
      <c r="AS54" s="1120"/>
      <c r="AT54" s="1120"/>
      <c r="AU54" s="1120"/>
      <c r="AV54" s="1120"/>
      <c r="AW54" s="1120"/>
      <c r="AX54" s="1120"/>
      <c r="AY54" s="1120"/>
      <c r="AZ54" s="1120"/>
      <c r="BA54" s="1120"/>
      <c r="BB54" s="1120"/>
      <c r="BC54" s="1120"/>
      <c r="BD54" s="1120"/>
      <c r="BE54" s="1120"/>
      <c r="BF54" s="1120"/>
      <c r="BG54" s="1120"/>
      <c r="BH54" s="1120"/>
      <c r="BI54" s="1120"/>
      <c r="BJ54" s="1120"/>
      <c r="BK54" s="1120"/>
      <c r="BL54" s="1120"/>
      <c r="BM54" s="1120"/>
      <c r="BN54" s="1120"/>
      <c r="BO54" s="1120"/>
      <c r="BP54" s="1121"/>
      <c r="BQ54" s="1121"/>
      <c r="BR54" s="1121"/>
      <c r="BS54" s="1121"/>
      <c r="BT54" s="1121"/>
      <c r="BU54" s="1121"/>
      <c r="BV54" s="1121"/>
      <c r="BW54" s="1121"/>
      <c r="BX54" s="1121"/>
      <c r="BY54" s="1121"/>
      <c r="BZ54" s="1121"/>
      <c r="CA54" s="1121"/>
      <c r="CB54" s="1121"/>
      <c r="CC54" s="1121"/>
      <c r="CD54" s="1121"/>
      <c r="CE54" s="1121"/>
      <c r="CF54" s="1121"/>
      <c r="CG54" s="1121"/>
      <c r="CH54" s="1121"/>
      <c r="CI54" s="1121"/>
      <c r="CJ54" s="1121"/>
      <c r="CK54" s="1121"/>
      <c r="CL54" s="1121"/>
      <c r="CM54" s="1121"/>
      <c r="CN54" s="1121"/>
      <c r="CO54" s="1121"/>
      <c r="CP54" s="1121"/>
      <c r="CQ54" s="1121"/>
      <c r="CR54" s="1121"/>
      <c r="CS54" s="1121"/>
      <c r="CT54" s="1121"/>
      <c r="CU54" s="1121"/>
      <c r="CV54" s="1121"/>
      <c r="CW54" s="1121"/>
      <c r="CX54" s="1121"/>
      <c r="CY54" s="1121"/>
      <c r="CZ54" s="1121"/>
      <c r="DA54" s="1121"/>
      <c r="DB54" s="1121"/>
      <c r="DC54" s="1121"/>
    </row>
    <row r="55" spans="1:109" ht="13" x14ac:dyDescent="0.2">
      <c r="A55" s="1099"/>
      <c r="B55" s="1091"/>
      <c r="G55" s="1110"/>
      <c r="H55" s="1110"/>
      <c r="I55" s="1110"/>
      <c r="J55" s="1110"/>
      <c r="K55" s="1119"/>
      <c r="L55" s="1119"/>
      <c r="M55" s="1119"/>
      <c r="N55" s="1119"/>
      <c r="AN55" s="1116" t="s">
        <v>544</v>
      </c>
      <c r="AO55" s="1116"/>
      <c r="AP55" s="1116"/>
      <c r="AQ55" s="1116"/>
      <c r="AR55" s="1116"/>
      <c r="AS55" s="1116"/>
      <c r="AT55" s="1116"/>
      <c r="AU55" s="1116"/>
      <c r="AV55" s="1116"/>
      <c r="AW55" s="1116"/>
      <c r="AX55" s="1116"/>
      <c r="AY55" s="1116"/>
      <c r="AZ55" s="1116"/>
      <c r="BA55" s="1116"/>
      <c r="BB55" s="1120" t="s">
        <v>542</v>
      </c>
      <c r="BC55" s="1120"/>
      <c r="BD55" s="1120"/>
      <c r="BE55" s="1120"/>
      <c r="BF55" s="1120"/>
      <c r="BG55" s="1120"/>
      <c r="BH55" s="1120"/>
      <c r="BI55" s="1120"/>
      <c r="BJ55" s="1120"/>
      <c r="BK55" s="1120"/>
      <c r="BL55" s="1120"/>
      <c r="BM55" s="1120"/>
      <c r="BN55" s="1120"/>
      <c r="BO55" s="1120"/>
      <c r="BP55" s="1121">
        <v>10.4</v>
      </c>
      <c r="BQ55" s="1121"/>
      <c r="BR55" s="1121"/>
      <c r="BS55" s="1121"/>
      <c r="BT55" s="1121"/>
      <c r="BU55" s="1121"/>
      <c r="BV55" s="1121"/>
      <c r="BW55" s="1121"/>
      <c r="BX55" s="1121">
        <v>10.9</v>
      </c>
      <c r="BY55" s="1121"/>
      <c r="BZ55" s="1121"/>
      <c r="CA55" s="1121"/>
      <c r="CB55" s="1121"/>
      <c r="CC55" s="1121"/>
      <c r="CD55" s="1121"/>
      <c r="CE55" s="1121"/>
      <c r="CF55" s="1121">
        <v>6.5</v>
      </c>
      <c r="CG55" s="1121"/>
      <c r="CH55" s="1121"/>
      <c r="CI55" s="1121"/>
      <c r="CJ55" s="1121"/>
      <c r="CK55" s="1121"/>
      <c r="CL55" s="1121"/>
      <c r="CM55" s="1121"/>
      <c r="CN55" s="1121">
        <v>0</v>
      </c>
      <c r="CO55" s="1121"/>
      <c r="CP55" s="1121"/>
      <c r="CQ55" s="1121"/>
      <c r="CR55" s="1121"/>
      <c r="CS55" s="1121"/>
      <c r="CT55" s="1121"/>
      <c r="CU55" s="1121"/>
      <c r="CV55" s="1121">
        <v>0</v>
      </c>
      <c r="CW55" s="1121"/>
      <c r="CX55" s="1121"/>
      <c r="CY55" s="1121"/>
      <c r="CZ55" s="1121"/>
      <c r="DA55" s="1121"/>
      <c r="DB55" s="1121"/>
      <c r="DC55" s="1121"/>
    </row>
    <row r="56" spans="1:109" ht="13" x14ac:dyDescent="0.2">
      <c r="A56" s="1099"/>
      <c r="B56" s="1091"/>
      <c r="G56" s="1110"/>
      <c r="H56" s="1110"/>
      <c r="I56" s="1110"/>
      <c r="J56" s="1110"/>
      <c r="K56" s="1119"/>
      <c r="L56" s="1119"/>
      <c r="M56" s="1119"/>
      <c r="N56" s="1119"/>
      <c r="AN56" s="1116"/>
      <c r="AO56" s="1116"/>
      <c r="AP56" s="1116"/>
      <c r="AQ56" s="1116"/>
      <c r="AR56" s="1116"/>
      <c r="AS56" s="1116"/>
      <c r="AT56" s="1116"/>
      <c r="AU56" s="1116"/>
      <c r="AV56" s="1116"/>
      <c r="AW56" s="1116"/>
      <c r="AX56" s="1116"/>
      <c r="AY56" s="1116"/>
      <c r="AZ56" s="1116"/>
      <c r="BA56" s="1116"/>
      <c r="BB56" s="1120"/>
      <c r="BC56" s="1120"/>
      <c r="BD56" s="1120"/>
      <c r="BE56" s="1120"/>
      <c r="BF56" s="1120"/>
      <c r="BG56" s="1120"/>
      <c r="BH56" s="1120"/>
      <c r="BI56" s="1120"/>
      <c r="BJ56" s="1120"/>
      <c r="BK56" s="1120"/>
      <c r="BL56" s="1120"/>
      <c r="BM56" s="1120"/>
      <c r="BN56" s="1120"/>
      <c r="BO56" s="1120"/>
      <c r="BP56" s="1121"/>
      <c r="BQ56" s="1121"/>
      <c r="BR56" s="1121"/>
      <c r="BS56" s="1121"/>
      <c r="BT56" s="1121"/>
      <c r="BU56" s="1121"/>
      <c r="BV56" s="1121"/>
      <c r="BW56" s="1121"/>
      <c r="BX56" s="1121"/>
      <c r="BY56" s="1121"/>
      <c r="BZ56" s="1121"/>
      <c r="CA56" s="1121"/>
      <c r="CB56" s="1121"/>
      <c r="CC56" s="1121"/>
      <c r="CD56" s="1121"/>
      <c r="CE56" s="1121"/>
      <c r="CF56" s="1121"/>
      <c r="CG56" s="1121"/>
      <c r="CH56" s="1121"/>
      <c r="CI56" s="1121"/>
      <c r="CJ56" s="1121"/>
      <c r="CK56" s="1121"/>
      <c r="CL56" s="1121"/>
      <c r="CM56" s="1121"/>
      <c r="CN56" s="1121"/>
      <c r="CO56" s="1121"/>
      <c r="CP56" s="1121"/>
      <c r="CQ56" s="1121"/>
      <c r="CR56" s="1121"/>
      <c r="CS56" s="1121"/>
      <c r="CT56" s="1121"/>
      <c r="CU56" s="1121"/>
      <c r="CV56" s="1121"/>
      <c r="CW56" s="1121"/>
      <c r="CX56" s="1121"/>
      <c r="CY56" s="1121"/>
      <c r="CZ56" s="1121"/>
      <c r="DA56" s="1121"/>
      <c r="DB56" s="1121"/>
      <c r="DC56" s="1121"/>
    </row>
    <row r="57" spans="1:109" s="1099" customFormat="1" ht="13" x14ac:dyDescent="0.2">
      <c r="B57" s="1122"/>
      <c r="G57" s="1110"/>
      <c r="H57" s="1110"/>
      <c r="I57" s="1123"/>
      <c r="J57" s="1123"/>
      <c r="K57" s="1119"/>
      <c r="L57" s="1119"/>
      <c r="M57" s="1119"/>
      <c r="N57" s="1119"/>
      <c r="AM57" s="1085"/>
      <c r="AN57" s="1116"/>
      <c r="AO57" s="1116"/>
      <c r="AP57" s="1116"/>
      <c r="AQ57" s="1116"/>
      <c r="AR57" s="1116"/>
      <c r="AS57" s="1116"/>
      <c r="AT57" s="1116"/>
      <c r="AU57" s="1116"/>
      <c r="AV57" s="1116"/>
      <c r="AW57" s="1116"/>
      <c r="AX57" s="1116"/>
      <c r="AY57" s="1116"/>
      <c r="AZ57" s="1116"/>
      <c r="BA57" s="1116"/>
      <c r="BB57" s="1120" t="s">
        <v>543</v>
      </c>
      <c r="BC57" s="1120"/>
      <c r="BD57" s="1120"/>
      <c r="BE57" s="1120"/>
      <c r="BF57" s="1120"/>
      <c r="BG57" s="1120"/>
      <c r="BH57" s="1120"/>
      <c r="BI57" s="1120"/>
      <c r="BJ57" s="1120"/>
      <c r="BK57" s="1120"/>
      <c r="BL57" s="1120"/>
      <c r="BM57" s="1120"/>
      <c r="BN57" s="1120"/>
      <c r="BO57" s="1120"/>
      <c r="BP57" s="1121">
        <v>61.3</v>
      </c>
      <c r="BQ57" s="1121"/>
      <c r="BR57" s="1121"/>
      <c r="BS57" s="1121"/>
      <c r="BT57" s="1121"/>
      <c r="BU57" s="1121"/>
      <c r="BV57" s="1121"/>
      <c r="BW57" s="1121"/>
      <c r="BX57" s="1121">
        <v>62.2</v>
      </c>
      <c r="BY57" s="1121"/>
      <c r="BZ57" s="1121"/>
      <c r="CA57" s="1121"/>
      <c r="CB57" s="1121"/>
      <c r="CC57" s="1121"/>
      <c r="CD57" s="1121"/>
      <c r="CE57" s="1121"/>
      <c r="CF57" s="1121">
        <v>63.6</v>
      </c>
      <c r="CG57" s="1121"/>
      <c r="CH57" s="1121"/>
      <c r="CI57" s="1121"/>
      <c r="CJ57" s="1121"/>
      <c r="CK57" s="1121"/>
      <c r="CL57" s="1121"/>
      <c r="CM57" s="1121"/>
      <c r="CN57" s="1121">
        <v>64.7</v>
      </c>
      <c r="CO57" s="1121"/>
      <c r="CP57" s="1121"/>
      <c r="CQ57" s="1121"/>
      <c r="CR57" s="1121"/>
      <c r="CS57" s="1121"/>
      <c r="CT57" s="1121"/>
      <c r="CU57" s="1121"/>
      <c r="CV57" s="1121">
        <v>66.3</v>
      </c>
      <c r="CW57" s="1121"/>
      <c r="CX57" s="1121"/>
      <c r="CY57" s="1121"/>
      <c r="CZ57" s="1121"/>
      <c r="DA57" s="1121"/>
      <c r="DB57" s="1121"/>
      <c r="DC57" s="1121"/>
      <c r="DD57" s="1124"/>
      <c r="DE57" s="1122"/>
    </row>
    <row r="58" spans="1:109" s="1099" customFormat="1" ht="13" x14ac:dyDescent="0.2">
      <c r="A58" s="1085"/>
      <c r="B58" s="1122"/>
      <c r="G58" s="1110"/>
      <c r="H58" s="1110"/>
      <c r="I58" s="1123"/>
      <c r="J58" s="1123"/>
      <c r="K58" s="1119"/>
      <c r="L58" s="1119"/>
      <c r="M58" s="1119"/>
      <c r="N58" s="1119"/>
      <c r="AM58" s="1085"/>
      <c r="AN58" s="1116"/>
      <c r="AO58" s="1116"/>
      <c r="AP58" s="1116"/>
      <c r="AQ58" s="1116"/>
      <c r="AR58" s="1116"/>
      <c r="AS58" s="1116"/>
      <c r="AT58" s="1116"/>
      <c r="AU58" s="1116"/>
      <c r="AV58" s="1116"/>
      <c r="AW58" s="1116"/>
      <c r="AX58" s="1116"/>
      <c r="AY58" s="1116"/>
      <c r="AZ58" s="1116"/>
      <c r="BA58" s="1116"/>
      <c r="BB58" s="1120"/>
      <c r="BC58" s="1120"/>
      <c r="BD58" s="1120"/>
      <c r="BE58" s="1120"/>
      <c r="BF58" s="1120"/>
      <c r="BG58" s="1120"/>
      <c r="BH58" s="1120"/>
      <c r="BI58" s="1120"/>
      <c r="BJ58" s="1120"/>
      <c r="BK58" s="1120"/>
      <c r="BL58" s="1120"/>
      <c r="BM58" s="1120"/>
      <c r="BN58" s="1120"/>
      <c r="BO58" s="1120"/>
      <c r="BP58" s="1121"/>
      <c r="BQ58" s="1121"/>
      <c r="BR58" s="1121"/>
      <c r="BS58" s="1121"/>
      <c r="BT58" s="1121"/>
      <c r="BU58" s="1121"/>
      <c r="BV58" s="1121"/>
      <c r="BW58" s="1121"/>
      <c r="BX58" s="1121"/>
      <c r="BY58" s="1121"/>
      <c r="BZ58" s="1121"/>
      <c r="CA58" s="1121"/>
      <c r="CB58" s="1121"/>
      <c r="CC58" s="1121"/>
      <c r="CD58" s="1121"/>
      <c r="CE58" s="1121"/>
      <c r="CF58" s="1121"/>
      <c r="CG58" s="1121"/>
      <c r="CH58" s="1121"/>
      <c r="CI58" s="1121"/>
      <c r="CJ58" s="1121"/>
      <c r="CK58" s="1121"/>
      <c r="CL58" s="1121"/>
      <c r="CM58" s="1121"/>
      <c r="CN58" s="1121"/>
      <c r="CO58" s="1121"/>
      <c r="CP58" s="1121"/>
      <c r="CQ58" s="1121"/>
      <c r="CR58" s="1121"/>
      <c r="CS58" s="1121"/>
      <c r="CT58" s="1121"/>
      <c r="CU58" s="1121"/>
      <c r="CV58" s="1121"/>
      <c r="CW58" s="1121"/>
      <c r="CX58" s="1121"/>
      <c r="CY58" s="1121"/>
      <c r="CZ58" s="1121"/>
      <c r="DA58" s="1121"/>
      <c r="DB58" s="1121"/>
      <c r="DC58" s="1121"/>
      <c r="DD58" s="1124"/>
      <c r="DE58" s="1122"/>
    </row>
    <row r="59" spans="1:109" s="1099" customFormat="1" ht="13" x14ac:dyDescent="0.2">
      <c r="A59" s="1085"/>
      <c r="B59" s="1122"/>
      <c r="K59" s="1125"/>
      <c r="L59" s="1125"/>
      <c r="M59" s="1125"/>
      <c r="N59" s="1125"/>
      <c r="AQ59" s="1125"/>
      <c r="AR59" s="1125"/>
      <c r="AS59" s="1125"/>
      <c r="AT59" s="1125"/>
      <c r="BC59" s="1125"/>
      <c r="BD59" s="1125"/>
      <c r="BE59" s="1125"/>
      <c r="BF59" s="1125"/>
      <c r="BO59" s="1125"/>
      <c r="BP59" s="1125"/>
      <c r="BQ59" s="1125"/>
      <c r="BR59" s="1125"/>
      <c r="CA59" s="1125"/>
      <c r="CB59" s="1125"/>
      <c r="CC59" s="1125"/>
      <c r="CD59" s="1125"/>
      <c r="CM59" s="1125"/>
      <c r="CN59" s="1125"/>
      <c r="CO59" s="1125"/>
      <c r="CP59" s="1125"/>
      <c r="CY59" s="1125"/>
      <c r="CZ59" s="1125"/>
      <c r="DA59" s="1125"/>
      <c r="DB59" s="1125"/>
      <c r="DC59" s="1125"/>
      <c r="DD59" s="1124"/>
      <c r="DE59" s="1122"/>
    </row>
    <row r="60" spans="1:109" s="1099" customFormat="1" ht="13" x14ac:dyDescent="0.2">
      <c r="A60" s="1085"/>
      <c r="B60" s="1122"/>
      <c r="K60" s="1125"/>
      <c r="L60" s="1125"/>
      <c r="M60" s="1125"/>
      <c r="N60" s="1125"/>
      <c r="AQ60" s="1125"/>
      <c r="AR60" s="1125"/>
      <c r="AS60" s="1125"/>
      <c r="AT60" s="1125"/>
      <c r="BC60" s="1125"/>
      <c r="BD60" s="1125"/>
      <c r="BE60" s="1125"/>
      <c r="BF60" s="1125"/>
      <c r="BO60" s="1125"/>
      <c r="BP60" s="1125"/>
      <c r="BQ60" s="1125"/>
      <c r="BR60" s="1125"/>
      <c r="CA60" s="1125"/>
      <c r="CB60" s="1125"/>
      <c r="CC60" s="1125"/>
      <c r="CD60" s="1125"/>
      <c r="CM60" s="1125"/>
      <c r="CN60" s="1125"/>
      <c r="CO60" s="1125"/>
      <c r="CP60" s="1125"/>
      <c r="CY60" s="1125"/>
      <c r="CZ60" s="1125"/>
      <c r="DA60" s="1125"/>
      <c r="DB60" s="1125"/>
      <c r="DC60" s="1125"/>
      <c r="DD60" s="1124"/>
      <c r="DE60" s="1122"/>
    </row>
    <row r="61" spans="1:109" s="1099" customFormat="1" ht="13" x14ac:dyDescent="0.2">
      <c r="A61" s="1085"/>
      <c r="B61" s="1126"/>
      <c r="C61" s="1127"/>
      <c r="D61" s="1127"/>
      <c r="E61" s="1127"/>
      <c r="F61" s="1127"/>
      <c r="G61" s="1127"/>
      <c r="H61" s="1127"/>
      <c r="I61" s="1127"/>
      <c r="J61" s="1127"/>
      <c r="K61" s="1127"/>
      <c r="L61" s="1127"/>
      <c r="M61" s="1128"/>
      <c r="N61" s="1128"/>
      <c r="O61" s="1127"/>
      <c r="P61" s="1127"/>
      <c r="Q61" s="1127"/>
      <c r="R61" s="1127"/>
      <c r="S61" s="1127"/>
      <c r="T61" s="1127"/>
      <c r="U61" s="1127"/>
      <c r="V61" s="1127"/>
      <c r="W61" s="1127"/>
      <c r="X61" s="1127"/>
      <c r="Y61" s="1127"/>
      <c r="Z61" s="1127"/>
      <c r="AA61" s="1127"/>
      <c r="AB61" s="1127"/>
      <c r="AC61" s="1127"/>
      <c r="AD61" s="1127"/>
      <c r="AE61" s="1127"/>
      <c r="AF61" s="1127"/>
      <c r="AG61" s="1127"/>
      <c r="AH61" s="1127"/>
      <c r="AI61" s="1127"/>
      <c r="AJ61" s="1127"/>
      <c r="AK61" s="1127"/>
      <c r="AL61" s="1127"/>
      <c r="AM61" s="1127"/>
      <c r="AN61" s="1127"/>
      <c r="AO61" s="1127"/>
      <c r="AP61" s="1127"/>
      <c r="AQ61" s="1127"/>
      <c r="AR61" s="1127"/>
      <c r="AS61" s="1128"/>
      <c r="AT61" s="1128"/>
      <c r="AU61" s="1127"/>
      <c r="AV61" s="1127"/>
      <c r="AW61" s="1127"/>
      <c r="AX61" s="1127"/>
      <c r="AY61" s="1127"/>
      <c r="AZ61" s="1127"/>
      <c r="BA61" s="1127"/>
      <c r="BB61" s="1127"/>
      <c r="BC61" s="1127"/>
      <c r="BD61" s="1127"/>
      <c r="BE61" s="1128"/>
      <c r="BF61" s="1128"/>
      <c r="BG61" s="1127"/>
      <c r="BH61" s="1127"/>
      <c r="BI61" s="1127"/>
      <c r="BJ61" s="1127"/>
      <c r="BK61" s="1127"/>
      <c r="BL61" s="1127"/>
      <c r="BM61" s="1127"/>
      <c r="BN61" s="1127"/>
      <c r="BO61" s="1127"/>
      <c r="BP61" s="1127"/>
      <c r="BQ61" s="1128"/>
      <c r="BR61" s="1128"/>
      <c r="BS61" s="1127"/>
      <c r="BT61" s="1127"/>
      <c r="BU61" s="1127"/>
      <c r="BV61" s="1127"/>
      <c r="BW61" s="1127"/>
      <c r="BX61" s="1127"/>
      <c r="BY61" s="1127"/>
      <c r="BZ61" s="1127"/>
      <c r="CA61" s="1127"/>
      <c r="CB61" s="1127"/>
      <c r="CC61" s="1128"/>
      <c r="CD61" s="1128"/>
      <c r="CE61" s="1127"/>
      <c r="CF61" s="1127"/>
      <c r="CG61" s="1127"/>
      <c r="CH61" s="1127"/>
      <c r="CI61" s="1127"/>
      <c r="CJ61" s="1127"/>
      <c r="CK61" s="1127"/>
      <c r="CL61" s="1127"/>
      <c r="CM61" s="1127"/>
      <c r="CN61" s="1127"/>
      <c r="CO61" s="1128"/>
      <c r="CP61" s="1128"/>
      <c r="CQ61" s="1127"/>
      <c r="CR61" s="1127"/>
      <c r="CS61" s="1127"/>
      <c r="CT61" s="1127"/>
      <c r="CU61" s="1127"/>
      <c r="CV61" s="1127"/>
      <c r="CW61" s="1127"/>
      <c r="CX61" s="1127"/>
      <c r="CY61" s="1127"/>
      <c r="CZ61" s="1127"/>
      <c r="DA61" s="1128"/>
      <c r="DB61" s="1128"/>
      <c r="DC61" s="1128"/>
      <c r="DD61" s="1129"/>
      <c r="DE61" s="1122"/>
    </row>
    <row r="62" spans="1:109" ht="13" x14ac:dyDescent="0.2">
      <c r="B62" s="1096"/>
      <c r="C62" s="1096"/>
      <c r="D62" s="1096"/>
      <c r="E62" s="1096"/>
      <c r="F62" s="1096"/>
      <c r="G62" s="1096"/>
      <c r="H62" s="1096"/>
      <c r="I62" s="1096"/>
      <c r="J62" s="1096"/>
      <c r="K62" s="1096"/>
      <c r="L62" s="1096"/>
      <c r="M62" s="1096"/>
      <c r="N62" s="1096"/>
      <c r="O62" s="1096"/>
      <c r="P62" s="1096"/>
      <c r="Q62" s="1096"/>
      <c r="R62" s="1096"/>
      <c r="S62" s="1096"/>
      <c r="T62" s="1096"/>
      <c r="U62" s="1096"/>
      <c r="V62" s="1096"/>
      <c r="W62" s="1096"/>
      <c r="X62" s="1096"/>
      <c r="Y62" s="1096"/>
      <c r="Z62" s="1096"/>
      <c r="AA62" s="1096"/>
      <c r="AB62" s="1096"/>
      <c r="AC62" s="1096"/>
      <c r="AD62" s="1096"/>
      <c r="AE62" s="1096"/>
      <c r="AF62" s="1096"/>
      <c r="AG62" s="1096"/>
      <c r="AH62" s="1096"/>
      <c r="AI62" s="1096"/>
      <c r="AJ62" s="1096"/>
      <c r="AK62" s="1096"/>
      <c r="AL62" s="1096"/>
      <c r="AM62" s="1096"/>
      <c r="AN62" s="1096"/>
      <c r="AO62" s="1096"/>
      <c r="AP62" s="1096"/>
      <c r="AQ62" s="1096"/>
      <c r="AR62" s="1096"/>
      <c r="AS62" s="1096"/>
      <c r="AT62" s="1096"/>
      <c r="AU62" s="1096"/>
      <c r="AV62" s="1096"/>
      <c r="AW62" s="1096"/>
      <c r="AX62" s="1096"/>
      <c r="AY62" s="1096"/>
      <c r="AZ62" s="1096"/>
      <c r="BA62" s="1096"/>
      <c r="BB62" s="1096"/>
      <c r="BC62" s="1096"/>
      <c r="BD62" s="1096"/>
      <c r="BE62" s="1096"/>
      <c r="BF62" s="1096"/>
      <c r="BG62" s="1096"/>
      <c r="BH62" s="1096"/>
      <c r="BI62" s="1096"/>
      <c r="BJ62" s="1096"/>
      <c r="BK62" s="1096"/>
      <c r="BL62" s="1096"/>
      <c r="BM62" s="1096"/>
      <c r="BN62" s="1096"/>
      <c r="BO62" s="1096"/>
      <c r="BP62" s="1096"/>
      <c r="BQ62" s="1096"/>
      <c r="BR62" s="1096"/>
      <c r="BS62" s="1096"/>
      <c r="BT62" s="1096"/>
      <c r="BU62" s="1096"/>
      <c r="BV62" s="1096"/>
      <c r="BW62" s="1096"/>
      <c r="BX62" s="1096"/>
      <c r="BY62" s="1096"/>
      <c r="BZ62" s="1096"/>
      <c r="CA62" s="1096"/>
      <c r="CB62" s="1096"/>
      <c r="CC62" s="1096"/>
      <c r="CD62" s="1096"/>
      <c r="CE62" s="1096"/>
      <c r="CF62" s="1096"/>
      <c r="CG62" s="1096"/>
      <c r="CH62" s="1096"/>
      <c r="CI62" s="1096"/>
      <c r="CJ62" s="1096"/>
      <c r="CK62" s="1096"/>
      <c r="CL62" s="1096"/>
      <c r="CM62" s="1096"/>
      <c r="CN62" s="1096"/>
      <c r="CO62" s="1096"/>
      <c r="CP62" s="1096"/>
      <c r="CQ62" s="1096"/>
      <c r="CR62" s="1096"/>
      <c r="CS62" s="1096"/>
      <c r="CT62" s="1096"/>
      <c r="CU62" s="1096"/>
      <c r="CV62" s="1096"/>
      <c r="CW62" s="1096"/>
      <c r="CX62" s="1096"/>
      <c r="CY62" s="1096"/>
      <c r="CZ62" s="1096"/>
      <c r="DA62" s="1096"/>
      <c r="DB62" s="1096"/>
      <c r="DC62" s="1096"/>
      <c r="DD62" s="1096"/>
      <c r="DE62" s="1085"/>
    </row>
    <row r="63" spans="1:109" ht="16.5" x14ac:dyDescent="0.2">
      <c r="B63" s="1130" t="s">
        <v>545</v>
      </c>
    </row>
    <row r="64" spans="1:109" ht="13" x14ac:dyDescent="0.2">
      <c r="B64" s="1091"/>
      <c r="G64" s="1098"/>
      <c r="N64" s="1131"/>
      <c r="AM64" s="1098"/>
      <c r="AN64" s="1098" t="s">
        <v>538</v>
      </c>
      <c r="AP64" s="1099"/>
      <c r="AQ64" s="1099"/>
      <c r="AR64" s="1099"/>
      <c r="AY64" s="1098"/>
      <c r="BA64" s="1099"/>
      <c r="BB64" s="1099"/>
      <c r="BC64" s="1099"/>
      <c r="BK64" s="1098"/>
      <c r="BM64" s="1099"/>
      <c r="BN64" s="1099"/>
      <c r="BO64" s="1099"/>
      <c r="BW64" s="1098"/>
      <c r="BY64" s="1099"/>
      <c r="BZ64" s="1099"/>
      <c r="CA64" s="1099"/>
      <c r="CI64" s="1098"/>
      <c r="CK64" s="1099"/>
      <c r="CL64" s="1099"/>
      <c r="CM64" s="1099"/>
      <c r="CU64" s="1098"/>
      <c r="CW64" s="1099"/>
      <c r="CX64" s="1099"/>
      <c r="CY64" s="1099"/>
    </row>
    <row r="65" spans="2:107" ht="13" x14ac:dyDescent="0.2">
      <c r="B65" s="1091"/>
      <c r="AN65" s="1100" t="s">
        <v>546</v>
      </c>
      <c r="AO65" s="1101"/>
      <c r="AP65" s="1101"/>
      <c r="AQ65" s="1101"/>
      <c r="AR65" s="1101"/>
      <c r="AS65" s="1101"/>
      <c r="AT65" s="1101"/>
      <c r="AU65" s="1101"/>
      <c r="AV65" s="1101"/>
      <c r="AW65" s="1101"/>
      <c r="AX65" s="1101"/>
      <c r="AY65" s="1101"/>
      <c r="AZ65" s="1101"/>
      <c r="BA65" s="1101"/>
      <c r="BB65" s="1101"/>
      <c r="BC65" s="1101"/>
      <c r="BD65" s="1101"/>
      <c r="BE65" s="1101"/>
      <c r="BF65" s="1101"/>
      <c r="BG65" s="1101"/>
      <c r="BH65" s="1101"/>
      <c r="BI65" s="1101"/>
      <c r="BJ65" s="1101"/>
      <c r="BK65" s="1101"/>
      <c r="BL65" s="1101"/>
      <c r="BM65" s="1101"/>
      <c r="BN65" s="1101"/>
      <c r="BO65" s="1101"/>
      <c r="BP65" s="1101"/>
      <c r="BQ65" s="1101"/>
      <c r="BR65" s="1101"/>
      <c r="BS65" s="1101"/>
      <c r="BT65" s="1101"/>
      <c r="BU65" s="1101"/>
      <c r="BV65" s="1101"/>
      <c r="BW65" s="1101"/>
      <c r="BX65" s="1101"/>
      <c r="BY65" s="1101"/>
      <c r="BZ65" s="1101"/>
      <c r="CA65" s="1101"/>
      <c r="CB65" s="1101"/>
      <c r="CC65" s="1101"/>
      <c r="CD65" s="1101"/>
      <c r="CE65" s="1101"/>
      <c r="CF65" s="1101"/>
      <c r="CG65" s="1101"/>
      <c r="CH65" s="1101"/>
      <c r="CI65" s="1101"/>
      <c r="CJ65" s="1101"/>
      <c r="CK65" s="1101"/>
      <c r="CL65" s="1101"/>
      <c r="CM65" s="1101"/>
      <c r="CN65" s="1101"/>
      <c r="CO65" s="1101"/>
      <c r="CP65" s="1101"/>
      <c r="CQ65" s="1101"/>
      <c r="CR65" s="1101"/>
      <c r="CS65" s="1101"/>
      <c r="CT65" s="1101"/>
      <c r="CU65" s="1101"/>
      <c r="CV65" s="1101"/>
      <c r="CW65" s="1101"/>
      <c r="CX65" s="1101"/>
      <c r="CY65" s="1101"/>
      <c r="CZ65" s="1101"/>
      <c r="DA65" s="1101"/>
      <c r="DB65" s="1101"/>
      <c r="DC65" s="1102"/>
    </row>
    <row r="66" spans="2:107" ht="13" x14ac:dyDescent="0.2">
      <c r="B66" s="1091"/>
      <c r="AN66" s="1103"/>
      <c r="AO66" s="1104"/>
      <c r="AP66" s="1104"/>
      <c r="AQ66" s="1104"/>
      <c r="AR66" s="1104"/>
      <c r="AS66" s="1104"/>
      <c r="AT66" s="1104"/>
      <c r="AU66" s="1104"/>
      <c r="AV66" s="1104"/>
      <c r="AW66" s="1104"/>
      <c r="AX66" s="1104"/>
      <c r="AY66" s="1104"/>
      <c r="AZ66" s="1104"/>
      <c r="BA66" s="1104"/>
      <c r="BB66" s="1104"/>
      <c r="BC66" s="1104"/>
      <c r="BD66" s="1104"/>
      <c r="BE66" s="1104"/>
      <c r="BF66" s="1104"/>
      <c r="BG66" s="1104"/>
      <c r="BH66" s="1104"/>
      <c r="BI66" s="1104"/>
      <c r="BJ66" s="1104"/>
      <c r="BK66" s="1104"/>
      <c r="BL66" s="1104"/>
      <c r="BM66" s="1104"/>
      <c r="BN66" s="1104"/>
      <c r="BO66" s="1104"/>
      <c r="BP66" s="1104"/>
      <c r="BQ66" s="1104"/>
      <c r="BR66" s="1104"/>
      <c r="BS66" s="1104"/>
      <c r="BT66" s="1104"/>
      <c r="BU66" s="1104"/>
      <c r="BV66" s="1104"/>
      <c r="BW66" s="1104"/>
      <c r="BX66" s="1104"/>
      <c r="BY66" s="1104"/>
      <c r="BZ66" s="1104"/>
      <c r="CA66" s="1104"/>
      <c r="CB66" s="1104"/>
      <c r="CC66" s="1104"/>
      <c r="CD66" s="1104"/>
      <c r="CE66" s="1104"/>
      <c r="CF66" s="1104"/>
      <c r="CG66" s="1104"/>
      <c r="CH66" s="1104"/>
      <c r="CI66" s="1104"/>
      <c r="CJ66" s="1104"/>
      <c r="CK66" s="1104"/>
      <c r="CL66" s="1104"/>
      <c r="CM66" s="1104"/>
      <c r="CN66" s="1104"/>
      <c r="CO66" s="1104"/>
      <c r="CP66" s="1104"/>
      <c r="CQ66" s="1104"/>
      <c r="CR66" s="1104"/>
      <c r="CS66" s="1104"/>
      <c r="CT66" s="1104"/>
      <c r="CU66" s="1104"/>
      <c r="CV66" s="1104"/>
      <c r="CW66" s="1104"/>
      <c r="CX66" s="1104"/>
      <c r="CY66" s="1104"/>
      <c r="CZ66" s="1104"/>
      <c r="DA66" s="1104"/>
      <c r="DB66" s="1104"/>
      <c r="DC66" s="1105"/>
    </row>
    <row r="67" spans="2:107" ht="13" x14ac:dyDescent="0.2">
      <c r="B67" s="1091"/>
      <c r="AN67" s="1103"/>
      <c r="AO67" s="1104"/>
      <c r="AP67" s="1104"/>
      <c r="AQ67" s="1104"/>
      <c r="AR67" s="1104"/>
      <c r="AS67" s="1104"/>
      <c r="AT67" s="1104"/>
      <c r="AU67" s="1104"/>
      <c r="AV67" s="1104"/>
      <c r="AW67" s="1104"/>
      <c r="AX67" s="1104"/>
      <c r="AY67" s="1104"/>
      <c r="AZ67" s="1104"/>
      <c r="BA67" s="1104"/>
      <c r="BB67" s="1104"/>
      <c r="BC67" s="1104"/>
      <c r="BD67" s="1104"/>
      <c r="BE67" s="1104"/>
      <c r="BF67" s="1104"/>
      <c r="BG67" s="1104"/>
      <c r="BH67" s="1104"/>
      <c r="BI67" s="1104"/>
      <c r="BJ67" s="1104"/>
      <c r="BK67" s="1104"/>
      <c r="BL67" s="1104"/>
      <c r="BM67" s="1104"/>
      <c r="BN67" s="1104"/>
      <c r="BO67" s="1104"/>
      <c r="BP67" s="1104"/>
      <c r="BQ67" s="1104"/>
      <c r="BR67" s="1104"/>
      <c r="BS67" s="1104"/>
      <c r="BT67" s="1104"/>
      <c r="BU67" s="1104"/>
      <c r="BV67" s="1104"/>
      <c r="BW67" s="1104"/>
      <c r="BX67" s="1104"/>
      <c r="BY67" s="1104"/>
      <c r="BZ67" s="1104"/>
      <c r="CA67" s="1104"/>
      <c r="CB67" s="1104"/>
      <c r="CC67" s="1104"/>
      <c r="CD67" s="1104"/>
      <c r="CE67" s="1104"/>
      <c r="CF67" s="1104"/>
      <c r="CG67" s="1104"/>
      <c r="CH67" s="1104"/>
      <c r="CI67" s="1104"/>
      <c r="CJ67" s="1104"/>
      <c r="CK67" s="1104"/>
      <c r="CL67" s="1104"/>
      <c r="CM67" s="1104"/>
      <c r="CN67" s="1104"/>
      <c r="CO67" s="1104"/>
      <c r="CP67" s="1104"/>
      <c r="CQ67" s="1104"/>
      <c r="CR67" s="1104"/>
      <c r="CS67" s="1104"/>
      <c r="CT67" s="1104"/>
      <c r="CU67" s="1104"/>
      <c r="CV67" s="1104"/>
      <c r="CW67" s="1104"/>
      <c r="CX67" s="1104"/>
      <c r="CY67" s="1104"/>
      <c r="CZ67" s="1104"/>
      <c r="DA67" s="1104"/>
      <c r="DB67" s="1104"/>
      <c r="DC67" s="1105"/>
    </row>
    <row r="68" spans="2:107" ht="13" x14ac:dyDescent="0.2">
      <c r="B68" s="1091"/>
      <c r="AN68" s="1103"/>
      <c r="AO68" s="1104"/>
      <c r="AP68" s="1104"/>
      <c r="AQ68" s="1104"/>
      <c r="AR68" s="1104"/>
      <c r="AS68" s="1104"/>
      <c r="AT68" s="1104"/>
      <c r="AU68" s="1104"/>
      <c r="AV68" s="1104"/>
      <c r="AW68" s="1104"/>
      <c r="AX68" s="1104"/>
      <c r="AY68" s="1104"/>
      <c r="AZ68" s="1104"/>
      <c r="BA68" s="1104"/>
      <c r="BB68" s="1104"/>
      <c r="BC68" s="1104"/>
      <c r="BD68" s="1104"/>
      <c r="BE68" s="1104"/>
      <c r="BF68" s="1104"/>
      <c r="BG68" s="1104"/>
      <c r="BH68" s="1104"/>
      <c r="BI68" s="1104"/>
      <c r="BJ68" s="1104"/>
      <c r="BK68" s="1104"/>
      <c r="BL68" s="1104"/>
      <c r="BM68" s="1104"/>
      <c r="BN68" s="1104"/>
      <c r="BO68" s="1104"/>
      <c r="BP68" s="1104"/>
      <c r="BQ68" s="1104"/>
      <c r="BR68" s="1104"/>
      <c r="BS68" s="1104"/>
      <c r="BT68" s="1104"/>
      <c r="BU68" s="1104"/>
      <c r="BV68" s="1104"/>
      <c r="BW68" s="1104"/>
      <c r="BX68" s="1104"/>
      <c r="BY68" s="1104"/>
      <c r="BZ68" s="1104"/>
      <c r="CA68" s="1104"/>
      <c r="CB68" s="1104"/>
      <c r="CC68" s="1104"/>
      <c r="CD68" s="1104"/>
      <c r="CE68" s="1104"/>
      <c r="CF68" s="1104"/>
      <c r="CG68" s="1104"/>
      <c r="CH68" s="1104"/>
      <c r="CI68" s="1104"/>
      <c r="CJ68" s="1104"/>
      <c r="CK68" s="1104"/>
      <c r="CL68" s="1104"/>
      <c r="CM68" s="1104"/>
      <c r="CN68" s="1104"/>
      <c r="CO68" s="1104"/>
      <c r="CP68" s="1104"/>
      <c r="CQ68" s="1104"/>
      <c r="CR68" s="1104"/>
      <c r="CS68" s="1104"/>
      <c r="CT68" s="1104"/>
      <c r="CU68" s="1104"/>
      <c r="CV68" s="1104"/>
      <c r="CW68" s="1104"/>
      <c r="CX68" s="1104"/>
      <c r="CY68" s="1104"/>
      <c r="CZ68" s="1104"/>
      <c r="DA68" s="1104"/>
      <c r="DB68" s="1104"/>
      <c r="DC68" s="1105"/>
    </row>
    <row r="69" spans="2:107" ht="13" x14ac:dyDescent="0.2">
      <c r="B69" s="1091"/>
      <c r="AN69" s="1106"/>
      <c r="AO69" s="1107"/>
      <c r="AP69" s="1107"/>
      <c r="AQ69" s="1107"/>
      <c r="AR69" s="1107"/>
      <c r="AS69" s="1107"/>
      <c r="AT69" s="1107"/>
      <c r="AU69" s="1107"/>
      <c r="AV69" s="1107"/>
      <c r="AW69" s="1107"/>
      <c r="AX69" s="1107"/>
      <c r="AY69" s="1107"/>
      <c r="AZ69" s="1107"/>
      <c r="BA69" s="1107"/>
      <c r="BB69" s="1107"/>
      <c r="BC69" s="1107"/>
      <c r="BD69" s="1107"/>
      <c r="BE69" s="1107"/>
      <c r="BF69" s="1107"/>
      <c r="BG69" s="1107"/>
      <c r="BH69" s="1107"/>
      <c r="BI69" s="1107"/>
      <c r="BJ69" s="1107"/>
      <c r="BK69" s="1107"/>
      <c r="BL69" s="1107"/>
      <c r="BM69" s="1107"/>
      <c r="BN69" s="1107"/>
      <c r="BO69" s="1107"/>
      <c r="BP69" s="1107"/>
      <c r="BQ69" s="1107"/>
      <c r="BR69" s="1107"/>
      <c r="BS69" s="1107"/>
      <c r="BT69" s="1107"/>
      <c r="BU69" s="1107"/>
      <c r="BV69" s="1107"/>
      <c r="BW69" s="1107"/>
      <c r="BX69" s="1107"/>
      <c r="BY69" s="1107"/>
      <c r="BZ69" s="1107"/>
      <c r="CA69" s="1107"/>
      <c r="CB69" s="1107"/>
      <c r="CC69" s="1107"/>
      <c r="CD69" s="1107"/>
      <c r="CE69" s="1107"/>
      <c r="CF69" s="1107"/>
      <c r="CG69" s="1107"/>
      <c r="CH69" s="1107"/>
      <c r="CI69" s="1107"/>
      <c r="CJ69" s="1107"/>
      <c r="CK69" s="1107"/>
      <c r="CL69" s="1107"/>
      <c r="CM69" s="1107"/>
      <c r="CN69" s="1107"/>
      <c r="CO69" s="1107"/>
      <c r="CP69" s="1107"/>
      <c r="CQ69" s="1107"/>
      <c r="CR69" s="1107"/>
      <c r="CS69" s="1107"/>
      <c r="CT69" s="1107"/>
      <c r="CU69" s="1107"/>
      <c r="CV69" s="1107"/>
      <c r="CW69" s="1107"/>
      <c r="CX69" s="1107"/>
      <c r="CY69" s="1107"/>
      <c r="CZ69" s="1107"/>
      <c r="DA69" s="1107"/>
      <c r="DB69" s="1107"/>
      <c r="DC69" s="1108"/>
    </row>
    <row r="70" spans="2:107" ht="13" x14ac:dyDescent="0.2">
      <c r="B70" s="1091"/>
      <c r="H70" s="1132"/>
      <c r="I70" s="1132"/>
      <c r="J70" s="1133"/>
      <c r="K70" s="1133"/>
      <c r="L70" s="1134"/>
      <c r="M70" s="1133"/>
      <c r="N70" s="1134"/>
      <c r="AN70" s="1109"/>
      <c r="AO70" s="1109"/>
      <c r="AP70" s="1109"/>
      <c r="AZ70" s="1109"/>
      <c r="BA70" s="1109"/>
      <c r="BB70" s="1109"/>
      <c r="BL70" s="1109"/>
      <c r="BM70" s="1109"/>
      <c r="BN70" s="1109"/>
      <c r="BX70" s="1109"/>
      <c r="BY70" s="1109"/>
      <c r="BZ70" s="1109"/>
      <c r="CJ70" s="1109"/>
      <c r="CK70" s="1109"/>
      <c r="CL70" s="1109"/>
      <c r="CV70" s="1109"/>
      <c r="CW70" s="1109"/>
      <c r="CX70" s="1109"/>
    </row>
    <row r="71" spans="2:107" ht="13" x14ac:dyDescent="0.2">
      <c r="B71" s="1091"/>
      <c r="G71" s="1135"/>
      <c r="I71" s="1136"/>
      <c r="J71" s="1133"/>
      <c r="K71" s="1133"/>
      <c r="L71" s="1134"/>
      <c r="M71" s="1133"/>
      <c r="N71" s="1134"/>
      <c r="AM71" s="1135"/>
      <c r="AN71" s="1085" t="s">
        <v>540</v>
      </c>
    </row>
    <row r="72" spans="2:107" ht="13" x14ac:dyDescent="0.2">
      <c r="B72" s="1091"/>
      <c r="G72" s="1110"/>
      <c r="H72" s="1110"/>
      <c r="I72" s="1110"/>
      <c r="J72" s="1110"/>
      <c r="K72" s="1111"/>
      <c r="L72" s="1111"/>
      <c r="M72" s="1112"/>
      <c r="N72" s="1112"/>
      <c r="AN72" s="1113"/>
      <c r="AO72" s="1114"/>
      <c r="AP72" s="1114"/>
      <c r="AQ72" s="1114"/>
      <c r="AR72" s="1114"/>
      <c r="AS72" s="1114"/>
      <c r="AT72" s="1114"/>
      <c r="AU72" s="1114"/>
      <c r="AV72" s="1114"/>
      <c r="AW72" s="1114"/>
      <c r="AX72" s="1114"/>
      <c r="AY72" s="1114"/>
      <c r="AZ72" s="1114"/>
      <c r="BA72" s="1114"/>
      <c r="BB72" s="1114"/>
      <c r="BC72" s="1114"/>
      <c r="BD72" s="1114"/>
      <c r="BE72" s="1114"/>
      <c r="BF72" s="1114"/>
      <c r="BG72" s="1114"/>
      <c r="BH72" s="1114"/>
      <c r="BI72" s="1114"/>
      <c r="BJ72" s="1114"/>
      <c r="BK72" s="1114"/>
      <c r="BL72" s="1114"/>
      <c r="BM72" s="1114"/>
      <c r="BN72" s="1114"/>
      <c r="BO72" s="1115"/>
      <c r="BP72" s="1116" t="s">
        <v>522</v>
      </c>
      <c r="BQ72" s="1116"/>
      <c r="BR72" s="1116"/>
      <c r="BS72" s="1116"/>
      <c r="BT72" s="1116"/>
      <c r="BU72" s="1116"/>
      <c r="BV72" s="1116"/>
      <c r="BW72" s="1116"/>
      <c r="BX72" s="1116" t="s">
        <v>523</v>
      </c>
      <c r="BY72" s="1116"/>
      <c r="BZ72" s="1116"/>
      <c r="CA72" s="1116"/>
      <c r="CB72" s="1116"/>
      <c r="CC72" s="1116"/>
      <c r="CD72" s="1116"/>
      <c r="CE72" s="1116"/>
      <c r="CF72" s="1116" t="s">
        <v>524</v>
      </c>
      <c r="CG72" s="1116"/>
      <c r="CH72" s="1116"/>
      <c r="CI72" s="1116"/>
      <c r="CJ72" s="1116"/>
      <c r="CK72" s="1116"/>
      <c r="CL72" s="1116"/>
      <c r="CM72" s="1116"/>
      <c r="CN72" s="1116" t="s">
        <v>525</v>
      </c>
      <c r="CO72" s="1116"/>
      <c r="CP72" s="1116"/>
      <c r="CQ72" s="1116"/>
      <c r="CR72" s="1116"/>
      <c r="CS72" s="1116"/>
      <c r="CT72" s="1116"/>
      <c r="CU72" s="1116"/>
      <c r="CV72" s="1116" t="s">
        <v>247</v>
      </c>
      <c r="CW72" s="1116"/>
      <c r="CX72" s="1116"/>
      <c r="CY72" s="1116"/>
      <c r="CZ72" s="1116"/>
      <c r="DA72" s="1116"/>
      <c r="DB72" s="1116"/>
      <c r="DC72" s="1116"/>
    </row>
    <row r="73" spans="2:107" ht="13" x14ac:dyDescent="0.2">
      <c r="B73" s="1091"/>
      <c r="G73" s="1117"/>
      <c r="H73" s="1117"/>
      <c r="I73" s="1117"/>
      <c r="J73" s="1117"/>
      <c r="K73" s="1137"/>
      <c r="L73" s="1137"/>
      <c r="M73" s="1137"/>
      <c r="N73" s="1137"/>
      <c r="AM73" s="1109"/>
      <c r="AN73" s="1120" t="s">
        <v>541</v>
      </c>
      <c r="AO73" s="1120"/>
      <c r="AP73" s="1120"/>
      <c r="AQ73" s="1120"/>
      <c r="AR73" s="1120"/>
      <c r="AS73" s="1120"/>
      <c r="AT73" s="1120"/>
      <c r="AU73" s="1120"/>
      <c r="AV73" s="1120"/>
      <c r="AW73" s="1120"/>
      <c r="AX73" s="1120"/>
      <c r="AY73" s="1120"/>
      <c r="AZ73" s="1120"/>
      <c r="BA73" s="1120"/>
      <c r="BB73" s="1120" t="s">
        <v>542</v>
      </c>
      <c r="BC73" s="1120"/>
      <c r="BD73" s="1120"/>
      <c r="BE73" s="1120"/>
      <c r="BF73" s="1120"/>
      <c r="BG73" s="1120"/>
      <c r="BH73" s="1120"/>
      <c r="BI73" s="1120"/>
      <c r="BJ73" s="1120"/>
      <c r="BK73" s="1120"/>
      <c r="BL73" s="1120"/>
      <c r="BM73" s="1120"/>
      <c r="BN73" s="1120"/>
      <c r="BO73" s="1120"/>
      <c r="BP73" s="1121"/>
      <c r="BQ73" s="1121"/>
      <c r="BR73" s="1121"/>
      <c r="BS73" s="1121"/>
      <c r="BT73" s="1121"/>
      <c r="BU73" s="1121"/>
      <c r="BV73" s="1121"/>
      <c r="BW73" s="1121"/>
      <c r="BX73" s="1121"/>
      <c r="BY73" s="1121"/>
      <c r="BZ73" s="1121"/>
      <c r="CA73" s="1121"/>
      <c r="CB73" s="1121"/>
      <c r="CC73" s="1121"/>
      <c r="CD73" s="1121"/>
      <c r="CE73" s="1121"/>
      <c r="CF73" s="1121"/>
      <c r="CG73" s="1121"/>
      <c r="CH73" s="1121"/>
      <c r="CI73" s="1121"/>
      <c r="CJ73" s="1121"/>
      <c r="CK73" s="1121"/>
      <c r="CL73" s="1121"/>
      <c r="CM73" s="1121"/>
      <c r="CN73" s="1121"/>
      <c r="CO73" s="1121"/>
      <c r="CP73" s="1121"/>
      <c r="CQ73" s="1121"/>
      <c r="CR73" s="1121"/>
      <c r="CS73" s="1121"/>
      <c r="CT73" s="1121"/>
      <c r="CU73" s="1121"/>
      <c r="CV73" s="1121"/>
      <c r="CW73" s="1121"/>
      <c r="CX73" s="1121"/>
      <c r="CY73" s="1121"/>
      <c r="CZ73" s="1121"/>
      <c r="DA73" s="1121"/>
      <c r="DB73" s="1121"/>
      <c r="DC73" s="1121"/>
    </row>
    <row r="74" spans="2:107" ht="13" x14ac:dyDescent="0.2">
      <c r="B74" s="1091"/>
      <c r="G74" s="1117"/>
      <c r="H74" s="1117"/>
      <c r="I74" s="1117"/>
      <c r="J74" s="1117"/>
      <c r="K74" s="1137"/>
      <c r="L74" s="1137"/>
      <c r="M74" s="1137"/>
      <c r="N74" s="1137"/>
      <c r="AM74" s="1109"/>
      <c r="AN74" s="1120"/>
      <c r="AO74" s="1120"/>
      <c r="AP74" s="1120"/>
      <c r="AQ74" s="1120"/>
      <c r="AR74" s="1120"/>
      <c r="AS74" s="1120"/>
      <c r="AT74" s="1120"/>
      <c r="AU74" s="1120"/>
      <c r="AV74" s="1120"/>
      <c r="AW74" s="1120"/>
      <c r="AX74" s="1120"/>
      <c r="AY74" s="1120"/>
      <c r="AZ74" s="1120"/>
      <c r="BA74" s="1120"/>
      <c r="BB74" s="1120"/>
      <c r="BC74" s="1120"/>
      <c r="BD74" s="1120"/>
      <c r="BE74" s="1120"/>
      <c r="BF74" s="1120"/>
      <c r="BG74" s="1120"/>
      <c r="BH74" s="1120"/>
      <c r="BI74" s="1120"/>
      <c r="BJ74" s="1120"/>
      <c r="BK74" s="1120"/>
      <c r="BL74" s="1120"/>
      <c r="BM74" s="1120"/>
      <c r="BN74" s="1120"/>
      <c r="BO74" s="1120"/>
      <c r="BP74" s="1121"/>
      <c r="BQ74" s="1121"/>
      <c r="BR74" s="1121"/>
      <c r="BS74" s="1121"/>
      <c r="BT74" s="1121"/>
      <c r="BU74" s="1121"/>
      <c r="BV74" s="1121"/>
      <c r="BW74" s="1121"/>
      <c r="BX74" s="1121"/>
      <c r="BY74" s="1121"/>
      <c r="BZ74" s="1121"/>
      <c r="CA74" s="1121"/>
      <c r="CB74" s="1121"/>
      <c r="CC74" s="1121"/>
      <c r="CD74" s="1121"/>
      <c r="CE74" s="1121"/>
      <c r="CF74" s="1121"/>
      <c r="CG74" s="1121"/>
      <c r="CH74" s="1121"/>
      <c r="CI74" s="1121"/>
      <c r="CJ74" s="1121"/>
      <c r="CK74" s="1121"/>
      <c r="CL74" s="1121"/>
      <c r="CM74" s="1121"/>
      <c r="CN74" s="1121"/>
      <c r="CO74" s="1121"/>
      <c r="CP74" s="1121"/>
      <c r="CQ74" s="1121"/>
      <c r="CR74" s="1121"/>
      <c r="CS74" s="1121"/>
      <c r="CT74" s="1121"/>
      <c r="CU74" s="1121"/>
      <c r="CV74" s="1121"/>
      <c r="CW74" s="1121"/>
      <c r="CX74" s="1121"/>
      <c r="CY74" s="1121"/>
      <c r="CZ74" s="1121"/>
      <c r="DA74" s="1121"/>
      <c r="DB74" s="1121"/>
      <c r="DC74" s="1121"/>
    </row>
    <row r="75" spans="2:107" ht="13" x14ac:dyDescent="0.2">
      <c r="B75" s="1091"/>
      <c r="G75" s="1117"/>
      <c r="H75" s="1117"/>
      <c r="I75" s="1110"/>
      <c r="J75" s="1110"/>
      <c r="K75" s="1119"/>
      <c r="L75" s="1119"/>
      <c r="M75" s="1119"/>
      <c r="N75" s="1119"/>
      <c r="AM75" s="1109"/>
      <c r="AN75" s="1120"/>
      <c r="AO75" s="1120"/>
      <c r="AP75" s="1120"/>
      <c r="AQ75" s="1120"/>
      <c r="AR75" s="1120"/>
      <c r="AS75" s="1120"/>
      <c r="AT75" s="1120"/>
      <c r="AU75" s="1120"/>
      <c r="AV75" s="1120"/>
      <c r="AW75" s="1120"/>
      <c r="AX75" s="1120"/>
      <c r="AY75" s="1120"/>
      <c r="AZ75" s="1120"/>
      <c r="BA75" s="1120"/>
      <c r="BB75" s="1120" t="s">
        <v>547</v>
      </c>
      <c r="BC75" s="1120"/>
      <c r="BD75" s="1120"/>
      <c r="BE75" s="1120"/>
      <c r="BF75" s="1120"/>
      <c r="BG75" s="1120"/>
      <c r="BH75" s="1120"/>
      <c r="BI75" s="1120"/>
      <c r="BJ75" s="1120"/>
      <c r="BK75" s="1120"/>
      <c r="BL75" s="1120"/>
      <c r="BM75" s="1120"/>
      <c r="BN75" s="1120"/>
      <c r="BO75" s="1120"/>
      <c r="BP75" s="1121">
        <v>3.2</v>
      </c>
      <c r="BQ75" s="1121"/>
      <c r="BR75" s="1121"/>
      <c r="BS75" s="1121"/>
      <c r="BT75" s="1121"/>
      <c r="BU75" s="1121"/>
      <c r="BV75" s="1121"/>
      <c r="BW75" s="1121"/>
      <c r="BX75" s="1121">
        <v>3.9</v>
      </c>
      <c r="BY75" s="1121"/>
      <c r="BZ75" s="1121"/>
      <c r="CA75" s="1121"/>
      <c r="CB75" s="1121"/>
      <c r="CC75" s="1121"/>
      <c r="CD75" s="1121"/>
      <c r="CE75" s="1121"/>
      <c r="CF75" s="1121">
        <v>4.3</v>
      </c>
      <c r="CG75" s="1121"/>
      <c r="CH75" s="1121"/>
      <c r="CI75" s="1121"/>
      <c r="CJ75" s="1121"/>
      <c r="CK75" s="1121"/>
      <c r="CL75" s="1121"/>
      <c r="CM75" s="1121"/>
      <c r="CN75" s="1121">
        <v>4.2</v>
      </c>
      <c r="CO75" s="1121"/>
      <c r="CP75" s="1121"/>
      <c r="CQ75" s="1121"/>
      <c r="CR75" s="1121"/>
      <c r="CS75" s="1121"/>
      <c r="CT75" s="1121"/>
      <c r="CU75" s="1121"/>
      <c r="CV75" s="1121">
        <v>4.4000000000000004</v>
      </c>
      <c r="CW75" s="1121"/>
      <c r="CX75" s="1121"/>
      <c r="CY75" s="1121"/>
      <c r="CZ75" s="1121"/>
      <c r="DA75" s="1121"/>
      <c r="DB75" s="1121"/>
      <c r="DC75" s="1121"/>
    </row>
    <row r="76" spans="2:107" ht="13" x14ac:dyDescent="0.2">
      <c r="B76" s="1091"/>
      <c r="G76" s="1117"/>
      <c r="H76" s="1117"/>
      <c r="I76" s="1110"/>
      <c r="J76" s="1110"/>
      <c r="K76" s="1119"/>
      <c r="L76" s="1119"/>
      <c r="M76" s="1119"/>
      <c r="N76" s="1119"/>
      <c r="AM76" s="1109"/>
      <c r="AN76" s="1120"/>
      <c r="AO76" s="1120"/>
      <c r="AP76" s="1120"/>
      <c r="AQ76" s="1120"/>
      <c r="AR76" s="1120"/>
      <c r="AS76" s="1120"/>
      <c r="AT76" s="1120"/>
      <c r="AU76" s="1120"/>
      <c r="AV76" s="1120"/>
      <c r="AW76" s="1120"/>
      <c r="AX76" s="1120"/>
      <c r="AY76" s="1120"/>
      <c r="AZ76" s="1120"/>
      <c r="BA76" s="1120"/>
      <c r="BB76" s="1120"/>
      <c r="BC76" s="1120"/>
      <c r="BD76" s="1120"/>
      <c r="BE76" s="1120"/>
      <c r="BF76" s="1120"/>
      <c r="BG76" s="1120"/>
      <c r="BH76" s="1120"/>
      <c r="BI76" s="1120"/>
      <c r="BJ76" s="1120"/>
      <c r="BK76" s="1120"/>
      <c r="BL76" s="1120"/>
      <c r="BM76" s="1120"/>
      <c r="BN76" s="1120"/>
      <c r="BO76" s="1120"/>
      <c r="BP76" s="1121"/>
      <c r="BQ76" s="1121"/>
      <c r="BR76" s="1121"/>
      <c r="BS76" s="1121"/>
      <c r="BT76" s="1121"/>
      <c r="BU76" s="1121"/>
      <c r="BV76" s="1121"/>
      <c r="BW76" s="1121"/>
      <c r="BX76" s="1121"/>
      <c r="BY76" s="1121"/>
      <c r="BZ76" s="1121"/>
      <c r="CA76" s="1121"/>
      <c r="CB76" s="1121"/>
      <c r="CC76" s="1121"/>
      <c r="CD76" s="1121"/>
      <c r="CE76" s="1121"/>
      <c r="CF76" s="1121"/>
      <c r="CG76" s="1121"/>
      <c r="CH76" s="1121"/>
      <c r="CI76" s="1121"/>
      <c r="CJ76" s="1121"/>
      <c r="CK76" s="1121"/>
      <c r="CL76" s="1121"/>
      <c r="CM76" s="1121"/>
      <c r="CN76" s="1121"/>
      <c r="CO76" s="1121"/>
      <c r="CP76" s="1121"/>
      <c r="CQ76" s="1121"/>
      <c r="CR76" s="1121"/>
      <c r="CS76" s="1121"/>
      <c r="CT76" s="1121"/>
      <c r="CU76" s="1121"/>
      <c r="CV76" s="1121"/>
      <c r="CW76" s="1121"/>
      <c r="CX76" s="1121"/>
      <c r="CY76" s="1121"/>
      <c r="CZ76" s="1121"/>
      <c r="DA76" s="1121"/>
      <c r="DB76" s="1121"/>
      <c r="DC76" s="1121"/>
    </row>
    <row r="77" spans="2:107" ht="13" x14ac:dyDescent="0.2">
      <c r="B77" s="1091"/>
      <c r="G77" s="1110"/>
      <c r="H77" s="1110"/>
      <c r="I77" s="1110"/>
      <c r="J77" s="1110"/>
      <c r="K77" s="1137"/>
      <c r="L77" s="1137"/>
      <c r="M77" s="1137"/>
      <c r="N77" s="1137"/>
      <c r="AN77" s="1116" t="s">
        <v>544</v>
      </c>
      <c r="AO77" s="1116"/>
      <c r="AP77" s="1116"/>
      <c r="AQ77" s="1116"/>
      <c r="AR77" s="1116"/>
      <c r="AS77" s="1116"/>
      <c r="AT77" s="1116"/>
      <c r="AU77" s="1116"/>
      <c r="AV77" s="1116"/>
      <c r="AW77" s="1116"/>
      <c r="AX77" s="1116"/>
      <c r="AY77" s="1116"/>
      <c r="AZ77" s="1116"/>
      <c r="BA77" s="1116"/>
      <c r="BB77" s="1120" t="s">
        <v>542</v>
      </c>
      <c r="BC77" s="1120"/>
      <c r="BD77" s="1120"/>
      <c r="BE77" s="1120"/>
      <c r="BF77" s="1120"/>
      <c r="BG77" s="1120"/>
      <c r="BH77" s="1120"/>
      <c r="BI77" s="1120"/>
      <c r="BJ77" s="1120"/>
      <c r="BK77" s="1120"/>
      <c r="BL77" s="1120"/>
      <c r="BM77" s="1120"/>
      <c r="BN77" s="1120"/>
      <c r="BO77" s="1120"/>
      <c r="BP77" s="1121">
        <v>10.4</v>
      </c>
      <c r="BQ77" s="1121"/>
      <c r="BR77" s="1121"/>
      <c r="BS77" s="1121"/>
      <c r="BT77" s="1121"/>
      <c r="BU77" s="1121"/>
      <c r="BV77" s="1121"/>
      <c r="BW77" s="1121"/>
      <c r="BX77" s="1121">
        <v>10.9</v>
      </c>
      <c r="BY77" s="1121"/>
      <c r="BZ77" s="1121"/>
      <c r="CA77" s="1121"/>
      <c r="CB77" s="1121"/>
      <c r="CC77" s="1121"/>
      <c r="CD77" s="1121"/>
      <c r="CE77" s="1121"/>
      <c r="CF77" s="1121">
        <v>6.5</v>
      </c>
      <c r="CG77" s="1121"/>
      <c r="CH77" s="1121"/>
      <c r="CI77" s="1121"/>
      <c r="CJ77" s="1121"/>
      <c r="CK77" s="1121"/>
      <c r="CL77" s="1121"/>
      <c r="CM77" s="1121"/>
      <c r="CN77" s="1121">
        <v>0</v>
      </c>
      <c r="CO77" s="1121"/>
      <c r="CP77" s="1121"/>
      <c r="CQ77" s="1121"/>
      <c r="CR77" s="1121"/>
      <c r="CS77" s="1121"/>
      <c r="CT77" s="1121"/>
      <c r="CU77" s="1121"/>
      <c r="CV77" s="1121">
        <v>0</v>
      </c>
      <c r="CW77" s="1121"/>
      <c r="CX77" s="1121"/>
      <c r="CY77" s="1121"/>
      <c r="CZ77" s="1121"/>
      <c r="DA77" s="1121"/>
      <c r="DB77" s="1121"/>
      <c r="DC77" s="1121"/>
    </row>
    <row r="78" spans="2:107" ht="13" x14ac:dyDescent="0.2">
      <c r="B78" s="1091"/>
      <c r="G78" s="1110"/>
      <c r="H78" s="1110"/>
      <c r="I78" s="1110"/>
      <c r="J78" s="1110"/>
      <c r="K78" s="1137"/>
      <c r="L78" s="1137"/>
      <c r="M78" s="1137"/>
      <c r="N78" s="1137"/>
      <c r="AN78" s="1116"/>
      <c r="AO78" s="1116"/>
      <c r="AP78" s="1116"/>
      <c r="AQ78" s="1116"/>
      <c r="AR78" s="1116"/>
      <c r="AS78" s="1116"/>
      <c r="AT78" s="1116"/>
      <c r="AU78" s="1116"/>
      <c r="AV78" s="1116"/>
      <c r="AW78" s="1116"/>
      <c r="AX78" s="1116"/>
      <c r="AY78" s="1116"/>
      <c r="AZ78" s="1116"/>
      <c r="BA78" s="1116"/>
      <c r="BB78" s="1120"/>
      <c r="BC78" s="1120"/>
      <c r="BD78" s="1120"/>
      <c r="BE78" s="1120"/>
      <c r="BF78" s="1120"/>
      <c r="BG78" s="1120"/>
      <c r="BH78" s="1120"/>
      <c r="BI78" s="1120"/>
      <c r="BJ78" s="1120"/>
      <c r="BK78" s="1120"/>
      <c r="BL78" s="1120"/>
      <c r="BM78" s="1120"/>
      <c r="BN78" s="1120"/>
      <c r="BO78" s="1120"/>
      <c r="BP78" s="1121"/>
      <c r="BQ78" s="1121"/>
      <c r="BR78" s="1121"/>
      <c r="BS78" s="1121"/>
      <c r="BT78" s="1121"/>
      <c r="BU78" s="1121"/>
      <c r="BV78" s="1121"/>
      <c r="BW78" s="1121"/>
      <c r="BX78" s="1121"/>
      <c r="BY78" s="1121"/>
      <c r="BZ78" s="1121"/>
      <c r="CA78" s="1121"/>
      <c r="CB78" s="1121"/>
      <c r="CC78" s="1121"/>
      <c r="CD78" s="1121"/>
      <c r="CE78" s="1121"/>
      <c r="CF78" s="1121"/>
      <c r="CG78" s="1121"/>
      <c r="CH78" s="1121"/>
      <c r="CI78" s="1121"/>
      <c r="CJ78" s="1121"/>
      <c r="CK78" s="1121"/>
      <c r="CL78" s="1121"/>
      <c r="CM78" s="1121"/>
      <c r="CN78" s="1121"/>
      <c r="CO78" s="1121"/>
      <c r="CP78" s="1121"/>
      <c r="CQ78" s="1121"/>
      <c r="CR78" s="1121"/>
      <c r="CS78" s="1121"/>
      <c r="CT78" s="1121"/>
      <c r="CU78" s="1121"/>
      <c r="CV78" s="1121"/>
      <c r="CW78" s="1121"/>
      <c r="CX78" s="1121"/>
      <c r="CY78" s="1121"/>
      <c r="CZ78" s="1121"/>
      <c r="DA78" s="1121"/>
      <c r="DB78" s="1121"/>
      <c r="DC78" s="1121"/>
    </row>
    <row r="79" spans="2:107" ht="13" x14ac:dyDescent="0.2">
      <c r="B79" s="1091"/>
      <c r="G79" s="1110"/>
      <c r="H79" s="1110"/>
      <c r="I79" s="1123"/>
      <c r="J79" s="1123"/>
      <c r="K79" s="1138"/>
      <c r="L79" s="1138"/>
      <c r="M79" s="1138"/>
      <c r="N79" s="1138"/>
      <c r="AN79" s="1116"/>
      <c r="AO79" s="1116"/>
      <c r="AP79" s="1116"/>
      <c r="AQ79" s="1116"/>
      <c r="AR79" s="1116"/>
      <c r="AS79" s="1116"/>
      <c r="AT79" s="1116"/>
      <c r="AU79" s="1116"/>
      <c r="AV79" s="1116"/>
      <c r="AW79" s="1116"/>
      <c r="AX79" s="1116"/>
      <c r="AY79" s="1116"/>
      <c r="AZ79" s="1116"/>
      <c r="BA79" s="1116"/>
      <c r="BB79" s="1120" t="s">
        <v>547</v>
      </c>
      <c r="BC79" s="1120"/>
      <c r="BD79" s="1120"/>
      <c r="BE79" s="1120"/>
      <c r="BF79" s="1120"/>
      <c r="BG79" s="1120"/>
      <c r="BH79" s="1120"/>
      <c r="BI79" s="1120"/>
      <c r="BJ79" s="1120"/>
      <c r="BK79" s="1120"/>
      <c r="BL79" s="1120"/>
      <c r="BM79" s="1120"/>
      <c r="BN79" s="1120"/>
      <c r="BO79" s="1120"/>
      <c r="BP79" s="1121">
        <v>6.6</v>
      </c>
      <c r="BQ79" s="1121"/>
      <c r="BR79" s="1121"/>
      <c r="BS79" s="1121"/>
      <c r="BT79" s="1121"/>
      <c r="BU79" s="1121"/>
      <c r="BV79" s="1121"/>
      <c r="BW79" s="1121"/>
      <c r="BX79" s="1121">
        <v>5.9</v>
      </c>
      <c r="BY79" s="1121"/>
      <c r="BZ79" s="1121"/>
      <c r="CA79" s="1121"/>
      <c r="CB79" s="1121"/>
      <c r="CC79" s="1121"/>
      <c r="CD79" s="1121"/>
      <c r="CE79" s="1121"/>
      <c r="CF79" s="1121">
        <v>5.9</v>
      </c>
      <c r="CG79" s="1121"/>
      <c r="CH79" s="1121"/>
      <c r="CI79" s="1121"/>
      <c r="CJ79" s="1121"/>
      <c r="CK79" s="1121"/>
      <c r="CL79" s="1121"/>
      <c r="CM79" s="1121"/>
      <c r="CN79" s="1121">
        <v>6.1</v>
      </c>
      <c r="CO79" s="1121"/>
      <c r="CP79" s="1121"/>
      <c r="CQ79" s="1121"/>
      <c r="CR79" s="1121"/>
      <c r="CS79" s="1121"/>
      <c r="CT79" s="1121"/>
      <c r="CU79" s="1121"/>
      <c r="CV79" s="1121">
        <v>6.5</v>
      </c>
      <c r="CW79" s="1121"/>
      <c r="CX79" s="1121"/>
      <c r="CY79" s="1121"/>
      <c r="CZ79" s="1121"/>
      <c r="DA79" s="1121"/>
      <c r="DB79" s="1121"/>
      <c r="DC79" s="1121"/>
    </row>
    <row r="80" spans="2:107" ht="13" x14ac:dyDescent="0.2">
      <c r="B80" s="1091"/>
      <c r="G80" s="1110"/>
      <c r="H80" s="1110"/>
      <c r="I80" s="1123"/>
      <c r="J80" s="1123"/>
      <c r="K80" s="1138"/>
      <c r="L80" s="1138"/>
      <c r="M80" s="1138"/>
      <c r="N80" s="1138"/>
      <c r="AN80" s="1116"/>
      <c r="AO80" s="1116"/>
      <c r="AP80" s="1116"/>
      <c r="AQ80" s="1116"/>
      <c r="AR80" s="1116"/>
      <c r="AS80" s="1116"/>
      <c r="AT80" s="1116"/>
      <c r="AU80" s="1116"/>
      <c r="AV80" s="1116"/>
      <c r="AW80" s="1116"/>
      <c r="AX80" s="1116"/>
      <c r="AY80" s="1116"/>
      <c r="AZ80" s="1116"/>
      <c r="BA80" s="1116"/>
      <c r="BB80" s="1120"/>
      <c r="BC80" s="1120"/>
      <c r="BD80" s="1120"/>
      <c r="BE80" s="1120"/>
      <c r="BF80" s="1120"/>
      <c r="BG80" s="1120"/>
      <c r="BH80" s="1120"/>
      <c r="BI80" s="1120"/>
      <c r="BJ80" s="1120"/>
      <c r="BK80" s="1120"/>
      <c r="BL80" s="1120"/>
      <c r="BM80" s="1120"/>
      <c r="BN80" s="1120"/>
      <c r="BO80" s="1120"/>
      <c r="BP80" s="1121"/>
      <c r="BQ80" s="1121"/>
      <c r="BR80" s="1121"/>
      <c r="BS80" s="1121"/>
      <c r="BT80" s="1121"/>
      <c r="BU80" s="1121"/>
      <c r="BV80" s="1121"/>
      <c r="BW80" s="1121"/>
      <c r="BX80" s="1121"/>
      <c r="BY80" s="1121"/>
      <c r="BZ80" s="1121"/>
      <c r="CA80" s="1121"/>
      <c r="CB80" s="1121"/>
      <c r="CC80" s="1121"/>
      <c r="CD80" s="1121"/>
      <c r="CE80" s="1121"/>
      <c r="CF80" s="1121"/>
      <c r="CG80" s="1121"/>
      <c r="CH80" s="1121"/>
      <c r="CI80" s="1121"/>
      <c r="CJ80" s="1121"/>
      <c r="CK80" s="1121"/>
      <c r="CL80" s="1121"/>
      <c r="CM80" s="1121"/>
      <c r="CN80" s="1121"/>
      <c r="CO80" s="1121"/>
      <c r="CP80" s="1121"/>
      <c r="CQ80" s="1121"/>
      <c r="CR80" s="1121"/>
      <c r="CS80" s="1121"/>
      <c r="CT80" s="1121"/>
      <c r="CU80" s="1121"/>
      <c r="CV80" s="1121"/>
      <c r="CW80" s="1121"/>
      <c r="CX80" s="1121"/>
      <c r="CY80" s="1121"/>
      <c r="CZ80" s="1121"/>
      <c r="DA80" s="1121"/>
      <c r="DB80" s="1121"/>
      <c r="DC80" s="1121"/>
    </row>
    <row r="81" spans="2:109" ht="13" x14ac:dyDescent="0.2">
      <c r="B81" s="1091"/>
    </row>
    <row r="82" spans="2:109" ht="16.5" x14ac:dyDescent="0.2">
      <c r="B82" s="1091"/>
      <c r="K82" s="1139"/>
      <c r="L82" s="1139"/>
      <c r="M82" s="1139"/>
      <c r="N82" s="1139"/>
      <c r="AQ82" s="1139"/>
      <c r="AR82" s="1139"/>
      <c r="AS82" s="1139"/>
      <c r="AT82" s="1139"/>
      <c r="BC82" s="1139"/>
      <c r="BD82" s="1139"/>
      <c r="BE82" s="1139"/>
      <c r="BF82" s="1139"/>
      <c r="BO82" s="1139"/>
      <c r="BP82" s="1139"/>
      <c r="BQ82" s="1139"/>
      <c r="BR82" s="1139"/>
      <c r="CA82" s="1139"/>
      <c r="CB82" s="1139"/>
      <c r="CC82" s="1139"/>
      <c r="CD82" s="1139"/>
      <c r="CM82" s="1139"/>
      <c r="CN82" s="1139"/>
      <c r="CO82" s="1139"/>
      <c r="CP82" s="1139"/>
      <c r="CY82" s="1139"/>
      <c r="CZ82" s="1139"/>
      <c r="DA82" s="1139"/>
      <c r="DB82" s="1139"/>
      <c r="DC82" s="1139"/>
    </row>
    <row r="83" spans="2:109" ht="13" x14ac:dyDescent="0.2">
      <c r="B83" s="1093"/>
      <c r="C83" s="1094"/>
      <c r="D83" s="1094"/>
      <c r="E83" s="1094"/>
      <c r="F83" s="1094"/>
      <c r="G83" s="1094"/>
      <c r="H83" s="1094"/>
      <c r="I83" s="1094"/>
      <c r="J83" s="1094"/>
      <c r="K83" s="1094"/>
      <c r="L83" s="1094"/>
      <c r="M83" s="1094"/>
      <c r="N83" s="1094"/>
      <c r="O83" s="1094"/>
      <c r="P83" s="1094"/>
      <c r="Q83" s="1094"/>
      <c r="R83" s="1094"/>
      <c r="S83" s="1094"/>
      <c r="T83" s="1094"/>
      <c r="U83" s="1094"/>
      <c r="V83" s="1094"/>
      <c r="W83" s="1094"/>
      <c r="X83" s="1094"/>
      <c r="Y83" s="1094"/>
      <c r="Z83" s="1094"/>
      <c r="AA83" s="1094"/>
      <c r="AB83" s="1094"/>
      <c r="AC83" s="1094"/>
      <c r="AD83" s="1094"/>
      <c r="AE83" s="1094"/>
      <c r="AF83" s="1094"/>
      <c r="AG83" s="1094"/>
      <c r="AH83" s="1094"/>
      <c r="AI83" s="1094"/>
      <c r="AJ83" s="1094"/>
      <c r="AK83" s="1094"/>
      <c r="AL83" s="1094"/>
      <c r="AM83" s="1094"/>
      <c r="AN83" s="1094"/>
      <c r="AO83" s="1094"/>
      <c r="AP83" s="1094"/>
      <c r="AQ83" s="1094"/>
      <c r="AR83" s="1094"/>
      <c r="AS83" s="1094"/>
      <c r="AT83" s="1094"/>
      <c r="AU83" s="1094"/>
      <c r="AV83" s="1094"/>
      <c r="AW83" s="1094"/>
      <c r="AX83" s="1094"/>
      <c r="AY83" s="1094"/>
      <c r="AZ83" s="1094"/>
      <c r="BA83" s="1094"/>
      <c r="BB83" s="1094"/>
      <c r="BC83" s="1094"/>
      <c r="BD83" s="1094"/>
      <c r="BE83" s="1094"/>
      <c r="BF83" s="1094"/>
      <c r="BG83" s="1094"/>
      <c r="BH83" s="1094"/>
      <c r="BI83" s="1094"/>
      <c r="BJ83" s="1094"/>
      <c r="BK83" s="1094"/>
      <c r="BL83" s="1094"/>
      <c r="BM83" s="1094"/>
      <c r="BN83" s="1094"/>
      <c r="BO83" s="1094"/>
      <c r="BP83" s="1094"/>
      <c r="BQ83" s="1094"/>
      <c r="BR83" s="1094"/>
      <c r="BS83" s="1094"/>
      <c r="BT83" s="1094"/>
      <c r="BU83" s="1094"/>
      <c r="BV83" s="1094"/>
      <c r="BW83" s="1094"/>
      <c r="BX83" s="1094"/>
      <c r="BY83" s="1094"/>
      <c r="BZ83" s="1094"/>
      <c r="CA83" s="1094"/>
      <c r="CB83" s="1094"/>
      <c r="CC83" s="1094"/>
      <c r="CD83" s="1094"/>
      <c r="CE83" s="1094"/>
      <c r="CF83" s="1094"/>
      <c r="CG83" s="1094"/>
      <c r="CH83" s="1094"/>
      <c r="CI83" s="1094"/>
      <c r="CJ83" s="1094"/>
      <c r="CK83" s="1094"/>
      <c r="CL83" s="1094"/>
      <c r="CM83" s="1094"/>
      <c r="CN83" s="1094"/>
      <c r="CO83" s="1094"/>
      <c r="CP83" s="1094"/>
      <c r="CQ83" s="1094"/>
      <c r="CR83" s="1094"/>
      <c r="CS83" s="1094"/>
      <c r="CT83" s="1094"/>
      <c r="CU83" s="1094"/>
      <c r="CV83" s="1094"/>
      <c r="CW83" s="1094"/>
      <c r="CX83" s="1094"/>
      <c r="CY83" s="1094"/>
      <c r="CZ83" s="1094"/>
      <c r="DA83" s="1094"/>
      <c r="DB83" s="1094"/>
      <c r="DC83" s="1094"/>
      <c r="DD83" s="1095"/>
    </row>
    <row r="84" spans="2:109" ht="13" x14ac:dyDescent="0.2">
      <c r="DD84" s="1085"/>
      <c r="DE84" s="1085"/>
    </row>
    <row r="85" spans="2:109" ht="13" x14ac:dyDescent="0.2">
      <c r="DD85" s="1085"/>
      <c r="DE85" s="1085"/>
    </row>
  </sheetData>
  <sheetProtection algorithmName="SHA-512" hashValue="gd7qJJCsW0Bd1OWxA4Un2Twx1lIKyNohd5kOkxpfBt8KN5e+wbZ8VlM7IEs06haZXiXvqwDUHIdFgwyuKDieSA==" saltValue="ug9P/ENI+EtVLW8FNIQaqQ==" spinCount="100000" sheet="1" objects="1" scenarios="1" formatCells="0"/>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43"/>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B12866-6271-4AF2-BF17-A296C8F553C3}">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77" customWidth="1"/>
    <col min="35" max="122" width="2.453125" style="78" customWidth="1"/>
    <col min="123" max="123" width="2.453125" style="78" hidden="1" customWidth="1"/>
    <col min="124" max="16384" width="2.453125" style="78" hidden="1"/>
  </cols>
  <sheetData>
    <row r="1" spans="1:34"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ht="13" x14ac:dyDescent="0.2">
      <c r="S2" s="78"/>
      <c r="AH2" s="78"/>
    </row>
    <row r="3" spans="1:34"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ht="13" x14ac:dyDescent="0.2"/>
    <row r="5" spans="1:34" ht="13" x14ac:dyDescent="0.2"/>
    <row r="6" spans="1:34" ht="13" x14ac:dyDescent="0.2"/>
    <row r="7" spans="1:34" ht="13" x14ac:dyDescent="0.2"/>
    <row r="8" spans="1:34" ht="13" x14ac:dyDescent="0.2"/>
    <row r="9" spans="1:34" ht="13" x14ac:dyDescent="0.2">
      <c r="AH9" s="78"/>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78"/>
    </row>
    <row r="18" spans="12:34" ht="13" x14ac:dyDescent="0.2"/>
    <row r="19" spans="12:34" ht="13" x14ac:dyDescent="0.2"/>
    <row r="20" spans="12:34" ht="13" x14ac:dyDescent="0.2">
      <c r="AH20" s="78"/>
    </row>
    <row r="21" spans="12:34" ht="13" x14ac:dyDescent="0.2">
      <c r="AH21" s="78"/>
    </row>
    <row r="22" spans="12:34" ht="13" x14ac:dyDescent="0.2"/>
    <row r="23" spans="12:34" ht="13" x14ac:dyDescent="0.2"/>
    <row r="24" spans="12:34" ht="13" x14ac:dyDescent="0.2">
      <c r="Q24" s="78"/>
    </row>
    <row r="25" spans="12:34" ht="13" x14ac:dyDescent="0.2"/>
    <row r="26" spans="12:34" ht="13" x14ac:dyDescent="0.2"/>
    <row r="27" spans="12:34" ht="13" x14ac:dyDescent="0.2"/>
    <row r="28" spans="12:34" ht="13" x14ac:dyDescent="0.2">
      <c r="O28" s="78"/>
      <c r="T28" s="78"/>
      <c r="AH28" s="78"/>
    </row>
    <row r="29" spans="12:34" ht="13" x14ac:dyDescent="0.2"/>
    <row r="30" spans="12:34" ht="13" x14ac:dyDescent="0.2"/>
    <row r="31" spans="12:34" ht="13" x14ac:dyDescent="0.2">
      <c r="Q31" s="78"/>
    </row>
    <row r="32" spans="12:34" ht="13" x14ac:dyDescent="0.2">
      <c r="L32" s="78"/>
    </row>
    <row r="33" spans="2:34" ht="13" x14ac:dyDescent="0.2">
      <c r="C33" s="78"/>
      <c r="E33" s="78"/>
      <c r="G33" s="78"/>
      <c r="I33" s="78"/>
      <c r="X33" s="78"/>
    </row>
    <row r="34" spans="2:34" ht="13" x14ac:dyDescent="0.2">
      <c r="B34" s="78"/>
      <c r="P34" s="78"/>
      <c r="R34" s="78"/>
      <c r="T34" s="78"/>
    </row>
    <row r="35" spans="2:34" ht="13" x14ac:dyDescent="0.2">
      <c r="D35" s="78"/>
      <c r="W35" s="78"/>
      <c r="AC35" s="78"/>
      <c r="AD35" s="78"/>
      <c r="AE35" s="78"/>
      <c r="AF35" s="78"/>
      <c r="AG35" s="78"/>
      <c r="AH35" s="78"/>
    </row>
    <row r="36" spans="2:34" ht="13" x14ac:dyDescent="0.2">
      <c r="H36" s="78"/>
      <c r="J36" s="78"/>
      <c r="K36" s="78"/>
      <c r="M36" s="78"/>
      <c r="Y36" s="78"/>
      <c r="Z36" s="78"/>
      <c r="AA36" s="78"/>
      <c r="AB36" s="78"/>
      <c r="AC36" s="78"/>
      <c r="AD36" s="78"/>
      <c r="AE36" s="78"/>
      <c r="AF36" s="78"/>
      <c r="AG36" s="78"/>
      <c r="AH36" s="78"/>
    </row>
    <row r="37" spans="2:34" ht="13" x14ac:dyDescent="0.2">
      <c r="AH37" s="78"/>
    </row>
    <row r="38" spans="2:34" ht="13" x14ac:dyDescent="0.2">
      <c r="AG38" s="78"/>
      <c r="AH38" s="78"/>
    </row>
    <row r="39" spans="2:34" ht="13" x14ac:dyDescent="0.2"/>
    <row r="40" spans="2:34" ht="13" x14ac:dyDescent="0.2">
      <c r="X40" s="78"/>
    </row>
    <row r="41" spans="2:34" ht="13" x14ac:dyDescent="0.2">
      <c r="R41" s="78"/>
    </row>
    <row r="42" spans="2:34" ht="13" x14ac:dyDescent="0.2">
      <c r="W42" s="78"/>
    </row>
    <row r="43" spans="2:34" ht="13" x14ac:dyDescent="0.2">
      <c r="Y43" s="78"/>
      <c r="Z43" s="78"/>
      <c r="AA43" s="78"/>
      <c r="AB43" s="78"/>
      <c r="AC43" s="78"/>
      <c r="AD43" s="78"/>
      <c r="AE43" s="78"/>
      <c r="AF43" s="78"/>
      <c r="AG43" s="78"/>
      <c r="AH43" s="78"/>
    </row>
    <row r="44" spans="2:34" ht="13" x14ac:dyDescent="0.2">
      <c r="AH44" s="78"/>
    </row>
    <row r="45" spans="2:34" ht="13" x14ac:dyDescent="0.2">
      <c r="X45" s="78"/>
    </row>
    <row r="46" spans="2:34" ht="13" x14ac:dyDescent="0.2"/>
    <row r="47" spans="2:34" ht="13" x14ac:dyDescent="0.2"/>
    <row r="48" spans="2:34" ht="13" x14ac:dyDescent="0.2">
      <c r="W48" s="78"/>
      <c r="Y48" s="78"/>
      <c r="Z48" s="78"/>
      <c r="AA48" s="78"/>
      <c r="AB48" s="78"/>
      <c r="AC48" s="78"/>
      <c r="AD48" s="78"/>
      <c r="AE48" s="78"/>
      <c r="AF48" s="78"/>
      <c r="AG48" s="78"/>
      <c r="AH48" s="78"/>
    </row>
    <row r="49" spans="28:34" ht="13" x14ac:dyDescent="0.2"/>
    <row r="50" spans="28:34" ht="13" x14ac:dyDescent="0.2">
      <c r="AE50" s="78"/>
      <c r="AF50" s="78"/>
      <c r="AG50" s="78"/>
      <c r="AH50" s="78"/>
    </row>
    <row r="51" spans="28:34" ht="13" x14ac:dyDescent="0.2">
      <c r="AC51" s="78"/>
      <c r="AD51" s="78"/>
      <c r="AE51" s="78"/>
      <c r="AF51" s="78"/>
      <c r="AG51" s="78"/>
      <c r="AH51" s="78"/>
    </row>
    <row r="52" spans="28:34" ht="13" x14ac:dyDescent="0.2"/>
    <row r="53" spans="28:34" ht="13" x14ac:dyDescent="0.2">
      <c r="AF53" s="78"/>
      <c r="AG53" s="78"/>
      <c r="AH53" s="78"/>
    </row>
    <row r="54" spans="28:34" ht="13" x14ac:dyDescent="0.2">
      <c r="AH54" s="78"/>
    </row>
    <row r="55" spans="28:34" ht="13" x14ac:dyDescent="0.2"/>
    <row r="56" spans="28:34" ht="13" x14ac:dyDescent="0.2">
      <c r="AB56" s="78"/>
      <c r="AC56" s="78"/>
      <c r="AD56" s="78"/>
      <c r="AE56" s="78"/>
      <c r="AF56" s="78"/>
      <c r="AG56" s="78"/>
      <c r="AH56" s="78"/>
    </row>
    <row r="57" spans="28:34" ht="13" x14ac:dyDescent="0.2">
      <c r="AH57" s="78"/>
    </row>
    <row r="58" spans="28:34" ht="13" x14ac:dyDescent="0.2">
      <c r="AH58" s="78"/>
    </row>
    <row r="59" spans="28:34" ht="13" x14ac:dyDescent="0.2"/>
    <row r="60" spans="28:34" ht="13" x14ac:dyDescent="0.2"/>
    <row r="61" spans="28:34" ht="13" x14ac:dyDescent="0.2"/>
    <row r="62" spans="28:34" ht="13" x14ac:dyDescent="0.2"/>
    <row r="63" spans="28:34" ht="13" x14ac:dyDescent="0.2">
      <c r="AH63" s="78"/>
    </row>
    <row r="64" spans="28:34" ht="13" x14ac:dyDescent="0.2">
      <c r="AG64" s="78"/>
      <c r="AH64" s="78"/>
    </row>
    <row r="65" spans="28:34" ht="13" x14ac:dyDescent="0.2"/>
    <row r="66" spans="28:34" ht="13" x14ac:dyDescent="0.2"/>
    <row r="67" spans="28:34" ht="13" x14ac:dyDescent="0.2"/>
    <row r="68" spans="28:34" ht="13" x14ac:dyDescent="0.2">
      <c r="AB68" s="78"/>
      <c r="AC68" s="78"/>
      <c r="AD68" s="78"/>
      <c r="AE68" s="78"/>
      <c r="AF68" s="78"/>
      <c r="AG68" s="78"/>
      <c r="AH68" s="78"/>
    </row>
    <row r="69" spans="28:34" ht="13" x14ac:dyDescent="0.2">
      <c r="AF69" s="78"/>
      <c r="AG69" s="78"/>
      <c r="AH69" s="78"/>
    </row>
    <row r="70" spans="28:34" ht="13" x14ac:dyDescent="0.2"/>
    <row r="71" spans="28:34" ht="13" x14ac:dyDescent="0.2"/>
    <row r="72" spans="28:34" ht="13" x14ac:dyDescent="0.2"/>
    <row r="73" spans="28:34" ht="13" x14ac:dyDescent="0.2"/>
    <row r="74" spans="28:34" ht="13" x14ac:dyDescent="0.2"/>
    <row r="75" spans="28:34" ht="13" x14ac:dyDescent="0.2">
      <c r="AH75" s="78"/>
    </row>
    <row r="76" spans="28:34" ht="13" x14ac:dyDescent="0.2">
      <c r="AF76" s="78"/>
      <c r="AG76" s="78"/>
      <c r="AH76" s="78"/>
    </row>
    <row r="77" spans="28:34" ht="13" x14ac:dyDescent="0.2">
      <c r="AG77" s="78"/>
      <c r="AH77" s="78"/>
    </row>
    <row r="78" spans="28:34" ht="13" x14ac:dyDescent="0.2"/>
    <row r="79" spans="28:34" ht="13" x14ac:dyDescent="0.2"/>
    <row r="80" spans="28:34" ht="13" x14ac:dyDescent="0.2"/>
    <row r="81" spans="25:34" ht="13" x14ac:dyDescent="0.2"/>
    <row r="82" spans="25:34" ht="13" x14ac:dyDescent="0.2">
      <c r="Y82" s="78"/>
    </row>
    <row r="83" spans="25:34" ht="13" x14ac:dyDescent="0.2">
      <c r="Y83" s="78"/>
      <c r="Z83" s="78"/>
      <c r="AA83" s="78"/>
      <c r="AB83" s="78"/>
      <c r="AC83" s="78"/>
      <c r="AD83" s="78"/>
      <c r="AE83" s="78"/>
      <c r="AF83" s="78"/>
      <c r="AG83" s="78"/>
      <c r="AH83" s="78"/>
    </row>
    <row r="84" spans="25:34" ht="13" x14ac:dyDescent="0.2"/>
    <row r="85" spans="25:34" ht="13" x14ac:dyDescent="0.2"/>
    <row r="86" spans="25:34" ht="13" x14ac:dyDescent="0.2"/>
    <row r="87" spans="25:34" ht="13" x14ac:dyDescent="0.2"/>
    <row r="88" spans="25:34" ht="13" x14ac:dyDescent="0.2">
      <c r="AH88" s="78"/>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78"/>
      <c r="AG94" s="78"/>
      <c r="AH94" s="78"/>
    </row>
    <row r="95" spans="25:34" ht="13.5" customHeight="1" x14ac:dyDescent="0.2">
      <c r="AH95" s="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78"/>
    </row>
    <row r="102" spans="33:34" ht="13.5" customHeight="1" x14ac:dyDescent="0.2"/>
    <row r="103" spans="33:34" ht="13.5" customHeight="1" x14ac:dyDescent="0.2"/>
    <row r="104" spans="33:34" ht="13.5" customHeight="1" x14ac:dyDescent="0.2">
      <c r="AG104" s="78"/>
      <c r="AH104" s="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78"/>
    </row>
    <row r="117" spans="34:122" ht="13.5" customHeight="1" x14ac:dyDescent="0.2"/>
    <row r="118" spans="34:122" ht="13.5" customHeight="1" x14ac:dyDescent="0.2"/>
    <row r="119" spans="34:122" ht="13.5" customHeight="1" x14ac:dyDescent="0.2"/>
    <row r="120" spans="34:122" ht="13.5" customHeight="1" x14ac:dyDescent="0.2">
      <c r="AH120" s="78"/>
    </row>
    <row r="121" spans="34:122" ht="13.5" customHeight="1" x14ac:dyDescent="0.2">
      <c r="AH121" s="78"/>
    </row>
    <row r="122" spans="34:122" ht="13.5" customHeight="1" x14ac:dyDescent="0.2"/>
    <row r="123" spans="34:122" ht="13.5" customHeight="1" x14ac:dyDescent="0.2"/>
    <row r="124" spans="34:122" ht="13.5" customHeight="1" x14ac:dyDescent="0.2"/>
    <row r="125" spans="34:122" ht="13.5" customHeight="1" x14ac:dyDescent="0.2">
      <c r="DR125" s="78" t="s">
        <v>99</v>
      </c>
    </row>
  </sheetData>
  <sheetProtection algorithmName="SHA-512" hashValue="VCnSCzbxHR5ROnm24CzpJ12aIz3b9A54OOkA4Qyaq4n1CDkvsKyos+K3Su+zi429EhMyHxxcVBlyWTyAzKbDZQ==" saltValue="ofWT9EO07EANbbYxs38uuw==" spinCount="100000" sheet="1" objects="1" scenarios="1"/>
  <phoneticPr fontId="43"/>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58610A-66FC-4E16-826D-A574FC91331E}">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77" customWidth="1"/>
    <col min="35" max="122" width="2.453125" style="78" customWidth="1"/>
    <col min="123" max="123" width="2.453125" style="78" hidden="1" customWidth="1"/>
    <col min="124" max="16384" width="2.453125" style="78" hidden="1"/>
  </cols>
  <sheetData>
    <row r="1" spans="2:34"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ht="13" x14ac:dyDescent="0.2">
      <c r="S2" s="78"/>
      <c r="AH2" s="78"/>
    </row>
    <row r="3" spans="2:34"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ht="13" x14ac:dyDescent="0.2"/>
    <row r="5" spans="2:34" ht="13" x14ac:dyDescent="0.2"/>
    <row r="6" spans="2:34" ht="13" x14ac:dyDescent="0.2"/>
    <row r="7" spans="2:34" ht="13" x14ac:dyDescent="0.2"/>
    <row r="8" spans="2:34" ht="13" x14ac:dyDescent="0.2"/>
    <row r="9" spans="2:34" ht="13" x14ac:dyDescent="0.2">
      <c r="AH9" s="78"/>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78"/>
    </row>
    <row r="18" spans="12:34" ht="13" x14ac:dyDescent="0.2"/>
    <row r="19" spans="12:34" ht="13" x14ac:dyDescent="0.2"/>
    <row r="20" spans="12:34" ht="13" x14ac:dyDescent="0.2">
      <c r="AH20" s="78"/>
    </row>
    <row r="21" spans="12:34" ht="13" x14ac:dyDescent="0.2">
      <c r="AH21" s="78"/>
    </row>
    <row r="22" spans="12:34" ht="13" x14ac:dyDescent="0.2"/>
    <row r="23" spans="12:34" ht="13" x14ac:dyDescent="0.2"/>
    <row r="24" spans="12:34" ht="13" x14ac:dyDescent="0.2">
      <c r="Q24" s="78"/>
    </row>
    <row r="25" spans="12:34" ht="13" x14ac:dyDescent="0.2"/>
    <row r="26" spans="12:34" ht="13" x14ac:dyDescent="0.2"/>
    <row r="27" spans="12:34" ht="13" x14ac:dyDescent="0.2"/>
    <row r="28" spans="12:34" ht="13" x14ac:dyDescent="0.2">
      <c r="O28" s="78"/>
      <c r="T28" s="78"/>
      <c r="AH28" s="78"/>
    </row>
    <row r="29" spans="12:34" ht="13" x14ac:dyDescent="0.2"/>
    <row r="30" spans="12:34" ht="13" x14ac:dyDescent="0.2"/>
    <row r="31" spans="12:34" ht="13" x14ac:dyDescent="0.2">
      <c r="Q31" s="78"/>
    </row>
    <row r="32" spans="12:34" ht="13" x14ac:dyDescent="0.2">
      <c r="L32" s="78"/>
    </row>
    <row r="33" spans="2:34" ht="13" x14ac:dyDescent="0.2">
      <c r="C33" s="78"/>
      <c r="E33" s="78"/>
      <c r="G33" s="78"/>
      <c r="I33" s="78"/>
      <c r="X33" s="78"/>
    </row>
    <row r="34" spans="2:34" ht="13" x14ac:dyDescent="0.2">
      <c r="B34" s="78"/>
      <c r="P34" s="78"/>
      <c r="R34" s="78"/>
      <c r="T34" s="78"/>
    </row>
    <row r="35" spans="2:34" ht="13" x14ac:dyDescent="0.2">
      <c r="D35" s="78"/>
      <c r="W35" s="78"/>
      <c r="AC35" s="78"/>
      <c r="AD35" s="78"/>
      <c r="AE35" s="78"/>
      <c r="AF35" s="78"/>
      <c r="AG35" s="78"/>
      <c r="AH35" s="78"/>
    </row>
    <row r="36" spans="2:34" ht="13" x14ac:dyDescent="0.2">
      <c r="H36" s="78"/>
      <c r="J36" s="78"/>
      <c r="K36" s="78"/>
      <c r="M36" s="78"/>
      <c r="Y36" s="78"/>
      <c r="Z36" s="78"/>
      <c r="AA36" s="78"/>
      <c r="AB36" s="78"/>
      <c r="AC36" s="78"/>
      <c r="AD36" s="78"/>
      <c r="AE36" s="78"/>
      <c r="AF36" s="78"/>
      <c r="AG36" s="78"/>
      <c r="AH36" s="78"/>
    </row>
    <row r="37" spans="2:34" ht="13" x14ac:dyDescent="0.2">
      <c r="AH37" s="78"/>
    </row>
    <row r="38" spans="2:34" ht="13" x14ac:dyDescent="0.2">
      <c r="AG38" s="78"/>
      <c r="AH38" s="78"/>
    </row>
    <row r="39" spans="2:34" ht="13" x14ac:dyDescent="0.2"/>
    <row r="40" spans="2:34" ht="13" x14ac:dyDescent="0.2">
      <c r="X40" s="78"/>
    </row>
    <row r="41" spans="2:34" ht="13" x14ac:dyDescent="0.2">
      <c r="R41" s="78"/>
    </row>
    <row r="42" spans="2:34" ht="13" x14ac:dyDescent="0.2">
      <c r="W42" s="78"/>
    </row>
    <row r="43" spans="2:34" ht="13" x14ac:dyDescent="0.2">
      <c r="Y43" s="78"/>
      <c r="Z43" s="78"/>
      <c r="AA43" s="78"/>
      <c r="AB43" s="78"/>
      <c r="AC43" s="78"/>
      <c r="AD43" s="78"/>
      <c r="AE43" s="78"/>
      <c r="AF43" s="78"/>
      <c r="AG43" s="78"/>
      <c r="AH43" s="78"/>
    </row>
    <row r="44" spans="2:34" ht="13" x14ac:dyDescent="0.2">
      <c r="AH44" s="78"/>
    </row>
    <row r="45" spans="2:34" ht="13" x14ac:dyDescent="0.2">
      <c r="X45" s="78"/>
    </row>
    <row r="46" spans="2:34" ht="13" x14ac:dyDescent="0.2"/>
    <row r="47" spans="2:34" ht="13" x14ac:dyDescent="0.2"/>
    <row r="48" spans="2:34" ht="13" x14ac:dyDescent="0.2">
      <c r="W48" s="78"/>
      <c r="Y48" s="78"/>
      <c r="Z48" s="78"/>
      <c r="AA48" s="78"/>
      <c r="AB48" s="78"/>
      <c r="AC48" s="78"/>
      <c r="AD48" s="78"/>
      <c r="AE48" s="78"/>
      <c r="AF48" s="78"/>
      <c r="AG48" s="78"/>
      <c r="AH48" s="78"/>
    </row>
    <row r="49" spans="28:34" ht="13" x14ac:dyDescent="0.2"/>
    <row r="50" spans="28:34" ht="13" x14ac:dyDescent="0.2">
      <c r="AE50" s="78"/>
      <c r="AF50" s="78"/>
      <c r="AG50" s="78"/>
      <c r="AH50" s="78"/>
    </row>
    <row r="51" spans="28:34" ht="13" x14ac:dyDescent="0.2">
      <c r="AC51" s="78"/>
      <c r="AD51" s="78"/>
      <c r="AE51" s="78"/>
      <c r="AF51" s="78"/>
      <c r="AG51" s="78"/>
      <c r="AH51" s="78"/>
    </row>
    <row r="52" spans="28:34" ht="13" x14ac:dyDescent="0.2"/>
    <row r="53" spans="28:34" ht="13" x14ac:dyDescent="0.2">
      <c r="AF53" s="78"/>
      <c r="AG53" s="78"/>
      <c r="AH53" s="78"/>
    </row>
    <row r="54" spans="28:34" ht="13" x14ac:dyDescent="0.2">
      <c r="AH54" s="78"/>
    </row>
    <row r="55" spans="28:34" ht="13" x14ac:dyDescent="0.2"/>
    <row r="56" spans="28:34" ht="13" x14ac:dyDescent="0.2">
      <c r="AB56" s="78"/>
      <c r="AC56" s="78"/>
      <c r="AD56" s="78"/>
      <c r="AE56" s="78"/>
      <c r="AF56" s="78"/>
      <c r="AG56" s="78"/>
      <c r="AH56" s="78"/>
    </row>
    <row r="57" spans="28:34" ht="13" x14ac:dyDescent="0.2">
      <c r="AH57" s="78"/>
    </row>
    <row r="58" spans="28:34" ht="13" x14ac:dyDescent="0.2">
      <c r="AH58" s="78"/>
    </row>
    <row r="59" spans="28:34" ht="13" x14ac:dyDescent="0.2">
      <c r="AG59" s="78"/>
      <c r="AH59" s="78"/>
    </row>
    <row r="60" spans="28:34" ht="13" x14ac:dyDescent="0.2"/>
    <row r="61" spans="28:34" ht="13" x14ac:dyDescent="0.2"/>
    <row r="62" spans="28:34" ht="13" x14ac:dyDescent="0.2"/>
    <row r="63" spans="28:34" ht="13" x14ac:dyDescent="0.2">
      <c r="AH63" s="78"/>
    </row>
    <row r="64" spans="28:34" ht="13" x14ac:dyDescent="0.2">
      <c r="AG64" s="78"/>
      <c r="AH64" s="78"/>
    </row>
    <row r="65" spans="28:34" ht="13" x14ac:dyDescent="0.2"/>
    <row r="66" spans="28:34" ht="13" x14ac:dyDescent="0.2"/>
    <row r="67" spans="28:34" ht="13" x14ac:dyDescent="0.2"/>
    <row r="68" spans="28:34" ht="13" x14ac:dyDescent="0.2">
      <c r="AB68" s="78"/>
      <c r="AC68" s="78"/>
      <c r="AD68" s="78"/>
      <c r="AE68" s="78"/>
      <c r="AF68" s="78"/>
      <c r="AG68" s="78"/>
      <c r="AH68" s="78"/>
    </row>
    <row r="69" spans="28:34" ht="13" x14ac:dyDescent="0.2">
      <c r="AF69" s="78"/>
      <c r="AG69" s="78"/>
      <c r="AH69" s="78"/>
    </row>
    <row r="70" spans="28:34" ht="13" x14ac:dyDescent="0.2"/>
    <row r="71" spans="28:34" ht="13" x14ac:dyDescent="0.2"/>
    <row r="72" spans="28:34" ht="13" x14ac:dyDescent="0.2"/>
    <row r="73" spans="28:34" ht="13" x14ac:dyDescent="0.2"/>
    <row r="74" spans="28:34" ht="13" x14ac:dyDescent="0.2"/>
    <row r="75" spans="28:34" ht="13" x14ac:dyDescent="0.2">
      <c r="AH75" s="78"/>
    </row>
    <row r="76" spans="28:34" ht="13" x14ac:dyDescent="0.2">
      <c r="AF76" s="78"/>
      <c r="AG76" s="78"/>
      <c r="AH76" s="78"/>
    </row>
    <row r="77" spans="28:34" ht="13" x14ac:dyDescent="0.2">
      <c r="AG77" s="78"/>
      <c r="AH77" s="78"/>
    </row>
    <row r="78" spans="28:34" ht="13" x14ac:dyDescent="0.2"/>
    <row r="79" spans="28:34" ht="13" x14ac:dyDescent="0.2"/>
    <row r="80" spans="28:34" ht="13" x14ac:dyDescent="0.2"/>
    <row r="81" spans="25:34" ht="13" x14ac:dyDescent="0.2"/>
    <row r="82" spans="25:34" ht="13" x14ac:dyDescent="0.2">
      <c r="Y82" s="78"/>
    </row>
    <row r="83" spans="25:34" ht="13" x14ac:dyDescent="0.2">
      <c r="Y83" s="78"/>
      <c r="Z83" s="78"/>
      <c r="AA83" s="78"/>
      <c r="AB83" s="78"/>
      <c r="AC83" s="78"/>
      <c r="AD83" s="78"/>
      <c r="AE83" s="78"/>
      <c r="AF83" s="78"/>
      <c r="AG83" s="78"/>
      <c r="AH83" s="78"/>
    </row>
    <row r="84" spans="25:34" ht="13" x14ac:dyDescent="0.2"/>
    <row r="85" spans="25:34" ht="13" x14ac:dyDescent="0.2"/>
    <row r="86" spans="25:34" ht="13" x14ac:dyDescent="0.2"/>
    <row r="87" spans="25:34" ht="13" x14ac:dyDescent="0.2"/>
    <row r="88" spans="25:34" ht="13" x14ac:dyDescent="0.2">
      <c r="AH88" s="78"/>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78"/>
      <c r="AG94" s="78"/>
      <c r="AH94" s="78"/>
    </row>
    <row r="95" spans="25:34" ht="13.5" customHeight="1" x14ac:dyDescent="0.2">
      <c r="AH95" s="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78"/>
    </row>
    <row r="102" spans="33:34" ht="13.5" customHeight="1" x14ac:dyDescent="0.2"/>
    <row r="103" spans="33:34" ht="13.5" customHeight="1" x14ac:dyDescent="0.2"/>
    <row r="104" spans="33:34" ht="13.5" customHeight="1" x14ac:dyDescent="0.2">
      <c r="AG104" s="78"/>
      <c r="AH104" s="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78"/>
    </row>
    <row r="117" spans="34:122" ht="13.5" customHeight="1" x14ac:dyDescent="0.2"/>
    <row r="118" spans="34:122" ht="13.5" customHeight="1" x14ac:dyDescent="0.2"/>
    <row r="119" spans="34:122" ht="13.5" customHeight="1" x14ac:dyDescent="0.2"/>
    <row r="120" spans="34:122" ht="13.5" customHeight="1" x14ac:dyDescent="0.2">
      <c r="AH120" s="78"/>
    </row>
    <row r="121" spans="34:122" ht="13.5" customHeight="1" x14ac:dyDescent="0.2">
      <c r="AH121" s="78"/>
    </row>
    <row r="122" spans="34:122" ht="13.5" customHeight="1" x14ac:dyDescent="0.2"/>
    <row r="123" spans="34:122" ht="13.5" customHeight="1" x14ac:dyDescent="0.2"/>
    <row r="124" spans="34:122" ht="13.5" customHeight="1" x14ac:dyDescent="0.2"/>
    <row r="125" spans="34:122" ht="13.5" customHeight="1" x14ac:dyDescent="0.2">
      <c r="DR125" s="78" t="s">
        <v>99</v>
      </c>
    </row>
  </sheetData>
  <sheetProtection algorithmName="SHA-512" hashValue="YQzBqLRDtDcZpZkur94zz433athgyILFQco/iDSGZy37KDNJy5Fwu71OI7ulOfaw4r3F26gqhfl0CCX4OxS5ug==" saltValue="wtSdP3ntFkyOa6qf17ZJxw==" spinCount="100000" sheet="1" objects="1" scenarios="1"/>
  <phoneticPr fontId="43"/>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293" customWidth="1"/>
    <col min="2" max="8" width="13.36328125" style="293" customWidth="1"/>
    <col min="9" max="16384" width="11.08984375" style="293"/>
  </cols>
  <sheetData>
    <row r="1" spans="1:8" x14ac:dyDescent="0.2">
      <c r="A1" s="97"/>
      <c r="B1" s="103"/>
      <c r="C1" s="107"/>
      <c r="D1" s="113"/>
      <c r="E1" s="123"/>
      <c r="F1" s="123"/>
      <c r="G1" s="123"/>
      <c r="H1" s="157"/>
    </row>
    <row r="2" spans="1:8" x14ac:dyDescent="0.2">
      <c r="A2" s="98"/>
      <c r="B2" s="104"/>
      <c r="C2" s="300"/>
      <c r="D2" s="114" t="s">
        <v>79</v>
      </c>
      <c r="E2" s="124"/>
      <c r="F2" s="308" t="s">
        <v>521</v>
      </c>
      <c r="G2" s="148"/>
      <c r="H2" s="158"/>
    </row>
    <row r="3" spans="1:8" x14ac:dyDescent="0.2">
      <c r="A3" s="114" t="s">
        <v>518</v>
      </c>
      <c r="B3" s="106"/>
      <c r="C3" s="301"/>
      <c r="D3" s="304">
        <v>16200</v>
      </c>
      <c r="E3" s="306"/>
      <c r="F3" s="309">
        <v>59119</v>
      </c>
      <c r="G3" s="311"/>
      <c r="H3" s="314"/>
    </row>
    <row r="4" spans="1:8" x14ac:dyDescent="0.2">
      <c r="A4" s="99"/>
      <c r="B4" s="105"/>
      <c r="C4" s="302"/>
      <c r="D4" s="305">
        <v>12415</v>
      </c>
      <c r="E4" s="307"/>
      <c r="F4" s="310">
        <v>29900</v>
      </c>
      <c r="G4" s="312"/>
      <c r="H4" s="315"/>
    </row>
    <row r="5" spans="1:8" x14ac:dyDescent="0.2">
      <c r="A5" s="114" t="s">
        <v>478</v>
      </c>
      <c r="B5" s="106"/>
      <c r="C5" s="301"/>
      <c r="D5" s="304">
        <v>17395</v>
      </c>
      <c r="E5" s="306"/>
      <c r="F5" s="309">
        <v>53895</v>
      </c>
      <c r="G5" s="311"/>
      <c r="H5" s="314"/>
    </row>
    <row r="6" spans="1:8" x14ac:dyDescent="0.2">
      <c r="A6" s="99"/>
      <c r="B6" s="105"/>
      <c r="C6" s="302"/>
      <c r="D6" s="305">
        <v>11677</v>
      </c>
      <c r="E6" s="307"/>
      <c r="F6" s="310">
        <v>31224</v>
      </c>
      <c r="G6" s="312"/>
      <c r="H6" s="315"/>
    </row>
    <row r="7" spans="1:8" x14ac:dyDescent="0.2">
      <c r="A7" s="114" t="s">
        <v>317</v>
      </c>
      <c r="B7" s="106"/>
      <c r="C7" s="301"/>
      <c r="D7" s="304">
        <v>18930</v>
      </c>
      <c r="E7" s="306"/>
      <c r="F7" s="309">
        <v>56181</v>
      </c>
      <c r="G7" s="311"/>
      <c r="H7" s="314"/>
    </row>
    <row r="8" spans="1:8" x14ac:dyDescent="0.2">
      <c r="A8" s="99"/>
      <c r="B8" s="105"/>
      <c r="C8" s="302"/>
      <c r="D8" s="305">
        <v>8785</v>
      </c>
      <c r="E8" s="307"/>
      <c r="F8" s="310">
        <v>32039</v>
      </c>
      <c r="G8" s="312"/>
      <c r="H8" s="315"/>
    </row>
    <row r="9" spans="1:8" x14ac:dyDescent="0.2">
      <c r="A9" s="114" t="s">
        <v>138</v>
      </c>
      <c r="B9" s="106"/>
      <c r="C9" s="301"/>
      <c r="D9" s="304">
        <v>53945</v>
      </c>
      <c r="E9" s="306"/>
      <c r="F9" s="309">
        <v>47730</v>
      </c>
      <c r="G9" s="311"/>
      <c r="H9" s="314"/>
    </row>
    <row r="10" spans="1:8" x14ac:dyDescent="0.2">
      <c r="A10" s="99"/>
      <c r="B10" s="105"/>
      <c r="C10" s="302"/>
      <c r="D10" s="305">
        <v>34718</v>
      </c>
      <c r="E10" s="307"/>
      <c r="F10" s="310">
        <v>26378</v>
      </c>
      <c r="G10" s="312"/>
      <c r="H10" s="315"/>
    </row>
    <row r="11" spans="1:8" x14ac:dyDescent="0.2">
      <c r="A11" s="114" t="s">
        <v>519</v>
      </c>
      <c r="B11" s="106"/>
      <c r="C11" s="301"/>
      <c r="D11" s="304">
        <v>32704</v>
      </c>
      <c r="E11" s="306"/>
      <c r="F11" s="309">
        <v>61921</v>
      </c>
      <c r="G11" s="311"/>
      <c r="H11" s="314"/>
    </row>
    <row r="12" spans="1:8" x14ac:dyDescent="0.2">
      <c r="A12" s="99"/>
      <c r="B12" s="105"/>
      <c r="C12" s="303"/>
      <c r="D12" s="305">
        <v>15937</v>
      </c>
      <c r="E12" s="307"/>
      <c r="F12" s="310">
        <v>34719</v>
      </c>
      <c r="G12" s="312"/>
      <c r="H12" s="315"/>
    </row>
    <row r="13" spans="1:8" x14ac:dyDescent="0.2">
      <c r="A13" s="114"/>
      <c r="B13" s="106"/>
      <c r="C13" s="301"/>
      <c r="D13" s="304">
        <v>27835</v>
      </c>
      <c r="E13" s="306"/>
      <c r="F13" s="309">
        <v>55769</v>
      </c>
      <c r="G13" s="313"/>
      <c r="H13" s="314"/>
    </row>
    <row r="14" spans="1:8" x14ac:dyDescent="0.2">
      <c r="A14" s="99"/>
      <c r="B14" s="105"/>
      <c r="C14" s="302"/>
      <c r="D14" s="305">
        <v>16706</v>
      </c>
      <c r="E14" s="307"/>
      <c r="F14" s="310">
        <v>30852</v>
      </c>
      <c r="G14" s="312"/>
      <c r="H14" s="315"/>
    </row>
    <row r="17" spans="1:11" x14ac:dyDescent="0.2">
      <c r="A17" s="293" t="s">
        <v>23</v>
      </c>
    </row>
    <row r="18" spans="1:11" x14ac:dyDescent="0.2">
      <c r="A18" s="294"/>
      <c r="B18" s="294" t="str">
        <f>実質収支比率等に係る経年分析!F$46</f>
        <v>R01</v>
      </c>
      <c r="C18" s="294" t="str">
        <f>実質収支比率等に係る経年分析!G$46</f>
        <v>R02</v>
      </c>
      <c r="D18" s="294" t="str">
        <f>実質収支比率等に係る経年分析!H$46</f>
        <v>R03</v>
      </c>
      <c r="E18" s="294" t="str">
        <f>実質収支比率等に係る経年分析!I$46</f>
        <v>R04</v>
      </c>
      <c r="F18" s="294" t="str">
        <f>実質収支比率等に係る経年分析!J$46</f>
        <v>R05</v>
      </c>
    </row>
    <row r="19" spans="1:11" x14ac:dyDescent="0.2">
      <c r="A19" s="294" t="s">
        <v>85</v>
      </c>
      <c r="B19" s="294">
        <f>ROUND(VALUE(SUBSTITUTE(実質収支比率等に係る経年分析!F$48,"▲","-")),2)</f>
        <v>5.24</v>
      </c>
      <c r="C19" s="294">
        <f>ROUND(VALUE(SUBSTITUTE(実質収支比率等に係る経年分析!G$48,"▲","-")),2)</f>
        <v>7.82</v>
      </c>
      <c r="D19" s="294">
        <f>ROUND(VALUE(SUBSTITUTE(実質収支比率等に係る経年分析!H$48,"▲","-")),2)</f>
        <v>9.4600000000000009</v>
      </c>
      <c r="E19" s="294">
        <f>ROUND(VALUE(SUBSTITUTE(実質収支比率等に係る経年分析!I$48,"▲","-")),2)</f>
        <v>8.94</v>
      </c>
      <c r="F19" s="294">
        <f>ROUND(VALUE(SUBSTITUTE(実質収支比率等に係る経年分析!J$48,"▲","-")),2)</f>
        <v>4.63</v>
      </c>
    </row>
    <row r="20" spans="1:11" x14ac:dyDescent="0.2">
      <c r="A20" s="294" t="s">
        <v>37</v>
      </c>
      <c r="B20" s="294">
        <f>ROUND(VALUE(SUBSTITUTE(実質収支比率等に係る経年分析!F$47,"▲","-")),2)</f>
        <v>57.81</v>
      </c>
      <c r="C20" s="294">
        <f>ROUND(VALUE(SUBSTITUTE(実質収支比率等に係る経年分析!G$47,"▲","-")),2)</f>
        <v>54.41</v>
      </c>
      <c r="D20" s="294">
        <f>ROUND(VALUE(SUBSTITUTE(実質収支比率等に係る経年分析!H$47,"▲","-")),2)</f>
        <v>53.86</v>
      </c>
      <c r="E20" s="294">
        <f>ROUND(VALUE(SUBSTITUTE(実質収支比率等に係る経年分析!I$47,"▲","-")),2)</f>
        <v>46.18</v>
      </c>
      <c r="F20" s="294">
        <f>ROUND(VALUE(SUBSTITUTE(実質収支比率等に係る経年分析!J$47,"▲","-")),2)</f>
        <v>44.03</v>
      </c>
    </row>
    <row r="21" spans="1:11" x14ac:dyDescent="0.2">
      <c r="A21" s="294" t="s">
        <v>108</v>
      </c>
      <c r="B21" s="294">
        <f>IF(ISNUMBER(VALUE(SUBSTITUTE(実質収支比率等に係る経年分析!F$49,"▲","-"))),ROUND(VALUE(SUBSTITUTE(実質収支比率等に係る経年分析!F$49,"▲","-")),2),NA())</f>
        <v>-4.3899999999999997</v>
      </c>
      <c r="C21" s="294">
        <f>IF(ISNUMBER(VALUE(SUBSTITUTE(実質収支比率等に係る経年分析!G$49,"▲","-"))),ROUND(VALUE(SUBSTITUTE(実質収支比率等に係る経年分析!G$49,"▲","-")),2),NA())</f>
        <v>-5.81</v>
      </c>
      <c r="D21" s="294">
        <f>IF(ISNUMBER(VALUE(SUBSTITUTE(実質収支比率等に係る経年分析!H$49,"▲","-"))),ROUND(VALUE(SUBSTITUTE(実質収支比率等に係る経年分析!H$49,"▲","-")),2),NA())</f>
        <v>4.2699999999999996</v>
      </c>
      <c r="E21" s="294">
        <f>IF(ISNUMBER(VALUE(SUBSTITUTE(実質収支比率等に係る経年分析!I$49,"▲","-"))),ROUND(VALUE(SUBSTITUTE(実質収支比率等に係る経年分析!I$49,"▲","-")),2),NA())</f>
        <v>-9.7899999999999991</v>
      </c>
      <c r="F21" s="294">
        <f>IF(ISNUMBER(VALUE(SUBSTITUTE(実質収支比率等に係る経年分析!J$49,"▲","-"))),ROUND(VALUE(SUBSTITUTE(実質収支比率等に係る経年分析!J$49,"▲","-")),2),NA())</f>
        <v>-5.3</v>
      </c>
    </row>
    <row r="24" spans="1:11" x14ac:dyDescent="0.2">
      <c r="A24" s="293" t="s">
        <v>97</v>
      </c>
    </row>
    <row r="25" spans="1:11" x14ac:dyDescent="0.2">
      <c r="A25" s="295"/>
      <c r="B25" s="295" t="str">
        <f>連結実質赤字比率に係る赤字・黒字の構成分析!F$33</f>
        <v>R01</v>
      </c>
      <c r="C25" s="295"/>
      <c r="D25" s="295" t="str">
        <f>連結実質赤字比率に係る赤字・黒字の構成分析!G$33</f>
        <v>R02</v>
      </c>
      <c r="E25" s="295"/>
      <c r="F25" s="295" t="str">
        <f>連結実質赤字比率に係る赤字・黒字の構成分析!H$33</f>
        <v>R03</v>
      </c>
      <c r="G25" s="295"/>
      <c r="H25" s="295" t="str">
        <f>連結実質赤字比率に係る赤字・黒字の構成分析!I$33</f>
        <v>R04</v>
      </c>
      <c r="I25" s="295"/>
      <c r="J25" s="295" t="str">
        <f>連結実質赤字比率に係る赤字・黒字の構成分析!J$33</f>
        <v>R05</v>
      </c>
      <c r="K25" s="295"/>
    </row>
    <row r="26" spans="1:11" x14ac:dyDescent="0.2">
      <c r="A26" s="295"/>
      <c r="B26" s="295" t="s">
        <v>110</v>
      </c>
      <c r="C26" s="295" t="s">
        <v>65</v>
      </c>
      <c r="D26" s="295" t="s">
        <v>110</v>
      </c>
      <c r="E26" s="295" t="s">
        <v>65</v>
      </c>
      <c r="F26" s="295" t="s">
        <v>110</v>
      </c>
      <c r="G26" s="295" t="s">
        <v>65</v>
      </c>
      <c r="H26" s="295" t="s">
        <v>110</v>
      </c>
      <c r="I26" s="295" t="s">
        <v>65</v>
      </c>
      <c r="J26" s="295" t="s">
        <v>110</v>
      </c>
      <c r="K26" s="295" t="s">
        <v>65</v>
      </c>
    </row>
    <row r="27" spans="1:11" x14ac:dyDescent="0.2">
      <c r="A27" s="295" t="str">
        <f>IF(連結実質赤字比率に係る赤字・黒字の構成分析!C$43="",NA(),連結実質赤字比率に係る赤字・黒字の構成分析!C$43)</f>
        <v>その他会計（黒字）</v>
      </c>
      <c r="B27" s="295" t="e">
        <f>IF(ROUND(VALUE(SUBSTITUTE(連結実質赤字比率に係る赤字・黒字の構成分析!F$43,"▲","-")),2)&lt;0,ABS(ROUND(VALUE(SUBSTITUTE(連結実質赤字比率に係る赤字・黒字の構成分析!F$43,"▲","-")),2)),NA())</f>
        <v>#N/A</v>
      </c>
      <c r="C27" s="295">
        <f>IF(ROUND(VALUE(SUBSTITUTE(連結実質赤字比率に係る赤字・黒字の構成分析!F$43,"▲","-")),2)&gt;=0,ABS(ROUND(VALUE(SUBSTITUTE(連結実質赤字比率に係る赤字・黒字の構成分析!F$43,"▲","-")),2)),NA())</f>
        <v>0.36</v>
      </c>
      <c r="D27" s="295" t="e">
        <f>IF(ROUND(VALUE(SUBSTITUTE(連結実質赤字比率に係る赤字・黒字の構成分析!G$43,"▲","-")),2)&lt;0,ABS(ROUND(VALUE(SUBSTITUTE(連結実質赤字比率に係る赤字・黒字の構成分析!G$43,"▲","-")),2)),NA())</f>
        <v>#VALUE!</v>
      </c>
      <c r="E27" s="295" t="e">
        <f>IF(ROUND(VALUE(SUBSTITUTE(連結実質赤字比率に係る赤字・黒字の構成分析!G$43,"▲","-")),2)&gt;=0,ABS(ROUND(VALUE(SUBSTITUTE(連結実質赤字比率に係る赤字・黒字の構成分析!G$43,"▲","-")),2)),NA())</f>
        <v>#VALUE!</v>
      </c>
      <c r="F27" s="295" t="e">
        <f>IF(ROUND(VALUE(SUBSTITUTE(連結実質赤字比率に係る赤字・黒字の構成分析!H$43,"▲","-")),2)&lt;0,ABS(ROUND(VALUE(SUBSTITUTE(連結実質赤字比率に係る赤字・黒字の構成分析!H$43,"▲","-")),2)),NA())</f>
        <v>#VALUE!</v>
      </c>
      <c r="G27" s="295" t="e">
        <f>IF(ROUND(VALUE(SUBSTITUTE(連結実質赤字比率に係る赤字・黒字の構成分析!H$43,"▲","-")),2)&gt;=0,ABS(ROUND(VALUE(SUBSTITUTE(連結実質赤字比率に係る赤字・黒字の構成分析!H$43,"▲","-")),2)),NA())</f>
        <v>#VALUE!</v>
      </c>
      <c r="H27" s="295" t="e">
        <f>IF(ROUND(VALUE(SUBSTITUTE(連結実質赤字比率に係る赤字・黒字の構成分析!I$43,"▲","-")),2)&lt;0,ABS(ROUND(VALUE(SUBSTITUTE(連結実質赤字比率に係る赤字・黒字の構成分析!I$43,"▲","-")),2)),NA())</f>
        <v>#VALUE!</v>
      </c>
      <c r="I27" s="295" t="e">
        <f>IF(ROUND(VALUE(SUBSTITUTE(連結実質赤字比率に係る赤字・黒字の構成分析!I$43,"▲","-")),2)&gt;=0,ABS(ROUND(VALUE(SUBSTITUTE(連結実質赤字比率に係る赤字・黒字の構成分析!I$43,"▲","-")),2)),NA())</f>
        <v>#VALUE!</v>
      </c>
      <c r="J27" s="295" t="e">
        <f>IF(ROUND(VALUE(SUBSTITUTE(連結実質赤字比率に係る赤字・黒字の構成分析!J$43,"▲","-")),2)&lt;0,ABS(ROUND(VALUE(SUBSTITUTE(連結実質赤字比率に係る赤字・黒字の構成分析!J$43,"▲","-")),2)),NA())</f>
        <v>#VALUE!</v>
      </c>
      <c r="K27" s="295" t="e">
        <f>IF(ROUND(VALUE(SUBSTITUTE(連結実質赤字比率に係る赤字・黒字の構成分析!J$43,"▲","-")),2)&gt;=0,ABS(ROUND(VALUE(SUBSTITUTE(連結実質赤字比率に係る赤字・黒字の構成分析!J$43,"▲","-")),2)),NA())</f>
        <v>#VALUE!</v>
      </c>
    </row>
    <row r="28" spans="1:11" x14ac:dyDescent="0.2">
      <c r="A28" s="295" t="str">
        <f>IF(連結実質赤字比率に係る赤字・黒字の構成分析!C$42="",NA(),連結実質赤字比率に係る赤字・黒字の構成分析!C$42)</f>
        <v>その他会計（赤字）</v>
      </c>
      <c r="B28" s="295" t="e">
        <f>IF(ROUND(VALUE(SUBSTITUTE(連結実質赤字比率に係る赤字・黒字の構成分析!F$42,"▲","-")),2)&lt;0,ABS(ROUND(VALUE(SUBSTITUTE(連結実質赤字比率に係る赤字・黒字の構成分析!F$42,"▲","-")),2)),NA())</f>
        <v>#VALUE!</v>
      </c>
      <c r="C28" s="295" t="e">
        <f>IF(ROUND(VALUE(SUBSTITUTE(連結実質赤字比率に係る赤字・黒字の構成分析!F$42,"▲","-")),2)&gt;=0,ABS(ROUND(VALUE(SUBSTITUTE(連結実質赤字比率に係る赤字・黒字の構成分析!F$42,"▲","-")),2)),NA())</f>
        <v>#VALUE!</v>
      </c>
      <c r="D28" s="295" t="e">
        <f>IF(ROUND(VALUE(SUBSTITUTE(連結実質赤字比率に係る赤字・黒字の構成分析!G$42,"▲","-")),2)&lt;0,ABS(ROUND(VALUE(SUBSTITUTE(連結実質赤字比率に係る赤字・黒字の構成分析!G$42,"▲","-")),2)),NA())</f>
        <v>#VALUE!</v>
      </c>
      <c r="E28" s="295" t="e">
        <f>IF(ROUND(VALUE(SUBSTITUTE(連結実質赤字比率に係る赤字・黒字の構成分析!G$42,"▲","-")),2)&gt;=0,ABS(ROUND(VALUE(SUBSTITUTE(連結実質赤字比率に係る赤字・黒字の構成分析!G$42,"▲","-")),2)),NA())</f>
        <v>#VALUE!</v>
      </c>
      <c r="F28" s="295" t="e">
        <f>IF(ROUND(VALUE(SUBSTITUTE(連結実質赤字比率に係る赤字・黒字の構成分析!H$42,"▲","-")),2)&lt;0,ABS(ROUND(VALUE(SUBSTITUTE(連結実質赤字比率に係る赤字・黒字の構成分析!H$42,"▲","-")),2)),NA())</f>
        <v>#VALUE!</v>
      </c>
      <c r="G28" s="295" t="e">
        <f>IF(ROUND(VALUE(SUBSTITUTE(連結実質赤字比率に係る赤字・黒字の構成分析!H$42,"▲","-")),2)&gt;=0,ABS(ROUND(VALUE(SUBSTITUTE(連結実質赤字比率に係る赤字・黒字の構成分析!H$42,"▲","-")),2)),NA())</f>
        <v>#VALUE!</v>
      </c>
      <c r="H28" s="295" t="e">
        <f>IF(ROUND(VALUE(SUBSTITUTE(連結実質赤字比率に係る赤字・黒字の構成分析!I$42,"▲","-")),2)&lt;0,ABS(ROUND(VALUE(SUBSTITUTE(連結実質赤字比率に係る赤字・黒字の構成分析!I$42,"▲","-")),2)),NA())</f>
        <v>#VALUE!</v>
      </c>
      <c r="I28" s="295" t="e">
        <f>IF(ROUND(VALUE(SUBSTITUTE(連結実質赤字比率に係る赤字・黒字の構成分析!I$42,"▲","-")),2)&gt;=0,ABS(ROUND(VALUE(SUBSTITUTE(連結実質赤字比率に係る赤字・黒字の構成分析!I$42,"▲","-")),2)),NA())</f>
        <v>#VALUE!</v>
      </c>
      <c r="J28" s="295" t="e">
        <f>IF(ROUND(VALUE(SUBSTITUTE(連結実質赤字比率に係る赤字・黒字の構成分析!J$42,"▲","-")),2)&lt;0,ABS(ROUND(VALUE(SUBSTITUTE(連結実質赤字比率に係る赤字・黒字の構成分析!J$42,"▲","-")),2)),NA())</f>
        <v>#VALUE!</v>
      </c>
      <c r="K28" s="295" t="e">
        <f>IF(ROUND(VALUE(SUBSTITUTE(連結実質赤字比率に係る赤字・黒字の構成分析!J$42,"▲","-")),2)&gt;=0,ABS(ROUND(VALUE(SUBSTITUTE(連結実質赤字比率に係る赤字・黒字の構成分析!J$42,"▲","-")),2)),NA())</f>
        <v>#VALUE!</v>
      </c>
    </row>
    <row r="29" spans="1:11" x14ac:dyDescent="0.2">
      <c r="A29" s="295" t="e">
        <f>IF(連結実質赤字比率に係る赤字・黒字の構成分析!C$41="",NA(),連結実質赤字比率に係る赤字・黒字の構成分析!C$41)</f>
        <v>#N/A</v>
      </c>
      <c r="B29" s="295" t="e">
        <f>IF(ROUND(VALUE(SUBSTITUTE(連結実質赤字比率に係る赤字・黒字の構成分析!F$41,"▲","-")),2)&lt;0,ABS(ROUND(VALUE(SUBSTITUTE(連結実質赤字比率に係る赤字・黒字の構成分析!F$41,"▲","-")),2)),NA())</f>
        <v>#VALUE!</v>
      </c>
      <c r="C29" s="295" t="e">
        <f>IF(ROUND(VALUE(SUBSTITUTE(連結実質赤字比率に係る赤字・黒字の構成分析!F$41,"▲","-")),2)&gt;=0,ABS(ROUND(VALUE(SUBSTITUTE(連結実質赤字比率に係る赤字・黒字の構成分析!F$41,"▲","-")),2)),NA())</f>
        <v>#VALUE!</v>
      </c>
      <c r="D29" s="295" t="e">
        <f>IF(ROUND(VALUE(SUBSTITUTE(連結実質赤字比率に係る赤字・黒字の構成分析!G$41,"▲","-")),2)&lt;0,ABS(ROUND(VALUE(SUBSTITUTE(連結実質赤字比率に係る赤字・黒字の構成分析!G$41,"▲","-")),2)),NA())</f>
        <v>#VALUE!</v>
      </c>
      <c r="E29" s="295" t="e">
        <f>IF(ROUND(VALUE(SUBSTITUTE(連結実質赤字比率に係る赤字・黒字の構成分析!G$41,"▲","-")),2)&gt;=0,ABS(ROUND(VALUE(SUBSTITUTE(連結実質赤字比率に係る赤字・黒字の構成分析!G$41,"▲","-")),2)),NA())</f>
        <v>#VALUE!</v>
      </c>
      <c r="F29" s="295" t="e">
        <f>IF(ROUND(VALUE(SUBSTITUTE(連結実質赤字比率に係る赤字・黒字の構成分析!H$41,"▲","-")),2)&lt;0,ABS(ROUND(VALUE(SUBSTITUTE(連結実質赤字比率に係る赤字・黒字の構成分析!H$41,"▲","-")),2)),NA())</f>
        <v>#VALUE!</v>
      </c>
      <c r="G29" s="295" t="e">
        <f>IF(ROUND(VALUE(SUBSTITUTE(連結実質赤字比率に係る赤字・黒字の構成分析!H$41,"▲","-")),2)&gt;=0,ABS(ROUND(VALUE(SUBSTITUTE(連結実質赤字比率に係る赤字・黒字の構成分析!H$41,"▲","-")),2)),NA())</f>
        <v>#VALUE!</v>
      </c>
      <c r="H29" s="295" t="e">
        <f>IF(ROUND(VALUE(SUBSTITUTE(連結実質赤字比率に係る赤字・黒字の構成分析!I$41,"▲","-")),2)&lt;0,ABS(ROUND(VALUE(SUBSTITUTE(連結実質赤字比率に係る赤字・黒字の構成分析!I$41,"▲","-")),2)),NA())</f>
        <v>#VALUE!</v>
      </c>
      <c r="I29" s="295" t="e">
        <f>IF(ROUND(VALUE(SUBSTITUTE(連結実質赤字比率に係る赤字・黒字の構成分析!I$41,"▲","-")),2)&gt;=0,ABS(ROUND(VALUE(SUBSTITUTE(連結実質赤字比率に係る赤字・黒字の構成分析!I$41,"▲","-")),2)),NA())</f>
        <v>#VALUE!</v>
      </c>
      <c r="J29" s="295" t="e">
        <f>IF(ROUND(VALUE(SUBSTITUTE(連結実質赤字比率に係る赤字・黒字の構成分析!J$41,"▲","-")),2)&lt;0,ABS(ROUND(VALUE(SUBSTITUTE(連結実質赤字比率に係る赤字・黒字の構成分析!J$41,"▲","-")),2)),NA())</f>
        <v>#VALUE!</v>
      </c>
      <c r="K29" s="295" t="e">
        <f>IF(ROUND(VALUE(SUBSTITUTE(連結実質赤字比率に係る赤字・黒字の構成分析!J$41,"▲","-")),2)&gt;=0,ABS(ROUND(VALUE(SUBSTITUTE(連結実質赤字比率に係る赤字・黒字の構成分析!J$41,"▲","-")),2)),NA())</f>
        <v>#VALUE!</v>
      </c>
    </row>
    <row r="30" spans="1:11" x14ac:dyDescent="0.2">
      <c r="A30" s="295" t="e">
        <f>IF(連結実質赤字比率に係る赤字・黒字の構成分析!C$40="",NA(),連結実質赤字比率に係る赤字・黒字の構成分析!C$40)</f>
        <v>#N/A</v>
      </c>
      <c r="B30" s="295" t="e">
        <f>IF(ROUND(VALUE(SUBSTITUTE(連結実質赤字比率に係る赤字・黒字の構成分析!F$40,"▲","-")),2)&lt;0,ABS(ROUND(VALUE(SUBSTITUTE(連結実質赤字比率に係る赤字・黒字の構成分析!F$40,"▲","-")),2)),NA())</f>
        <v>#VALUE!</v>
      </c>
      <c r="C30" s="295" t="e">
        <f>IF(ROUND(VALUE(SUBSTITUTE(連結実質赤字比率に係る赤字・黒字の構成分析!F$40,"▲","-")),2)&gt;=0,ABS(ROUND(VALUE(SUBSTITUTE(連結実質赤字比率に係る赤字・黒字の構成分析!F$40,"▲","-")),2)),NA())</f>
        <v>#VALUE!</v>
      </c>
      <c r="D30" s="295" t="e">
        <f>IF(ROUND(VALUE(SUBSTITUTE(連結実質赤字比率に係る赤字・黒字の構成分析!G$40,"▲","-")),2)&lt;0,ABS(ROUND(VALUE(SUBSTITUTE(連結実質赤字比率に係る赤字・黒字の構成分析!G$40,"▲","-")),2)),NA())</f>
        <v>#VALUE!</v>
      </c>
      <c r="E30" s="295" t="e">
        <f>IF(ROUND(VALUE(SUBSTITUTE(連結実質赤字比率に係る赤字・黒字の構成分析!G$40,"▲","-")),2)&gt;=0,ABS(ROUND(VALUE(SUBSTITUTE(連結実質赤字比率に係る赤字・黒字の構成分析!G$40,"▲","-")),2)),NA())</f>
        <v>#VALUE!</v>
      </c>
      <c r="F30" s="295" t="e">
        <f>IF(ROUND(VALUE(SUBSTITUTE(連結実質赤字比率に係る赤字・黒字の構成分析!H$40,"▲","-")),2)&lt;0,ABS(ROUND(VALUE(SUBSTITUTE(連結実質赤字比率に係る赤字・黒字の構成分析!H$40,"▲","-")),2)),NA())</f>
        <v>#VALUE!</v>
      </c>
      <c r="G30" s="295" t="e">
        <f>IF(ROUND(VALUE(SUBSTITUTE(連結実質赤字比率に係る赤字・黒字の構成分析!H$40,"▲","-")),2)&gt;=0,ABS(ROUND(VALUE(SUBSTITUTE(連結実質赤字比率に係る赤字・黒字の構成分析!H$40,"▲","-")),2)),NA())</f>
        <v>#VALUE!</v>
      </c>
      <c r="H30" s="295" t="e">
        <f>IF(ROUND(VALUE(SUBSTITUTE(連結実質赤字比率に係る赤字・黒字の構成分析!I$40,"▲","-")),2)&lt;0,ABS(ROUND(VALUE(SUBSTITUTE(連結実質赤字比率に係る赤字・黒字の構成分析!I$40,"▲","-")),2)),NA())</f>
        <v>#VALUE!</v>
      </c>
      <c r="I30" s="295" t="e">
        <f>IF(ROUND(VALUE(SUBSTITUTE(連結実質赤字比率に係る赤字・黒字の構成分析!I$40,"▲","-")),2)&gt;=0,ABS(ROUND(VALUE(SUBSTITUTE(連結実質赤字比率に係る赤字・黒字の構成分析!I$40,"▲","-")),2)),NA())</f>
        <v>#VALUE!</v>
      </c>
      <c r="J30" s="295" t="e">
        <f>IF(ROUND(VALUE(SUBSTITUTE(連結実質赤字比率に係る赤字・黒字の構成分析!J$40,"▲","-")),2)&lt;0,ABS(ROUND(VALUE(SUBSTITUTE(連結実質赤字比率に係る赤字・黒字の構成分析!J$40,"▲","-")),2)),NA())</f>
        <v>#VALUE!</v>
      </c>
      <c r="K30" s="295" t="e">
        <f>IF(ROUND(VALUE(SUBSTITUTE(連結実質赤字比率に係る赤字・黒字の構成分析!J$40,"▲","-")),2)&gt;=0,ABS(ROUND(VALUE(SUBSTITUTE(連結実質赤字比率に係る赤字・黒字の構成分析!J$40,"▲","-")),2)),NA())</f>
        <v>#VALUE!</v>
      </c>
    </row>
    <row r="31" spans="1:11" x14ac:dyDescent="0.2">
      <c r="A31" s="295" t="str">
        <f>IF(連結実質赤字比率に係る赤字・黒字の構成分析!C$39="",NA(),連結実質赤字比率に係る赤字・黒字の構成分析!C$39)</f>
        <v>公園墓地事業特別会計</v>
      </c>
      <c r="B31" s="295" t="e">
        <f>IF(ROUND(VALUE(SUBSTITUTE(連結実質赤字比率に係る赤字・黒字の構成分析!F$39,"▲","-")),2)&lt;0,ABS(ROUND(VALUE(SUBSTITUTE(連結実質赤字比率に係る赤字・黒字の構成分析!F$39,"▲","-")),2)),NA())</f>
        <v>#N/A</v>
      </c>
      <c r="C31" s="295">
        <f>IF(ROUND(VALUE(SUBSTITUTE(連結実質赤字比率に係る赤字・黒字の構成分析!F$39,"▲","-")),2)&gt;=0,ABS(ROUND(VALUE(SUBSTITUTE(連結実質赤字比率に係る赤字・黒字の構成分析!F$39,"▲","-")),2)),NA())</f>
        <v>0.03</v>
      </c>
      <c r="D31" s="295" t="e">
        <f>IF(ROUND(VALUE(SUBSTITUTE(連結実質赤字比率に係る赤字・黒字の構成分析!G$39,"▲","-")),2)&lt;0,ABS(ROUND(VALUE(SUBSTITUTE(連結実質赤字比率に係る赤字・黒字の構成分析!G$39,"▲","-")),2)),NA())</f>
        <v>#N/A</v>
      </c>
      <c r="E31" s="295">
        <f>IF(ROUND(VALUE(SUBSTITUTE(連結実質赤字比率に係る赤字・黒字の構成分析!G$39,"▲","-")),2)&gt;=0,ABS(ROUND(VALUE(SUBSTITUTE(連結実質赤字比率に係る赤字・黒字の構成分析!G$39,"▲","-")),2)),NA())</f>
        <v>0.04</v>
      </c>
      <c r="F31" s="295" t="e">
        <f>IF(ROUND(VALUE(SUBSTITUTE(連結実質赤字比率に係る赤字・黒字の構成分析!H$39,"▲","-")),2)&lt;0,ABS(ROUND(VALUE(SUBSTITUTE(連結実質赤字比率に係る赤字・黒字の構成分析!H$39,"▲","-")),2)),NA())</f>
        <v>#N/A</v>
      </c>
      <c r="G31" s="295">
        <f>IF(ROUND(VALUE(SUBSTITUTE(連結実質赤字比率に係る赤字・黒字の構成分析!H$39,"▲","-")),2)&gt;=0,ABS(ROUND(VALUE(SUBSTITUTE(連結実質赤字比率に係る赤字・黒字の構成分析!H$39,"▲","-")),2)),NA())</f>
        <v>0.03</v>
      </c>
      <c r="H31" s="295" t="e">
        <f>IF(ROUND(VALUE(SUBSTITUTE(連結実質赤字比率に係る赤字・黒字の構成分析!I$39,"▲","-")),2)&lt;0,ABS(ROUND(VALUE(SUBSTITUTE(連結実質赤字比率に係る赤字・黒字の構成分析!I$39,"▲","-")),2)),NA())</f>
        <v>#N/A</v>
      </c>
      <c r="I31" s="295">
        <f>IF(ROUND(VALUE(SUBSTITUTE(連結実質赤字比率に係る赤字・黒字の構成分析!I$39,"▲","-")),2)&gt;=0,ABS(ROUND(VALUE(SUBSTITUTE(連結実質赤字比率に係る赤字・黒字の構成分析!I$39,"▲","-")),2)),NA())</f>
        <v>0.01</v>
      </c>
      <c r="J31" s="295" t="e">
        <f>IF(ROUND(VALUE(SUBSTITUTE(連結実質赤字比率に係る赤字・黒字の構成分析!J$39,"▲","-")),2)&lt;0,ABS(ROUND(VALUE(SUBSTITUTE(連結実質赤字比率に係る赤字・黒字の構成分析!J$39,"▲","-")),2)),NA())</f>
        <v>#N/A</v>
      </c>
      <c r="K31" s="295">
        <f>IF(ROUND(VALUE(SUBSTITUTE(連結実質赤字比率に係る赤字・黒字の構成分析!J$39,"▲","-")),2)&gt;=0,ABS(ROUND(VALUE(SUBSTITUTE(連結実質赤字比率に係る赤字・黒字の構成分析!J$39,"▲","-")),2)),NA())</f>
        <v>0</v>
      </c>
    </row>
    <row r="32" spans="1:11" x14ac:dyDescent="0.2">
      <c r="A32" s="295" t="str">
        <f>IF(連結実質赤字比率に係る赤字・黒字の構成分析!C$38="",NA(),連結実質赤字比率に係る赤字・黒字の構成分析!C$38)</f>
        <v>国民健康保険事業特別会計</v>
      </c>
      <c r="B32" s="295" t="e">
        <f>IF(ROUND(VALUE(SUBSTITUTE(連結実質赤字比率に係る赤字・黒字の構成分析!F$38,"▲","-")),2)&lt;0,ABS(ROUND(VALUE(SUBSTITUTE(連結実質赤字比率に係る赤字・黒字の構成分析!F$38,"▲","-")),2)),NA())</f>
        <v>#N/A</v>
      </c>
      <c r="C32" s="295">
        <f>IF(ROUND(VALUE(SUBSTITUTE(連結実質赤字比率に係る赤字・黒字の構成分析!F$38,"▲","-")),2)&gt;=0,ABS(ROUND(VALUE(SUBSTITUTE(連結実質赤字比率に係る赤字・黒字の構成分析!F$38,"▲","-")),2)),NA())</f>
        <v>0.02</v>
      </c>
      <c r="D32" s="295" t="e">
        <f>IF(ROUND(VALUE(SUBSTITUTE(連結実質赤字比率に係る赤字・黒字の構成分析!G$38,"▲","-")),2)&lt;0,ABS(ROUND(VALUE(SUBSTITUTE(連結実質赤字比率に係る赤字・黒字の構成分析!G$38,"▲","-")),2)),NA())</f>
        <v>#N/A</v>
      </c>
      <c r="E32" s="295">
        <f>IF(ROUND(VALUE(SUBSTITUTE(連結実質赤字比率に係る赤字・黒字の構成分析!G$38,"▲","-")),2)&gt;=0,ABS(ROUND(VALUE(SUBSTITUTE(連結実質赤字比率に係る赤字・黒字の構成分析!G$38,"▲","-")),2)),NA())</f>
        <v>0</v>
      </c>
      <c r="F32" s="295" t="e">
        <f>IF(ROUND(VALUE(SUBSTITUTE(連結実質赤字比率に係る赤字・黒字の構成分析!H$38,"▲","-")),2)&lt;0,ABS(ROUND(VALUE(SUBSTITUTE(連結実質赤字比率に係る赤字・黒字の構成分析!H$38,"▲","-")),2)),NA())</f>
        <v>#N/A</v>
      </c>
      <c r="G32" s="295">
        <f>IF(ROUND(VALUE(SUBSTITUTE(連結実質赤字比率に係る赤字・黒字の構成分析!H$38,"▲","-")),2)&gt;=0,ABS(ROUND(VALUE(SUBSTITUTE(連結実質赤字比率に係る赤字・黒字の構成分析!H$38,"▲","-")),2)),NA())</f>
        <v>0.05</v>
      </c>
      <c r="H32" s="295" t="e">
        <f>IF(ROUND(VALUE(SUBSTITUTE(連結実質赤字比率に係る赤字・黒字の構成分析!I$38,"▲","-")),2)&lt;0,ABS(ROUND(VALUE(SUBSTITUTE(連結実質赤字比率に係る赤字・黒字の構成分析!I$38,"▲","-")),2)),NA())</f>
        <v>#N/A</v>
      </c>
      <c r="I32" s="295">
        <f>IF(ROUND(VALUE(SUBSTITUTE(連結実質赤字比率に係る赤字・黒字の構成分析!I$38,"▲","-")),2)&gt;=0,ABS(ROUND(VALUE(SUBSTITUTE(連結実質赤字比率に係る赤字・黒字の構成分析!I$38,"▲","-")),2)),NA())</f>
        <v>0.03</v>
      </c>
      <c r="J32" s="295" t="e">
        <f>IF(ROUND(VALUE(SUBSTITUTE(連結実質赤字比率に係る赤字・黒字の構成分析!J$38,"▲","-")),2)&lt;0,ABS(ROUND(VALUE(SUBSTITUTE(連結実質赤字比率に係る赤字・黒字の構成分析!J$38,"▲","-")),2)),NA())</f>
        <v>#N/A</v>
      </c>
      <c r="K32" s="295">
        <f>IF(ROUND(VALUE(SUBSTITUTE(連結実質赤字比率に係る赤字・黒字の構成分析!J$38,"▲","-")),2)&gt;=0,ABS(ROUND(VALUE(SUBSTITUTE(連結実質赤字比率に係る赤字・黒字の構成分析!J$38,"▲","-")),2)),NA())</f>
        <v>0.04</v>
      </c>
    </row>
    <row r="33" spans="1:16" x14ac:dyDescent="0.2">
      <c r="A33" s="295" t="str">
        <f>IF(連結実質赤字比率に係る赤字・黒字の構成分析!C$37="",NA(),連結実質赤字比率に係る赤字・黒字の構成分析!C$37)</f>
        <v>後期高齢者医療事業特別会計</v>
      </c>
      <c r="B33" s="295" t="e">
        <f>IF(ROUND(VALUE(SUBSTITUTE(連結実質赤字比率に係る赤字・黒字の構成分析!F$37,"▲","-")),2)&lt;0,ABS(ROUND(VALUE(SUBSTITUTE(連結実質赤字比率に係る赤字・黒字の構成分析!F$37,"▲","-")),2)),NA())</f>
        <v>#N/A</v>
      </c>
      <c r="C33" s="295">
        <f>IF(ROUND(VALUE(SUBSTITUTE(連結実質赤字比率に係る赤字・黒字の構成分析!F$37,"▲","-")),2)&gt;=0,ABS(ROUND(VALUE(SUBSTITUTE(連結実質赤字比率に係る赤字・黒字の構成分析!F$37,"▲","-")),2)),NA())</f>
        <v>0.02</v>
      </c>
      <c r="D33" s="295" t="e">
        <f>IF(ROUND(VALUE(SUBSTITUTE(連結実質赤字比率に係る赤字・黒字の構成分析!G$37,"▲","-")),2)&lt;0,ABS(ROUND(VALUE(SUBSTITUTE(連結実質赤字比率に係る赤字・黒字の構成分析!G$37,"▲","-")),2)),NA())</f>
        <v>#N/A</v>
      </c>
      <c r="E33" s="295">
        <f>IF(ROUND(VALUE(SUBSTITUTE(連結実質赤字比率に係る赤字・黒字の構成分析!G$37,"▲","-")),2)&gt;=0,ABS(ROUND(VALUE(SUBSTITUTE(連結実質赤字比率に係る赤字・黒字の構成分析!G$37,"▲","-")),2)),NA())</f>
        <v>0.02</v>
      </c>
      <c r="F33" s="295" t="e">
        <f>IF(ROUND(VALUE(SUBSTITUTE(連結実質赤字比率に係る赤字・黒字の構成分析!H$37,"▲","-")),2)&lt;0,ABS(ROUND(VALUE(SUBSTITUTE(連結実質赤字比率に係る赤字・黒字の構成分析!H$37,"▲","-")),2)),NA())</f>
        <v>#N/A</v>
      </c>
      <c r="G33" s="295">
        <f>IF(ROUND(VALUE(SUBSTITUTE(連結実質赤字比率に係る赤字・黒字の構成分析!H$37,"▲","-")),2)&gt;=0,ABS(ROUND(VALUE(SUBSTITUTE(連結実質赤字比率に係る赤字・黒字の構成分析!H$37,"▲","-")),2)),NA())</f>
        <v>0.02</v>
      </c>
      <c r="H33" s="295" t="e">
        <f>IF(ROUND(VALUE(SUBSTITUTE(連結実質赤字比率に係る赤字・黒字の構成分析!I$37,"▲","-")),2)&lt;0,ABS(ROUND(VALUE(SUBSTITUTE(連結実質赤字比率に係る赤字・黒字の構成分析!I$37,"▲","-")),2)),NA())</f>
        <v>#N/A</v>
      </c>
      <c r="I33" s="295">
        <f>IF(ROUND(VALUE(SUBSTITUTE(連結実質赤字比率に係る赤字・黒字の構成分析!I$37,"▲","-")),2)&gt;=0,ABS(ROUND(VALUE(SUBSTITUTE(連結実質赤字比率に係る赤字・黒字の構成分析!I$37,"▲","-")),2)),NA())</f>
        <v>0.03</v>
      </c>
      <c r="J33" s="295" t="e">
        <f>IF(ROUND(VALUE(SUBSTITUTE(連結実質赤字比率に係る赤字・黒字の構成分析!J$37,"▲","-")),2)&lt;0,ABS(ROUND(VALUE(SUBSTITUTE(連結実質赤字比率に係る赤字・黒字の構成分析!J$37,"▲","-")),2)),NA())</f>
        <v>#N/A</v>
      </c>
      <c r="K33" s="295">
        <f>IF(ROUND(VALUE(SUBSTITUTE(連結実質赤字比率に係る赤字・黒字の構成分析!J$37,"▲","-")),2)&gt;=0,ABS(ROUND(VALUE(SUBSTITUTE(連結実質赤字比率に係る赤字・黒字の構成分析!J$37,"▲","-")),2)),NA())</f>
        <v>0.04</v>
      </c>
    </row>
    <row r="34" spans="1:16" x14ac:dyDescent="0.2">
      <c r="A34" s="295" t="str">
        <f>IF(連結実質赤字比率に係る赤字・黒字の構成分析!C$36="",NA(),連結実質赤字比率に係る赤字・黒字の構成分析!C$36)</f>
        <v>介護保険事業特別会計</v>
      </c>
      <c r="B34" s="295" t="e">
        <f>IF(ROUND(VALUE(SUBSTITUTE(連結実質赤字比率に係る赤字・黒字の構成分析!F$36,"▲","-")),2)&lt;0,ABS(ROUND(VALUE(SUBSTITUTE(連結実質赤字比率に係る赤字・黒字の構成分析!F$36,"▲","-")),2)),NA())</f>
        <v>#N/A</v>
      </c>
      <c r="C34" s="295">
        <f>IF(ROUND(VALUE(SUBSTITUTE(連結実質赤字比率に係る赤字・黒字の構成分析!F$36,"▲","-")),2)&gt;=0,ABS(ROUND(VALUE(SUBSTITUTE(連結実質赤字比率に係る赤字・黒字の構成分析!F$36,"▲","-")),2)),NA())</f>
        <v>0.59</v>
      </c>
      <c r="D34" s="295" t="e">
        <f>IF(ROUND(VALUE(SUBSTITUTE(連結実質赤字比率に係る赤字・黒字の構成分析!G$36,"▲","-")),2)&lt;0,ABS(ROUND(VALUE(SUBSTITUTE(連結実質赤字比率に係る赤字・黒字の構成分析!G$36,"▲","-")),2)),NA())</f>
        <v>#N/A</v>
      </c>
      <c r="E34" s="295">
        <f>IF(ROUND(VALUE(SUBSTITUTE(連結実質赤字比率に係る赤字・黒字の構成分析!G$36,"▲","-")),2)&gt;=0,ABS(ROUND(VALUE(SUBSTITUTE(連結実質赤字比率に係る赤字・黒字の構成分析!G$36,"▲","-")),2)),NA())</f>
        <v>1.04</v>
      </c>
      <c r="F34" s="295" t="e">
        <f>IF(ROUND(VALUE(SUBSTITUTE(連結実質赤字比率に係る赤字・黒字の構成分析!H$36,"▲","-")),2)&lt;0,ABS(ROUND(VALUE(SUBSTITUTE(連結実質赤字比率に係る赤字・黒字の構成分析!H$36,"▲","-")),2)),NA())</f>
        <v>#N/A</v>
      </c>
      <c r="G34" s="295">
        <f>IF(ROUND(VALUE(SUBSTITUTE(連結実質赤字比率に係る赤字・黒字の構成分析!H$36,"▲","-")),2)&gt;=0,ABS(ROUND(VALUE(SUBSTITUTE(連結実質赤字比率に係る赤字・黒字の構成分析!H$36,"▲","-")),2)),NA())</f>
        <v>0.56999999999999995</v>
      </c>
      <c r="H34" s="295" t="e">
        <f>IF(ROUND(VALUE(SUBSTITUTE(連結実質赤字比率に係る赤字・黒字の構成分析!I$36,"▲","-")),2)&lt;0,ABS(ROUND(VALUE(SUBSTITUTE(連結実質赤字比率に係る赤字・黒字の構成分析!I$36,"▲","-")),2)),NA())</f>
        <v>#N/A</v>
      </c>
      <c r="I34" s="295">
        <f>IF(ROUND(VALUE(SUBSTITUTE(連結実質赤字比率に係る赤字・黒字の構成分析!I$36,"▲","-")),2)&gt;=0,ABS(ROUND(VALUE(SUBSTITUTE(連結実質赤字比率に係る赤字・黒字の構成分析!I$36,"▲","-")),2)),NA())</f>
        <v>1.25</v>
      </c>
      <c r="J34" s="295" t="e">
        <f>IF(ROUND(VALUE(SUBSTITUTE(連結実質赤字比率に係る赤字・黒字の構成分析!J$36,"▲","-")),2)&lt;0,ABS(ROUND(VALUE(SUBSTITUTE(連結実質赤字比率に係る赤字・黒字の構成分析!J$36,"▲","-")),2)),NA())</f>
        <v>#N/A</v>
      </c>
      <c r="K34" s="295">
        <f>IF(ROUND(VALUE(SUBSTITUTE(連結実質赤字比率に係る赤字・黒字の構成分析!J$36,"▲","-")),2)&gt;=0,ABS(ROUND(VALUE(SUBSTITUTE(連結実質赤字比率に係る赤字・黒字の構成分析!J$36,"▲","-")),2)),NA())</f>
        <v>0.56999999999999995</v>
      </c>
    </row>
    <row r="35" spans="1:16" x14ac:dyDescent="0.2">
      <c r="A35" s="295" t="str">
        <f>IF(連結実質赤字比率に係る赤字・黒字の構成分析!C$35="",NA(),連結実質赤字比率に係る赤字・黒字の構成分析!C$35)</f>
        <v>公共下水道事業会計</v>
      </c>
      <c r="B35" s="295" t="e">
        <f>IF(ROUND(VALUE(SUBSTITUTE(連結実質赤字比率に係る赤字・黒字の構成分析!F$35,"▲","-")),2)&lt;0,ABS(ROUND(VALUE(SUBSTITUTE(連結実質赤字比率に係る赤字・黒字の構成分析!F$35,"▲","-")),2)),NA())</f>
        <v>#VALUE!</v>
      </c>
      <c r="C35" s="295" t="e">
        <f>IF(ROUND(VALUE(SUBSTITUTE(連結実質赤字比率に係る赤字・黒字の構成分析!F$35,"▲","-")),2)&gt;=0,ABS(ROUND(VALUE(SUBSTITUTE(連結実質赤字比率に係る赤字・黒字の構成分析!F$35,"▲","-")),2)),NA())</f>
        <v>#VALUE!</v>
      </c>
      <c r="D35" s="295" t="e">
        <f>IF(ROUND(VALUE(SUBSTITUTE(連結実質赤字比率に係る赤字・黒字の構成分析!G$35,"▲","-")),2)&lt;0,ABS(ROUND(VALUE(SUBSTITUTE(連結実質赤字比率に係る赤字・黒字の構成分析!G$35,"▲","-")),2)),NA())</f>
        <v>#N/A</v>
      </c>
      <c r="E35" s="295">
        <f>IF(ROUND(VALUE(SUBSTITUTE(連結実質赤字比率に係る赤字・黒字の構成分析!G$35,"▲","-")),2)&gt;=0,ABS(ROUND(VALUE(SUBSTITUTE(連結実質赤字比率に係る赤字・黒字の構成分析!G$35,"▲","-")),2)),NA())</f>
        <v>0.96</v>
      </c>
      <c r="F35" s="295" t="e">
        <f>IF(ROUND(VALUE(SUBSTITUTE(連結実質赤字比率に係る赤字・黒字の構成分析!H$35,"▲","-")),2)&lt;0,ABS(ROUND(VALUE(SUBSTITUTE(連結実質赤字比率に係る赤字・黒字の構成分析!H$35,"▲","-")),2)),NA())</f>
        <v>#N/A</v>
      </c>
      <c r="G35" s="295">
        <f>IF(ROUND(VALUE(SUBSTITUTE(連結実質赤字比率に係る赤字・黒字の構成分析!H$35,"▲","-")),2)&gt;=0,ABS(ROUND(VALUE(SUBSTITUTE(連結実質赤字比率に係る赤字・黒字の構成分析!H$35,"▲","-")),2)),NA())</f>
        <v>1.56</v>
      </c>
      <c r="H35" s="295" t="e">
        <f>IF(ROUND(VALUE(SUBSTITUTE(連結実質赤字比率に係る赤字・黒字の構成分析!I$35,"▲","-")),2)&lt;0,ABS(ROUND(VALUE(SUBSTITUTE(連結実質赤字比率に係る赤字・黒字の構成分析!I$35,"▲","-")),2)),NA())</f>
        <v>#N/A</v>
      </c>
      <c r="I35" s="295">
        <f>IF(ROUND(VALUE(SUBSTITUTE(連結実質赤字比率に係る赤字・黒字の構成分析!I$35,"▲","-")),2)&gt;=0,ABS(ROUND(VALUE(SUBSTITUTE(連結実質赤字比率に係る赤字・黒字の構成分析!I$35,"▲","-")),2)),NA())</f>
        <v>1.98</v>
      </c>
      <c r="J35" s="295" t="e">
        <f>IF(ROUND(VALUE(SUBSTITUTE(連結実質赤字比率に係る赤字・黒字の構成分析!J$35,"▲","-")),2)&lt;0,ABS(ROUND(VALUE(SUBSTITUTE(連結実質赤字比率に係る赤字・黒字の構成分析!J$35,"▲","-")),2)),NA())</f>
        <v>#N/A</v>
      </c>
      <c r="K35" s="295">
        <f>IF(ROUND(VALUE(SUBSTITUTE(連結実質赤字比率に係る赤字・黒字の構成分析!J$35,"▲","-")),2)&gt;=0,ABS(ROUND(VALUE(SUBSTITUTE(連結実質赤字比率に係る赤字・黒字の構成分析!J$35,"▲","-")),2)),NA())</f>
        <v>2.7</v>
      </c>
    </row>
    <row r="36" spans="1:16" x14ac:dyDescent="0.2">
      <c r="A36" s="295" t="str">
        <f>IF(連結実質赤字比率に係る赤字・黒字の構成分析!C$34="",NA(),連結実質赤字比率に係る赤字・黒字の構成分析!C$34)</f>
        <v>一般会計</v>
      </c>
      <c r="B36" s="295" t="e">
        <f>IF(ROUND(VALUE(SUBSTITUTE(連結実質赤字比率に係る赤字・黒字の構成分析!F$34,"▲","-")),2)&lt;0,ABS(ROUND(VALUE(SUBSTITUTE(連結実質赤字比率に係る赤字・黒字の構成分析!F$34,"▲","-")),2)),NA())</f>
        <v>#N/A</v>
      </c>
      <c r="C36" s="295">
        <f>IF(ROUND(VALUE(SUBSTITUTE(連結実質赤字比率に係る赤字・黒字の構成分析!F$34,"▲","-")),2)&gt;=0,ABS(ROUND(VALUE(SUBSTITUTE(連結実質赤字比率に係る赤字・黒字の構成分析!F$34,"▲","-")),2)),NA())</f>
        <v>5.21</v>
      </c>
      <c r="D36" s="295" t="e">
        <f>IF(ROUND(VALUE(SUBSTITUTE(連結実質赤字比率に係る赤字・黒字の構成分析!G$34,"▲","-")),2)&lt;0,ABS(ROUND(VALUE(SUBSTITUTE(連結実質赤字比率に係る赤字・黒字の構成分析!G$34,"▲","-")),2)),NA())</f>
        <v>#N/A</v>
      </c>
      <c r="E36" s="295">
        <f>IF(ROUND(VALUE(SUBSTITUTE(連結実質赤字比率に係る赤字・黒字の構成分析!G$34,"▲","-")),2)&gt;=0,ABS(ROUND(VALUE(SUBSTITUTE(連結実質赤字比率に係る赤字・黒字の構成分析!G$34,"▲","-")),2)),NA())</f>
        <v>7.77</v>
      </c>
      <c r="F36" s="295" t="e">
        <f>IF(ROUND(VALUE(SUBSTITUTE(連結実質赤字比率に係る赤字・黒字の構成分析!H$34,"▲","-")),2)&lt;0,ABS(ROUND(VALUE(SUBSTITUTE(連結実質赤字比率に係る赤字・黒字の構成分析!H$34,"▲","-")),2)),NA())</f>
        <v>#N/A</v>
      </c>
      <c r="G36" s="295">
        <f>IF(ROUND(VALUE(SUBSTITUTE(連結実質赤字比率に係る赤字・黒字の構成分析!H$34,"▲","-")),2)&gt;=0,ABS(ROUND(VALUE(SUBSTITUTE(連結実質赤字比率に係る赤字・黒字の構成分析!H$34,"▲","-")),2)),NA())</f>
        <v>9.42</v>
      </c>
      <c r="H36" s="295" t="e">
        <f>IF(ROUND(VALUE(SUBSTITUTE(連結実質赤字比率に係る赤字・黒字の構成分析!I$34,"▲","-")),2)&lt;0,ABS(ROUND(VALUE(SUBSTITUTE(連結実質赤字比率に係る赤字・黒字の構成分析!I$34,"▲","-")),2)),NA())</f>
        <v>#N/A</v>
      </c>
      <c r="I36" s="295">
        <f>IF(ROUND(VALUE(SUBSTITUTE(連結実質赤字比率に係る赤字・黒字の構成分析!I$34,"▲","-")),2)&gt;=0,ABS(ROUND(VALUE(SUBSTITUTE(連結実質赤字比率に係る赤字・黒字の構成分析!I$34,"▲","-")),2)),NA())</f>
        <v>8.92</v>
      </c>
      <c r="J36" s="295" t="e">
        <f>IF(ROUND(VALUE(SUBSTITUTE(連結実質赤字比率に係る赤字・黒字の構成分析!J$34,"▲","-")),2)&lt;0,ABS(ROUND(VALUE(SUBSTITUTE(連結実質赤字比率に係る赤字・黒字の構成分析!J$34,"▲","-")),2)),NA())</f>
        <v>#N/A</v>
      </c>
      <c r="K36" s="295">
        <f>IF(ROUND(VALUE(SUBSTITUTE(連結実質赤字比率に係る赤字・黒字の構成分析!J$34,"▲","-")),2)&gt;=0,ABS(ROUND(VALUE(SUBSTITUTE(連結実質赤字比率に係る赤字・黒字の構成分析!J$34,"▲","-")),2)),NA())</f>
        <v>4.62</v>
      </c>
    </row>
    <row r="39" spans="1:16" x14ac:dyDescent="0.2">
      <c r="A39" s="293" t="s">
        <v>15</v>
      </c>
    </row>
    <row r="40" spans="1:16" x14ac:dyDescent="0.2">
      <c r="A40" s="296"/>
      <c r="B40" s="296" t="str">
        <f>'実質公債費比率（分子）の構造'!K$44</f>
        <v>R01</v>
      </c>
      <c r="C40" s="296"/>
      <c r="D40" s="296"/>
      <c r="E40" s="296" t="str">
        <f>'実質公債費比率（分子）の構造'!L$44</f>
        <v>R02</v>
      </c>
      <c r="F40" s="296"/>
      <c r="G40" s="296"/>
      <c r="H40" s="296" t="str">
        <f>'実質公債費比率（分子）の構造'!M$44</f>
        <v>R03</v>
      </c>
      <c r="I40" s="296"/>
      <c r="J40" s="296"/>
      <c r="K40" s="296" t="str">
        <f>'実質公債費比率（分子）の構造'!N$44</f>
        <v>R04</v>
      </c>
      <c r="L40" s="296"/>
      <c r="M40" s="296"/>
      <c r="N40" s="296" t="str">
        <f>'実質公債費比率（分子）の構造'!O$44</f>
        <v>R05</v>
      </c>
      <c r="O40" s="296"/>
      <c r="P40" s="296"/>
    </row>
    <row r="41" spans="1:16" x14ac:dyDescent="0.2">
      <c r="A41" s="296"/>
      <c r="B41" s="296" t="s">
        <v>111</v>
      </c>
      <c r="C41" s="296"/>
      <c r="D41" s="296" t="s">
        <v>113</v>
      </c>
      <c r="E41" s="296" t="s">
        <v>111</v>
      </c>
      <c r="F41" s="296"/>
      <c r="G41" s="296" t="s">
        <v>113</v>
      </c>
      <c r="H41" s="296" t="s">
        <v>111</v>
      </c>
      <c r="I41" s="296"/>
      <c r="J41" s="296" t="s">
        <v>113</v>
      </c>
      <c r="K41" s="296" t="s">
        <v>111</v>
      </c>
      <c r="L41" s="296"/>
      <c r="M41" s="296" t="s">
        <v>113</v>
      </c>
      <c r="N41" s="296" t="s">
        <v>111</v>
      </c>
      <c r="O41" s="296"/>
      <c r="P41" s="296" t="s">
        <v>113</v>
      </c>
    </row>
    <row r="42" spans="1:16" x14ac:dyDescent="0.2">
      <c r="A42" s="296" t="s">
        <v>114</v>
      </c>
      <c r="B42" s="296"/>
      <c r="C42" s="296"/>
      <c r="D42" s="296">
        <f>'実質公債費比率（分子）の構造'!K$52</f>
        <v>990</v>
      </c>
      <c r="E42" s="296"/>
      <c r="F42" s="296"/>
      <c r="G42" s="296">
        <f>'実質公債費比率（分子）の構造'!L$52</f>
        <v>916</v>
      </c>
      <c r="H42" s="296"/>
      <c r="I42" s="296"/>
      <c r="J42" s="296">
        <f>'実質公債費比率（分子）の構造'!M$52</f>
        <v>898</v>
      </c>
      <c r="K42" s="296"/>
      <c r="L42" s="296"/>
      <c r="M42" s="296">
        <f>'実質公債費比率（分子）の構造'!N$52</f>
        <v>870</v>
      </c>
      <c r="N42" s="296"/>
      <c r="O42" s="296"/>
      <c r="P42" s="296">
        <f>'実質公債費比率（分子）の構造'!O$52</f>
        <v>890</v>
      </c>
    </row>
    <row r="43" spans="1:16" x14ac:dyDescent="0.2">
      <c r="A43" s="296" t="s">
        <v>42</v>
      </c>
      <c r="B43" s="296" t="str">
        <f>'実質公債費比率（分子）の構造'!K$51</f>
        <v>-</v>
      </c>
      <c r="C43" s="296"/>
      <c r="D43" s="296"/>
      <c r="E43" s="296" t="str">
        <f>'実質公債費比率（分子）の構造'!L$51</f>
        <v>-</v>
      </c>
      <c r="F43" s="296"/>
      <c r="G43" s="296"/>
      <c r="H43" s="296" t="str">
        <f>'実質公債費比率（分子）の構造'!M$51</f>
        <v>-</v>
      </c>
      <c r="I43" s="296"/>
      <c r="J43" s="296"/>
      <c r="K43" s="296" t="str">
        <f>'実質公債費比率（分子）の構造'!N$51</f>
        <v>-</v>
      </c>
      <c r="L43" s="296"/>
      <c r="M43" s="296"/>
      <c r="N43" s="296" t="str">
        <f>'実質公債費比率（分子）の構造'!O$51</f>
        <v>-</v>
      </c>
      <c r="O43" s="296"/>
      <c r="P43" s="296"/>
    </row>
    <row r="44" spans="1:16" x14ac:dyDescent="0.2">
      <c r="A44" s="296" t="s">
        <v>39</v>
      </c>
      <c r="B44" s="296">
        <f>'実質公債費比率（分子）の構造'!K$50</f>
        <v>23</v>
      </c>
      <c r="C44" s="296"/>
      <c r="D44" s="296"/>
      <c r="E44" s="296">
        <f>'実質公債費比率（分子）の構造'!L$50</f>
        <v>31</v>
      </c>
      <c r="F44" s="296"/>
      <c r="G44" s="296"/>
      <c r="H44" s="296">
        <f>'実質公債費比率（分子）の構造'!M$50</f>
        <v>0</v>
      </c>
      <c r="I44" s="296"/>
      <c r="J44" s="296"/>
      <c r="K44" s="296">
        <f>'実質公債費比率（分子）の構造'!N$50</f>
        <v>0</v>
      </c>
      <c r="L44" s="296"/>
      <c r="M44" s="296"/>
      <c r="N44" s="296">
        <f>'実質公債費比率（分子）の構造'!O$50</f>
        <v>0</v>
      </c>
      <c r="O44" s="296"/>
      <c r="P44" s="296"/>
    </row>
    <row r="45" spans="1:16" x14ac:dyDescent="0.2">
      <c r="A45" s="296" t="s">
        <v>0</v>
      </c>
      <c r="B45" s="296">
        <f>'実質公債費比率（分子）の構造'!K$49</f>
        <v>9</v>
      </c>
      <c r="C45" s="296"/>
      <c r="D45" s="296"/>
      <c r="E45" s="296">
        <f>'実質公債費比率（分子）の構造'!L$49</f>
        <v>8</v>
      </c>
      <c r="F45" s="296"/>
      <c r="G45" s="296"/>
      <c r="H45" s="296">
        <f>'実質公債費比率（分子）の構造'!M$49</f>
        <v>108</v>
      </c>
      <c r="I45" s="296"/>
      <c r="J45" s="296"/>
      <c r="K45" s="296">
        <f>'実質公債費比率（分子）の構造'!N$49</f>
        <v>122</v>
      </c>
      <c r="L45" s="296"/>
      <c r="M45" s="296"/>
      <c r="N45" s="296">
        <f>'実質公債費比率（分子）の構造'!O$49</f>
        <v>141</v>
      </c>
      <c r="O45" s="296"/>
      <c r="P45" s="296"/>
    </row>
    <row r="46" spans="1:16" x14ac:dyDescent="0.2">
      <c r="A46" s="296" t="s">
        <v>34</v>
      </c>
      <c r="B46" s="296">
        <f>'実質公債費比率（分子）の構造'!K$48</f>
        <v>317</v>
      </c>
      <c r="C46" s="296"/>
      <c r="D46" s="296"/>
      <c r="E46" s="296">
        <f>'実質公債費比率（分子）の構造'!L$48</f>
        <v>286</v>
      </c>
      <c r="F46" s="296"/>
      <c r="G46" s="296"/>
      <c r="H46" s="296">
        <f>'実質公債費比率（分子）の構造'!M$48</f>
        <v>297</v>
      </c>
      <c r="I46" s="296"/>
      <c r="J46" s="296"/>
      <c r="K46" s="296">
        <f>'実質公債費比率（分子）の構造'!N$48</f>
        <v>272</v>
      </c>
      <c r="L46" s="296"/>
      <c r="M46" s="296"/>
      <c r="N46" s="296">
        <f>'実質公債費比率（分子）の構造'!O$48</f>
        <v>268</v>
      </c>
      <c r="O46" s="296"/>
      <c r="P46" s="296"/>
    </row>
    <row r="47" spans="1:16" x14ac:dyDescent="0.2">
      <c r="A47" s="296" t="s">
        <v>31</v>
      </c>
      <c r="B47" s="296" t="str">
        <f>'実質公債費比率（分子）の構造'!K$47</f>
        <v>-</v>
      </c>
      <c r="C47" s="296"/>
      <c r="D47" s="296"/>
      <c r="E47" s="296" t="str">
        <f>'実質公債費比率（分子）の構造'!L$47</f>
        <v>-</v>
      </c>
      <c r="F47" s="296"/>
      <c r="G47" s="296"/>
      <c r="H47" s="296" t="str">
        <f>'実質公債費比率（分子）の構造'!M$47</f>
        <v>-</v>
      </c>
      <c r="I47" s="296"/>
      <c r="J47" s="296"/>
      <c r="K47" s="296" t="str">
        <f>'実質公債費比率（分子）の構造'!N$47</f>
        <v>-</v>
      </c>
      <c r="L47" s="296"/>
      <c r="M47" s="296"/>
      <c r="N47" s="296" t="str">
        <f>'実質公債費比率（分子）の構造'!O$47</f>
        <v>-</v>
      </c>
      <c r="O47" s="296"/>
      <c r="P47" s="296"/>
    </row>
    <row r="48" spans="1:16" x14ac:dyDescent="0.2">
      <c r="A48" s="296" t="s">
        <v>29</v>
      </c>
      <c r="B48" s="296" t="str">
        <f>'実質公債費比率（分子）の構造'!K$46</f>
        <v>-</v>
      </c>
      <c r="C48" s="296"/>
      <c r="D48" s="296"/>
      <c r="E48" s="296" t="str">
        <f>'実質公債費比率（分子）の構造'!L$46</f>
        <v>-</v>
      </c>
      <c r="F48" s="296"/>
      <c r="G48" s="296"/>
      <c r="H48" s="296" t="str">
        <f>'実質公債費比率（分子）の構造'!M$46</f>
        <v>-</v>
      </c>
      <c r="I48" s="296"/>
      <c r="J48" s="296"/>
      <c r="K48" s="296" t="str">
        <f>'実質公債費比率（分子）の構造'!N$46</f>
        <v>-</v>
      </c>
      <c r="L48" s="296"/>
      <c r="M48" s="296"/>
      <c r="N48" s="296" t="str">
        <f>'実質公債費比率（分子）の構造'!O$46</f>
        <v>-</v>
      </c>
      <c r="O48" s="296"/>
      <c r="P48" s="296"/>
    </row>
    <row r="49" spans="1:16" x14ac:dyDescent="0.2">
      <c r="A49" s="296" t="s">
        <v>22</v>
      </c>
      <c r="B49" s="296">
        <f>'実質公債費比率（分子）の構造'!K$45</f>
        <v>1010</v>
      </c>
      <c r="C49" s="296"/>
      <c r="D49" s="296"/>
      <c r="E49" s="296">
        <f>'実質公債費比率（分子）の構造'!L$45</f>
        <v>875</v>
      </c>
      <c r="F49" s="296"/>
      <c r="G49" s="296"/>
      <c r="H49" s="296">
        <f>'実質公債費比率（分子）の構造'!M$45</f>
        <v>820</v>
      </c>
      <c r="I49" s="296"/>
      <c r="J49" s="296"/>
      <c r="K49" s="296">
        <f>'実質公債費比率（分子）の構造'!N$45</f>
        <v>814</v>
      </c>
      <c r="L49" s="296"/>
      <c r="M49" s="296"/>
      <c r="N49" s="296">
        <f>'実質公債費比率（分子）の構造'!O$45</f>
        <v>816</v>
      </c>
      <c r="O49" s="296"/>
      <c r="P49" s="296"/>
    </row>
    <row r="50" spans="1:16" x14ac:dyDescent="0.2">
      <c r="A50" s="296" t="s">
        <v>52</v>
      </c>
      <c r="B50" s="296" t="e">
        <f>NA()</f>
        <v>#N/A</v>
      </c>
      <c r="C50" s="296">
        <f>IF(ISNUMBER('実質公債費比率（分子）の構造'!K$53),'実質公債費比率（分子）の構造'!K$53,NA())</f>
        <v>369</v>
      </c>
      <c r="D50" s="296" t="e">
        <f>NA()</f>
        <v>#N/A</v>
      </c>
      <c r="E50" s="296" t="e">
        <f>NA()</f>
        <v>#N/A</v>
      </c>
      <c r="F50" s="296">
        <f>IF(ISNUMBER('実質公債費比率（分子）の構造'!L$53),'実質公債費比率（分子）の構造'!L$53,NA())</f>
        <v>284</v>
      </c>
      <c r="G50" s="296" t="e">
        <f>NA()</f>
        <v>#N/A</v>
      </c>
      <c r="H50" s="296" t="e">
        <f>NA()</f>
        <v>#N/A</v>
      </c>
      <c r="I50" s="296">
        <f>IF(ISNUMBER('実質公債費比率（分子）の構造'!M$53),'実質公債費比率（分子）の構造'!M$53,NA())</f>
        <v>327</v>
      </c>
      <c r="J50" s="296" t="e">
        <f>NA()</f>
        <v>#N/A</v>
      </c>
      <c r="K50" s="296" t="e">
        <f>NA()</f>
        <v>#N/A</v>
      </c>
      <c r="L50" s="296">
        <f>IF(ISNUMBER('実質公債費比率（分子）の構造'!N$53),'実質公債費比率（分子）の構造'!N$53,NA())</f>
        <v>338</v>
      </c>
      <c r="M50" s="296" t="e">
        <f>NA()</f>
        <v>#N/A</v>
      </c>
      <c r="N50" s="296" t="e">
        <f>NA()</f>
        <v>#N/A</v>
      </c>
      <c r="O50" s="296">
        <f>IF(ISNUMBER('実質公債費比率（分子）の構造'!O$53),'実質公債費比率（分子）の構造'!O$53,NA())</f>
        <v>335</v>
      </c>
      <c r="P50" s="296" t="e">
        <f>NA()</f>
        <v>#N/A</v>
      </c>
    </row>
    <row r="53" spans="1:16" x14ac:dyDescent="0.2">
      <c r="A53" s="293" t="s">
        <v>117</v>
      </c>
    </row>
    <row r="54" spans="1:16" x14ac:dyDescent="0.2">
      <c r="A54" s="295"/>
      <c r="B54" s="295" t="str">
        <f>'将来負担比率（分子）の構造'!I$40</f>
        <v>R01</v>
      </c>
      <c r="C54" s="295"/>
      <c r="D54" s="295"/>
      <c r="E54" s="295" t="str">
        <f>'将来負担比率（分子）の構造'!J$40</f>
        <v>R02</v>
      </c>
      <c r="F54" s="295"/>
      <c r="G54" s="295"/>
      <c r="H54" s="295" t="str">
        <f>'将来負担比率（分子）の構造'!K$40</f>
        <v>R03</v>
      </c>
      <c r="I54" s="295"/>
      <c r="J54" s="295"/>
      <c r="K54" s="295" t="str">
        <f>'将来負担比率（分子）の構造'!L$40</f>
        <v>R04</v>
      </c>
      <c r="L54" s="295"/>
      <c r="M54" s="295"/>
      <c r="N54" s="295" t="str">
        <f>'将来負担比率（分子）の構造'!M$40</f>
        <v>R05</v>
      </c>
      <c r="O54" s="295"/>
      <c r="P54" s="295"/>
    </row>
    <row r="55" spans="1:16" x14ac:dyDescent="0.2">
      <c r="A55" s="295"/>
      <c r="B55" s="295" t="s">
        <v>120</v>
      </c>
      <c r="C55" s="295"/>
      <c r="D55" s="295" t="s">
        <v>123</v>
      </c>
      <c r="E55" s="295" t="s">
        <v>120</v>
      </c>
      <c r="F55" s="295"/>
      <c r="G55" s="295" t="s">
        <v>123</v>
      </c>
      <c r="H55" s="295" t="s">
        <v>120</v>
      </c>
      <c r="I55" s="295"/>
      <c r="J55" s="295" t="s">
        <v>123</v>
      </c>
      <c r="K55" s="295" t="s">
        <v>120</v>
      </c>
      <c r="L55" s="295"/>
      <c r="M55" s="295" t="s">
        <v>123</v>
      </c>
      <c r="N55" s="295" t="s">
        <v>120</v>
      </c>
      <c r="O55" s="295"/>
      <c r="P55" s="295" t="s">
        <v>123</v>
      </c>
    </row>
    <row r="56" spans="1:16" x14ac:dyDescent="0.2">
      <c r="A56" s="295" t="s">
        <v>44</v>
      </c>
      <c r="B56" s="295"/>
      <c r="C56" s="295"/>
      <c r="D56" s="295">
        <f>'将来負担比率（分子）の構造'!I$52</f>
        <v>6637</v>
      </c>
      <c r="E56" s="295"/>
      <c r="F56" s="295"/>
      <c r="G56" s="295">
        <f>'将来負担比率（分子）の構造'!J$52</f>
        <v>6629</v>
      </c>
      <c r="H56" s="295"/>
      <c r="I56" s="295"/>
      <c r="J56" s="295">
        <f>'将来負担比率（分子）の構造'!K$52</f>
        <v>6621</v>
      </c>
      <c r="K56" s="295"/>
      <c r="L56" s="295"/>
      <c r="M56" s="295">
        <f>'将来負担比率（分子）の構造'!L$52</f>
        <v>6664</v>
      </c>
      <c r="N56" s="295"/>
      <c r="O56" s="295"/>
      <c r="P56" s="295">
        <f>'将来負担比率（分子）の構造'!M$52</f>
        <v>6451</v>
      </c>
    </row>
    <row r="57" spans="1:16" x14ac:dyDescent="0.2">
      <c r="A57" s="295" t="s">
        <v>92</v>
      </c>
      <c r="B57" s="295"/>
      <c r="C57" s="295"/>
      <c r="D57" s="295">
        <f>'将来負担比率（分子）の構造'!I$51</f>
        <v>3364</v>
      </c>
      <c r="E57" s="295"/>
      <c r="F57" s="295"/>
      <c r="G57" s="295">
        <f>'将来負担比率（分子）の構造'!J$51</f>
        <v>2967</v>
      </c>
      <c r="H57" s="295"/>
      <c r="I57" s="295"/>
      <c r="J57" s="295">
        <f>'将来負担比率（分子）の構造'!K$51</f>
        <v>2675</v>
      </c>
      <c r="K57" s="295"/>
      <c r="L57" s="295"/>
      <c r="M57" s="295">
        <f>'将来負担比率（分子）の構造'!L$51</f>
        <v>2378</v>
      </c>
      <c r="N57" s="295"/>
      <c r="O57" s="295"/>
      <c r="P57" s="295">
        <f>'将来負担比率（分子）の構造'!M$51</f>
        <v>2396</v>
      </c>
    </row>
    <row r="58" spans="1:16" x14ac:dyDescent="0.2">
      <c r="A58" s="295" t="s">
        <v>90</v>
      </c>
      <c r="B58" s="295"/>
      <c r="C58" s="295"/>
      <c r="D58" s="295">
        <f>'将来負担比率（分子）の構造'!I$50</f>
        <v>8273</v>
      </c>
      <c r="E58" s="295"/>
      <c r="F58" s="295"/>
      <c r="G58" s="295">
        <f>'将来負担比率（分子）の構造'!J$50</f>
        <v>7738</v>
      </c>
      <c r="H58" s="295"/>
      <c r="I58" s="295"/>
      <c r="J58" s="295">
        <f>'将来負担比率（分子）の構造'!K$50</f>
        <v>8156</v>
      </c>
      <c r="K58" s="295"/>
      <c r="L58" s="295"/>
      <c r="M58" s="295">
        <f>'将来負担比率（分子）の構造'!L$50</f>
        <v>7621</v>
      </c>
      <c r="N58" s="295"/>
      <c r="O58" s="295"/>
      <c r="P58" s="295">
        <f>'将来負担比率（分子）の構造'!M$50</f>
        <v>7557</v>
      </c>
    </row>
    <row r="59" spans="1:16" x14ac:dyDescent="0.2">
      <c r="A59" s="295" t="s">
        <v>87</v>
      </c>
      <c r="B59" s="295" t="str">
        <f>'将来負担比率（分子）の構造'!I$49</f>
        <v>-</v>
      </c>
      <c r="C59" s="295"/>
      <c r="D59" s="295"/>
      <c r="E59" s="295" t="str">
        <f>'将来負担比率（分子）の構造'!J$49</f>
        <v>-</v>
      </c>
      <c r="F59" s="295"/>
      <c r="G59" s="295"/>
      <c r="H59" s="295" t="str">
        <f>'将来負担比率（分子）の構造'!K$49</f>
        <v>-</v>
      </c>
      <c r="I59" s="295"/>
      <c r="J59" s="295"/>
      <c r="K59" s="295" t="str">
        <f>'将来負担比率（分子）の構造'!L$49</f>
        <v>-</v>
      </c>
      <c r="L59" s="295"/>
      <c r="M59" s="295"/>
      <c r="N59" s="295" t="str">
        <f>'将来負担比率（分子）の構造'!M$49</f>
        <v>-</v>
      </c>
      <c r="O59" s="295"/>
      <c r="P59" s="295"/>
    </row>
    <row r="60" spans="1:16" x14ac:dyDescent="0.2">
      <c r="A60" s="295" t="s">
        <v>83</v>
      </c>
      <c r="B60" s="295" t="str">
        <f>'将来負担比率（分子）の構造'!I$48</f>
        <v>-</v>
      </c>
      <c r="C60" s="295"/>
      <c r="D60" s="295"/>
      <c r="E60" s="295" t="str">
        <f>'将来負担比率（分子）の構造'!J$48</f>
        <v>-</v>
      </c>
      <c r="F60" s="295"/>
      <c r="G60" s="295"/>
      <c r="H60" s="295" t="str">
        <f>'将来負担比率（分子）の構造'!K$48</f>
        <v>-</v>
      </c>
      <c r="I60" s="295"/>
      <c r="J60" s="295"/>
      <c r="K60" s="295" t="str">
        <f>'将来負担比率（分子）の構造'!L$48</f>
        <v>-</v>
      </c>
      <c r="L60" s="295"/>
      <c r="M60" s="295"/>
      <c r="N60" s="295" t="str">
        <f>'将来負担比率（分子）の構造'!M$48</f>
        <v>-</v>
      </c>
      <c r="O60" s="295"/>
      <c r="P60" s="295"/>
    </row>
    <row r="61" spans="1:16" x14ac:dyDescent="0.2">
      <c r="A61" s="295" t="s">
        <v>74</v>
      </c>
      <c r="B61" s="295" t="str">
        <f>'将来負担比率（分子）の構造'!I$46</f>
        <v>-</v>
      </c>
      <c r="C61" s="295"/>
      <c r="D61" s="295"/>
      <c r="E61" s="295">
        <f>'将来負担比率（分子）の構造'!J$46</f>
        <v>11</v>
      </c>
      <c r="F61" s="295"/>
      <c r="G61" s="295"/>
      <c r="H61" s="295" t="str">
        <f>'将来負担比率（分子）の構造'!K$46</f>
        <v>-</v>
      </c>
      <c r="I61" s="295"/>
      <c r="J61" s="295"/>
      <c r="K61" s="295">
        <f>'将来負担比率（分子）の構造'!L$46</f>
        <v>4</v>
      </c>
      <c r="L61" s="295"/>
      <c r="M61" s="295"/>
      <c r="N61" s="295">
        <f>'将来負担比率（分子）の構造'!M$46</f>
        <v>6</v>
      </c>
      <c r="O61" s="295"/>
      <c r="P61" s="295"/>
    </row>
    <row r="62" spans="1:16" x14ac:dyDescent="0.2">
      <c r="A62" s="295" t="s">
        <v>75</v>
      </c>
      <c r="B62" s="295">
        <f>'将来負担比率（分子）の構造'!I$45</f>
        <v>2007</v>
      </c>
      <c r="C62" s="295"/>
      <c r="D62" s="295"/>
      <c r="E62" s="295">
        <f>'将来負担比率（分子）の構造'!J$45</f>
        <v>1981</v>
      </c>
      <c r="F62" s="295"/>
      <c r="G62" s="295"/>
      <c r="H62" s="295">
        <f>'将来負担比率（分子）の構造'!K$45</f>
        <v>1929</v>
      </c>
      <c r="I62" s="295"/>
      <c r="J62" s="295"/>
      <c r="K62" s="295">
        <f>'将来負担比率（分子）の構造'!L$45</f>
        <v>1871</v>
      </c>
      <c r="L62" s="295"/>
      <c r="M62" s="295"/>
      <c r="N62" s="295">
        <f>'将来負担比率（分子）の構造'!M$45</f>
        <v>1579</v>
      </c>
      <c r="O62" s="295"/>
      <c r="P62" s="295"/>
    </row>
    <row r="63" spans="1:16" x14ac:dyDescent="0.2">
      <c r="A63" s="295" t="s">
        <v>73</v>
      </c>
      <c r="B63" s="295">
        <f>'将来負担比率（分子）の構造'!I$44</f>
        <v>497</v>
      </c>
      <c r="C63" s="295"/>
      <c r="D63" s="295"/>
      <c r="E63" s="295">
        <f>'将来負担比率（分子）の構造'!J$44</f>
        <v>2466</v>
      </c>
      <c r="F63" s="295"/>
      <c r="G63" s="295"/>
      <c r="H63" s="295">
        <f>'将来負担比率（分子）の構造'!K$44</f>
        <v>2390</v>
      </c>
      <c r="I63" s="295"/>
      <c r="J63" s="295"/>
      <c r="K63" s="295">
        <f>'将来負担比率（分子）の構造'!L$44</f>
        <v>2230</v>
      </c>
      <c r="L63" s="295"/>
      <c r="M63" s="295"/>
      <c r="N63" s="295">
        <f>'将来負担比率（分子）の構造'!M$44</f>
        <v>2137</v>
      </c>
      <c r="O63" s="295"/>
      <c r="P63" s="295"/>
    </row>
    <row r="64" spans="1:16" x14ac:dyDescent="0.2">
      <c r="A64" s="295" t="s">
        <v>71</v>
      </c>
      <c r="B64" s="295">
        <f>'将来負担比率（分子）の構造'!I$43</f>
        <v>3348</v>
      </c>
      <c r="C64" s="295"/>
      <c r="D64" s="295"/>
      <c r="E64" s="295">
        <f>'将来負担比率（分子）の構造'!J$43</f>
        <v>3113</v>
      </c>
      <c r="F64" s="295"/>
      <c r="G64" s="295"/>
      <c r="H64" s="295">
        <f>'将来負担比率（分子）の構造'!K$43</f>
        <v>2895</v>
      </c>
      <c r="I64" s="295"/>
      <c r="J64" s="295"/>
      <c r="K64" s="295">
        <f>'将来負担比率（分子）の構造'!L$43</f>
        <v>2680</v>
      </c>
      <c r="L64" s="295"/>
      <c r="M64" s="295"/>
      <c r="N64" s="295">
        <f>'将来負担比率（分子）の構造'!M$43</f>
        <v>2639</v>
      </c>
      <c r="O64" s="295"/>
      <c r="P64" s="295"/>
    </row>
    <row r="65" spans="1:16" x14ac:dyDescent="0.2">
      <c r="A65" s="295" t="s">
        <v>69</v>
      </c>
      <c r="B65" s="295" t="str">
        <f>'将来負担比率（分子）の構造'!I$42</f>
        <v>-</v>
      </c>
      <c r="C65" s="295"/>
      <c r="D65" s="295"/>
      <c r="E65" s="295" t="str">
        <f>'将来負担比率（分子）の構造'!J$42</f>
        <v>-</v>
      </c>
      <c r="F65" s="295"/>
      <c r="G65" s="295"/>
      <c r="H65" s="295" t="str">
        <f>'将来負担比率（分子）の構造'!K$42</f>
        <v>-</v>
      </c>
      <c r="I65" s="295"/>
      <c r="J65" s="295"/>
      <c r="K65" s="295" t="str">
        <f>'将来負担比率（分子）の構造'!L$42</f>
        <v>-</v>
      </c>
      <c r="L65" s="295"/>
      <c r="M65" s="295"/>
      <c r="N65" s="295" t="str">
        <f>'将来負担比率（分子）の構造'!M$42</f>
        <v>-</v>
      </c>
      <c r="O65" s="295"/>
      <c r="P65" s="295"/>
    </row>
    <row r="66" spans="1:16" x14ac:dyDescent="0.2">
      <c r="A66" s="295" t="s">
        <v>56</v>
      </c>
      <c r="B66" s="295">
        <f>'将来負担比率（分子）の構造'!I$41</f>
        <v>6677</v>
      </c>
      <c r="C66" s="295"/>
      <c r="D66" s="295"/>
      <c r="E66" s="295">
        <f>'将来負担比率（分子）の構造'!J$41</f>
        <v>6451</v>
      </c>
      <c r="F66" s="295"/>
      <c r="G66" s="295"/>
      <c r="H66" s="295">
        <f>'将来負担比率（分子）の構造'!K$41</f>
        <v>6497</v>
      </c>
      <c r="I66" s="295"/>
      <c r="J66" s="295"/>
      <c r="K66" s="295">
        <f>'将来負担比率（分子）の構造'!L$41</f>
        <v>6594</v>
      </c>
      <c r="L66" s="295"/>
      <c r="M66" s="295"/>
      <c r="N66" s="295">
        <f>'将来負担比率（分子）の構造'!M$41</f>
        <v>6476</v>
      </c>
      <c r="O66" s="295"/>
      <c r="P66" s="295"/>
    </row>
    <row r="67" spans="1:16" x14ac:dyDescent="0.2">
      <c r="A67" s="295" t="s">
        <v>96</v>
      </c>
      <c r="B67" s="295" t="e">
        <f>NA()</f>
        <v>#N/A</v>
      </c>
      <c r="C67" s="295">
        <f>IF(ISNUMBER('将来負担比率（分子）の構造'!I$53),IF('将来負担比率（分子）の構造'!I$53&lt;0,0,'将来負担比率（分子）の構造'!I$53),NA())</f>
        <v>0</v>
      </c>
      <c r="D67" s="295" t="e">
        <f>NA()</f>
        <v>#N/A</v>
      </c>
      <c r="E67" s="295" t="e">
        <f>NA()</f>
        <v>#N/A</v>
      </c>
      <c r="F67" s="295">
        <f>IF(ISNUMBER('将来負担比率（分子）の構造'!J$53),IF('将来負担比率（分子）の構造'!J$53&lt;0,0,'将来負担比率（分子）の構造'!J$53),NA())</f>
        <v>0</v>
      </c>
      <c r="G67" s="295" t="e">
        <f>NA()</f>
        <v>#N/A</v>
      </c>
      <c r="H67" s="295" t="e">
        <f>NA()</f>
        <v>#N/A</v>
      </c>
      <c r="I67" s="295">
        <f>IF(ISNUMBER('将来負担比率（分子）の構造'!K$53),IF('将来負担比率（分子）の構造'!K$53&lt;0,0,'将来負担比率（分子）の構造'!K$53),NA())</f>
        <v>0</v>
      </c>
      <c r="J67" s="295" t="e">
        <f>NA()</f>
        <v>#N/A</v>
      </c>
      <c r="K67" s="295" t="e">
        <f>NA()</f>
        <v>#N/A</v>
      </c>
      <c r="L67" s="295">
        <f>IF(ISNUMBER('将来負担比率（分子）の構造'!L$53),IF('将来負担比率（分子）の構造'!L$53&lt;0,0,'将来負担比率（分子）の構造'!L$53),NA())</f>
        <v>0</v>
      </c>
      <c r="M67" s="295" t="e">
        <f>NA()</f>
        <v>#N/A</v>
      </c>
      <c r="N67" s="295" t="e">
        <f>NA()</f>
        <v>#N/A</v>
      </c>
      <c r="O67" s="295">
        <f>IF(ISNUMBER('将来負担比率（分子）の構造'!M$53),IF('将来負担比率（分子）の構造'!M$53&lt;0,0,'将来負担比率（分子）の構造'!M$53),NA())</f>
        <v>0</v>
      </c>
      <c r="P67" s="295" t="e">
        <f>NA()</f>
        <v>#N/A</v>
      </c>
    </row>
    <row r="70" spans="1:16" x14ac:dyDescent="0.2">
      <c r="A70" s="298" t="s">
        <v>124</v>
      </c>
      <c r="B70" s="298"/>
      <c r="C70" s="298"/>
      <c r="D70" s="298"/>
      <c r="E70" s="298"/>
      <c r="F70" s="298"/>
    </row>
    <row r="71" spans="1:16" x14ac:dyDescent="0.2">
      <c r="A71" s="297"/>
      <c r="B71" s="297" t="str">
        <f>基金残高に係る経年分析!F54</f>
        <v>R03</v>
      </c>
      <c r="C71" s="297" t="str">
        <f>基金残高に係る経年分析!G54</f>
        <v>R04</v>
      </c>
      <c r="D71" s="297" t="str">
        <f>基金残高に係る経年分析!H54</f>
        <v>R05</v>
      </c>
    </row>
    <row r="72" spans="1:16" x14ac:dyDescent="0.2">
      <c r="A72" s="297" t="s">
        <v>125</v>
      </c>
      <c r="B72" s="299">
        <f>基金残高に係る経年分析!F55</f>
        <v>4439</v>
      </c>
      <c r="C72" s="299">
        <f>基金残高に係る経年分析!G55</f>
        <v>3713</v>
      </c>
      <c r="D72" s="299">
        <f>基金残高に係る経年分析!H55</f>
        <v>3616</v>
      </c>
    </row>
    <row r="73" spans="1:16" x14ac:dyDescent="0.2">
      <c r="A73" s="297" t="s">
        <v>126</v>
      </c>
      <c r="B73" s="299">
        <f>基金残高に係る経年分析!F56</f>
        <v>201</v>
      </c>
      <c r="C73" s="299">
        <f>基金残高に係る経年分析!G56</f>
        <v>241</v>
      </c>
      <c r="D73" s="299">
        <f>基金残高に係る経年分析!H56</f>
        <v>261</v>
      </c>
    </row>
    <row r="74" spans="1:16" x14ac:dyDescent="0.2">
      <c r="A74" s="297" t="s">
        <v>128</v>
      </c>
      <c r="B74" s="299">
        <f>基金残高に係る経年分析!F57</f>
        <v>2872</v>
      </c>
      <c r="C74" s="299">
        <f>基金残高に係る経年分析!G57</f>
        <v>3022</v>
      </c>
      <c r="D74" s="299">
        <f>基金残高に係る経年分析!H57</f>
        <v>3096</v>
      </c>
    </row>
  </sheetData>
  <sheetProtection algorithmName="SHA-512" hashValue="JImR/hJmqvdpwrp6JDHqrH8hFv5QsWEx5il/mDccvoc9xfhFnyrv8f/daWnsM2SGxFumZgPTjMZwGaLWslXRUQ==" saltValue="IPkPwapm/gy88nQ+ofbGIQ==" spinCount="100000" sheet="1" objects="1" scenarios="1"/>
  <phoneticPr fontId="5"/>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55" zoomScaleNormal="55" workbookViewId="0"/>
  </sheetViews>
  <sheetFormatPr defaultColWidth="0" defaultRowHeight="11.25" customHeight="1" zeroHeight="1" x14ac:dyDescent="0.2"/>
  <cols>
    <col min="1" max="1" width="1.6328125" style="1" customWidth="1"/>
    <col min="2" max="2" width="2.36328125" style="1" customWidth="1"/>
    <col min="3" max="16" width="2.6328125" style="1" customWidth="1"/>
    <col min="17" max="17" width="2.36328125" style="1" customWidth="1"/>
    <col min="18" max="95" width="1.6328125" style="1" customWidth="1"/>
    <col min="96" max="133" width="1.6328125" style="38" customWidth="1"/>
    <col min="134" max="143" width="1.63281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647" t="s">
        <v>297</v>
      </c>
      <c r="DI1" s="648"/>
      <c r="DJ1" s="648"/>
      <c r="DK1" s="648"/>
      <c r="DL1" s="648"/>
      <c r="DM1" s="648"/>
      <c r="DN1" s="649"/>
      <c r="DO1" s="1"/>
      <c r="DP1" s="647" t="s">
        <v>298</v>
      </c>
      <c r="DQ1" s="648"/>
      <c r="DR1" s="648"/>
      <c r="DS1" s="648"/>
      <c r="DT1" s="648"/>
      <c r="DU1" s="648"/>
      <c r="DV1" s="648"/>
      <c r="DW1" s="648"/>
      <c r="DX1" s="648"/>
      <c r="DY1" s="648"/>
      <c r="DZ1" s="648"/>
      <c r="EA1" s="648"/>
      <c r="EB1" s="648"/>
      <c r="EC1" s="649"/>
      <c r="ED1" s="2"/>
      <c r="EE1" s="2"/>
      <c r="EF1" s="2"/>
      <c r="EG1" s="2"/>
      <c r="EH1" s="2"/>
      <c r="EI1" s="2"/>
      <c r="EJ1" s="2"/>
      <c r="EK1" s="2"/>
      <c r="EL1" s="2"/>
      <c r="EM1" s="2"/>
    </row>
    <row r="2" spans="2:143" ht="22.5" customHeight="1" x14ac:dyDescent="0.2">
      <c r="B2" s="40" t="s">
        <v>300</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485" t="s">
        <v>112</v>
      </c>
      <c r="C3" s="486"/>
      <c r="D3" s="486"/>
      <c r="E3" s="486"/>
      <c r="F3" s="486"/>
      <c r="G3" s="486"/>
      <c r="H3" s="486"/>
      <c r="I3" s="486"/>
      <c r="J3" s="486"/>
      <c r="K3" s="486"/>
      <c r="L3" s="486"/>
      <c r="M3" s="486"/>
      <c r="N3" s="486"/>
      <c r="O3" s="486"/>
      <c r="P3" s="486"/>
      <c r="Q3" s="486"/>
      <c r="R3" s="486"/>
      <c r="S3" s="486"/>
      <c r="T3" s="486"/>
      <c r="U3" s="486"/>
      <c r="V3" s="486"/>
      <c r="W3" s="486"/>
      <c r="X3" s="486"/>
      <c r="Y3" s="486"/>
      <c r="Z3" s="486"/>
      <c r="AA3" s="486"/>
      <c r="AB3" s="486"/>
      <c r="AC3" s="486"/>
      <c r="AD3" s="486"/>
      <c r="AE3" s="486"/>
      <c r="AF3" s="486"/>
      <c r="AG3" s="486"/>
      <c r="AH3" s="486"/>
      <c r="AI3" s="486"/>
      <c r="AJ3" s="486"/>
      <c r="AK3" s="486"/>
      <c r="AL3" s="486"/>
      <c r="AM3" s="486"/>
      <c r="AN3" s="486"/>
      <c r="AO3" s="486"/>
      <c r="AP3" s="485" t="s">
        <v>302</v>
      </c>
      <c r="AQ3" s="486"/>
      <c r="AR3" s="486"/>
      <c r="AS3" s="486"/>
      <c r="AT3" s="486"/>
      <c r="AU3" s="486"/>
      <c r="AV3" s="486"/>
      <c r="AW3" s="486"/>
      <c r="AX3" s="486"/>
      <c r="AY3" s="486"/>
      <c r="AZ3" s="486"/>
      <c r="BA3" s="486"/>
      <c r="BB3" s="486"/>
      <c r="BC3" s="486"/>
      <c r="BD3" s="486"/>
      <c r="BE3" s="486"/>
      <c r="BF3" s="486"/>
      <c r="BG3" s="486"/>
      <c r="BH3" s="486"/>
      <c r="BI3" s="486"/>
      <c r="BJ3" s="486"/>
      <c r="BK3" s="486"/>
      <c r="BL3" s="486"/>
      <c r="BM3" s="486"/>
      <c r="BN3" s="486"/>
      <c r="BO3" s="486"/>
      <c r="BP3" s="486"/>
      <c r="BQ3" s="486"/>
      <c r="BR3" s="486"/>
      <c r="BS3" s="486"/>
      <c r="BT3" s="486"/>
      <c r="BU3" s="486"/>
      <c r="BV3" s="486"/>
      <c r="BW3" s="486"/>
      <c r="BX3" s="486"/>
      <c r="BY3" s="486"/>
      <c r="BZ3" s="486"/>
      <c r="CA3" s="486"/>
      <c r="CB3" s="528"/>
      <c r="CD3" s="485" t="s">
        <v>303</v>
      </c>
      <c r="CE3" s="486"/>
      <c r="CF3" s="486"/>
      <c r="CG3" s="486"/>
      <c r="CH3" s="486"/>
      <c r="CI3" s="486"/>
      <c r="CJ3" s="486"/>
      <c r="CK3" s="486"/>
      <c r="CL3" s="486"/>
      <c r="CM3" s="486"/>
      <c r="CN3" s="486"/>
      <c r="CO3" s="486"/>
      <c r="CP3" s="486"/>
      <c r="CQ3" s="486"/>
      <c r="CR3" s="486"/>
      <c r="CS3" s="486"/>
      <c r="CT3" s="486"/>
      <c r="CU3" s="486"/>
      <c r="CV3" s="486"/>
      <c r="CW3" s="486"/>
      <c r="CX3" s="486"/>
      <c r="CY3" s="486"/>
      <c r="CZ3" s="486"/>
      <c r="DA3" s="486"/>
      <c r="DB3" s="486"/>
      <c r="DC3" s="486"/>
      <c r="DD3" s="486"/>
      <c r="DE3" s="486"/>
      <c r="DF3" s="486"/>
      <c r="DG3" s="486"/>
      <c r="DH3" s="486"/>
      <c r="DI3" s="486"/>
      <c r="DJ3" s="486"/>
      <c r="DK3" s="486"/>
      <c r="DL3" s="486"/>
      <c r="DM3" s="486"/>
      <c r="DN3" s="486"/>
      <c r="DO3" s="486"/>
      <c r="DP3" s="486"/>
      <c r="DQ3" s="486"/>
      <c r="DR3" s="486"/>
      <c r="DS3" s="486"/>
      <c r="DT3" s="486"/>
      <c r="DU3" s="486"/>
      <c r="DV3" s="486"/>
      <c r="DW3" s="486"/>
      <c r="DX3" s="486"/>
      <c r="DY3" s="486"/>
      <c r="DZ3" s="486"/>
      <c r="EA3" s="486"/>
      <c r="EB3" s="486"/>
      <c r="EC3" s="528"/>
    </row>
    <row r="4" spans="2:143" ht="11.25" customHeight="1" x14ac:dyDescent="0.2">
      <c r="B4" s="485" t="s">
        <v>4</v>
      </c>
      <c r="C4" s="486"/>
      <c r="D4" s="486"/>
      <c r="E4" s="486"/>
      <c r="F4" s="486"/>
      <c r="G4" s="486"/>
      <c r="H4" s="486"/>
      <c r="I4" s="486"/>
      <c r="J4" s="486"/>
      <c r="K4" s="486"/>
      <c r="L4" s="486"/>
      <c r="M4" s="486"/>
      <c r="N4" s="486"/>
      <c r="O4" s="486"/>
      <c r="P4" s="486"/>
      <c r="Q4" s="528"/>
      <c r="R4" s="485" t="s">
        <v>307</v>
      </c>
      <c r="S4" s="486"/>
      <c r="T4" s="486"/>
      <c r="U4" s="486"/>
      <c r="V4" s="486"/>
      <c r="W4" s="486"/>
      <c r="X4" s="486"/>
      <c r="Y4" s="528"/>
      <c r="Z4" s="485" t="s">
        <v>309</v>
      </c>
      <c r="AA4" s="486"/>
      <c r="AB4" s="486"/>
      <c r="AC4" s="528"/>
      <c r="AD4" s="485" t="s">
        <v>248</v>
      </c>
      <c r="AE4" s="486"/>
      <c r="AF4" s="486"/>
      <c r="AG4" s="486"/>
      <c r="AH4" s="486"/>
      <c r="AI4" s="486"/>
      <c r="AJ4" s="486"/>
      <c r="AK4" s="528"/>
      <c r="AL4" s="485" t="s">
        <v>309</v>
      </c>
      <c r="AM4" s="486"/>
      <c r="AN4" s="486"/>
      <c r="AO4" s="528"/>
      <c r="AP4" s="650" t="s">
        <v>311</v>
      </c>
      <c r="AQ4" s="650"/>
      <c r="AR4" s="650"/>
      <c r="AS4" s="650"/>
      <c r="AT4" s="650"/>
      <c r="AU4" s="650"/>
      <c r="AV4" s="650"/>
      <c r="AW4" s="650"/>
      <c r="AX4" s="650"/>
      <c r="AY4" s="650"/>
      <c r="AZ4" s="650"/>
      <c r="BA4" s="650"/>
      <c r="BB4" s="650"/>
      <c r="BC4" s="650"/>
      <c r="BD4" s="650"/>
      <c r="BE4" s="650"/>
      <c r="BF4" s="650"/>
      <c r="BG4" s="650" t="s">
        <v>285</v>
      </c>
      <c r="BH4" s="650"/>
      <c r="BI4" s="650"/>
      <c r="BJ4" s="650"/>
      <c r="BK4" s="650"/>
      <c r="BL4" s="650"/>
      <c r="BM4" s="650"/>
      <c r="BN4" s="650"/>
      <c r="BO4" s="650" t="s">
        <v>309</v>
      </c>
      <c r="BP4" s="650"/>
      <c r="BQ4" s="650"/>
      <c r="BR4" s="650"/>
      <c r="BS4" s="650" t="s">
        <v>313</v>
      </c>
      <c r="BT4" s="650"/>
      <c r="BU4" s="650"/>
      <c r="BV4" s="650"/>
      <c r="BW4" s="650"/>
      <c r="BX4" s="650"/>
      <c r="BY4" s="650"/>
      <c r="BZ4" s="650"/>
      <c r="CA4" s="650"/>
      <c r="CB4" s="650"/>
      <c r="CD4" s="485" t="s">
        <v>314</v>
      </c>
      <c r="CE4" s="486"/>
      <c r="CF4" s="486"/>
      <c r="CG4" s="486"/>
      <c r="CH4" s="486"/>
      <c r="CI4" s="486"/>
      <c r="CJ4" s="486"/>
      <c r="CK4" s="486"/>
      <c r="CL4" s="486"/>
      <c r="CM4" s="486"/>
      <c r="CN4" s="486"/>
      <c r="CO4" s="486"/>
      <c r="CP4" s="486"/>
      <c r="CQ4" s="486"/>
      <c r="CR4" s="486"/>
      <c r="CS4" s="486"/>
      <c r="CT4" s="486"/>
      <c r="CU4" s="486"/>
      <c r="CV4" s="486"/>
      <c r="CW4" s="486"/>
      <c r="CX4" s="486"/>
      <c r="CY4" s="486"/>
      <c r="CZ4" s="486"/>
      <c r="DA4" s="486"/>
      <c r="DB4" s="486"/>
      <c r="DC4" s="486"/>
      <c r="DD4" s="486"/>
      <c r="DE4" s="486"/>
      <c r="DF4" s="486"/>
      <c r="DG4" s="486"/>
      <c r="DH4" s="486"/>
      <c r="DI4" s="486"/>
      <c r="DJ4" s="486"/>
      <c r="DK4" s="486"/>
      <c r="DL4" s="486"/>
      <c r="DM4" s="486"/>
      <c r="DN4" s="486"/>
      <c r="DO4" s="486"/>
      <c r="DP4" s="486"/>
      <c r="DQ4" s="486"/>
      <c r="DR4" s="486"/>
      <c r="DS4" s="486"/>
      <c r="DT4" s="486"/>
      <c r="DU4" s="486"/>
      <c r="DV4" s="486"/>
      <c r="DW4" s="486"/>
      <c r="DX4" s="486"/>
      <c r="DY4" s="486"/>
      <c r="DZ4" s="486"/>
      <c r="EA4" s="486"/>
      <c r="EB4" s="486"/>
      <c r="EC4" s="528"/>
    </row>
    <row r="5" spans="2:143" ht="11.25" customHeight="1" x14ac:dyDescent="0.2">
      <c r="B5" s="614" t="s">
        <v>306</v>
      </c>
      <c r="C5" s="615"/>
      <c r="D5" s="615"/>
      <c r="E5" s="615"/>
      <c r="F5" s="615"/>
      <c r="G5" s="615"/>
      <c r="H5" s="615"/>
      <c r="I5" s="615"/>
      <c r="J5" s="615"/>
      <c r="K5" s="615"/>
      <c r="L5" s="615"/>
      <c r="M5" s="615"/>
      <c r="N5" s="615"/>
      <c r="O5" s="615"/>
      <c r="P5" s="615"/>
      <c r="Q5" s="616"/>
      <c r="R5" s="611">
        <v>7097418</v>
      </c>
      <c r="S5" s="612"/>
      <c r="T5" s="612"/>
      <c r="U5" s="612"/>
      <c r="V5" s="612"/>
      <c r="W5" s="612"/>
      <c r="X5" s="612"/>
      <c r="Y5" s="634"/>
      <c r="Z5" s="645">
        <v>45.5</v>
      </c>
      <c r="AA5" s="645"/>
      <c r="AB5" s="645"/>
      <c r="AC5" s="645"/>
      <c r="AD5" s="646">
        <v>6723997</v>
      </c>
      <c r="AE5" s="646"/>
      <c r="AF5" s="646"/>
      <c r="AG5" s="646"/>
      <c r="AH5" s="646"/>
      <c r="AI5" s="646"/>
      <c r="AJ5" s="646"/>
      <c r="AK5" s="646"/>
      <c r="AL5" s="635">
        <v>75.900000000000006</v>
      </c>
      <c r="AM5" s="618"/>
      <c r="AN5" s="618"/>
      <c r="AO5" s="638"/>
      <c r="AP5" s="614" t="s">
        <v>315</v>
      </c>
      <c r="AQ5" s="615"/>
      <c r="AR5" s="615"/>
      <c r="AS5" s="615"/>
      <c r="AT5" s="615"/>
      <c r="AU5" s="615"/>
      <c r="AV5" s="615"/>
      <c r="AW5" s="615"/>
      <c r="AX5" s="615"/>
      <c r="AY5" s="615"/>
      <c r="AZ5" s="615"/>
      <c r="BA5" s="615"/>
      <c r="BB5" s="615"/>
      <c r="BC5" s="615"/>
      <c r="BD5" s="615"/>
      <c r="BE5" s="615"/>
      <c r="BF5" s="616"/>
      <c r="BG5" s="572">
        <v>6723997</v>
      </c>
      <c r="BH5" s="456"/>
      <c r="BI5" s="456"/>
      <c r="BJ5" s="456"/>
      <c r="BK5" s="456"/>
      <c r="BL5" s="456"/>
      <c r="BM5" s="456"/>
      <c r="BN5" s="585"/>
      <c r="BO5" s="605">
        <v>94.7</v>
      </c>
      <c r="BP5" s="605"/>
      <c r="BQ5" s="605"/>
      <c r="BR5" s="605"/>
      <c r="BS5" s="606">
        <v>179417</v>
      </c>
      <c r="BT5" s="606"/>
      <c r="BU5" s="606"/>
      <c r="BV5" s="606"/>
      <c r="BW5" s="606"/>
      <c r="BX5" s="606"/>
      <c r="BY5" s="606"/>
      <c r="BZ5" s="606"/>
      <c r="CA5" s="606"/>
      <c r="CB5" s="628"/>
      <c r="CD5" s="485" t="s">
        <v>311</v>
      </c>
      <c r="CE5" s="486"/>
      <c r="CF5" s="486"/>
      <c r="CG5" s="486"/>
      <c r="CH5" s="486"/>
      <c r="CI5" s="486"/>
      <c r="CJ5" s="486"/>
      <c r="CK5" s="486"/>
      <c r="CL5" s="486"/>
      <c r="CM5" s="486"/>
      <c r="CN5" s="486"/>
      <c r="CO5" s="486"/>
      <c r="CP5" s="486"/>
      <c r="CQ5" s="528"/>
      <c r="CR5" s="485" t="s">
        <v>318</v>
      </c>
      <c r="CS5" s="486"/>
      <c r="CT5" s="486"/>
      <c r="CU5" s="486"/>
      <c r="CV5" s="486"/>
      <c r="CW5" s="486"/>
      <c r="CX5" s="486"/>
      <c r="CY5" s="528"/>
      <c r="CZ5" s="485" t="s">
        <v>309</v>
      </c>
      <c r="DA5" s="486"/>
      <c r="DB5" s="486"/>
      <c r="DC5" s="528"/>
      <c r="DD5" s="485" t="s">
        <v>320</v>
      </c>
      <c r="DE5" s="486"/>
      <c r="DF5" s="486"/>
      <c r="DG5" s="486"/>
      <c r="DH5" s="486"/>
      <c r="DI5" s="486"/>
      <c r="DJ5" s="486"/>
      <c r="DK5" s="486"/>
      <c r="DL5" s="486"/>
      <c r="DM5" s="486"/>
      <c r="DN5" s="486"/>
      <c r="DO5" s="486"/>
      <c r="DP5" s="528"/>
      <c r="DQ5" s="485" t="s">
        <v>322</v>
      </c>
      <c r="DR5" s="486"/>
      <c r="DS5" s="486"/>
      <c r="DT5" s="486"/>
      <c r="DU5" s="486"/>
      <c r="DV5" s="486"/>
      <c r="DW5" s="486"/>
      <c r="DX5" s="486"/>
      <c r="DY5" s="486"/>
      <c r="DZ5" s="486"/>
      <c r="EA5" s="486"/>
      <c r="EB5" s="486"/>
      <c r="EC5" s="528"/>
    </row>
    <row r="6" spans="2:143" ht="11.25" customHeight="1" x14ac:dyDescent="0.2">
      <c r="B6" s="570" t="s">
        <v>323</v>
      </c>
      <c r="C6" s="359"/>
      <c r="D6" s="359"/>
      <c r="E6" s="359"/>
      <c r="F6" s="359"/>
      <c r="G6" s="359"/>
      <c r="H6" s="359"/>
      <c r="I6" s="359"/>
      <c r="J6" s="359"/>
      <c r="K6" s="359"/>
      <c r="L6" s="359"/>
      <c r="M6" s="359"/>
      <c r="N6" s="359"/>
      <c r="O6" s="359"/>
      <c r="P6" s="359"/>
      <c r="Q6" s="571"/>
      <c r="R6" s="572">
        <v>131123</v>
      </c>
      <c r="S6" s="456"/>
      <c r="T6" s="456"/>
      <c r="U6" s="456"/>
      <c r="V6" s="456"/>
      <c r="W6" s="456"/>
      <c r="X6" s="456"/>
      <c r="Y6" s="585"/>
      <c r="Z6" s="605">
        <v>0.8</v>
      </c>
      <c r="AA6" s="605"/>
      <c r="AB6" s="605"/>
      <c r="AC6" s="605"/>
      <c r="AD6" s="606">
        <v>131123</v>
      </c>
      <c r="AE6" s="606"/>
      <c r="AF6" s="606"/>
      <c r="AG6" s="606"/>
      <c r="AH6" s="606"/>
      <c r="AI6" s="606"/>
      <c r="AJ6" s="606"/>
      <c r="AK6" s="606"/>
      <c r="AL6" s="575">
        <v>1.5</v>
      </c>
      <c r="AM6" s="319"/>
      <c r="AN6" s="319"/>
      <c r="AO6" s="607"/>
      <c r="AP6" s="570" t="s">
        <v>104</v>
      </c>
      <c r="AQ6" s="359"/>
      <c r="AR6" s="359"/>
      <c r="AS6" s="359"/>
      <c r="AT6" s="359"/>
      <c r="AU6" s="359"/>
      <c r="AV6" s="359"/>
      <c r="AW6" s="359"/>
      <c r="AX6" s="359"/>
      <c r="AY6" s="359"/>
      <c r="AZ6" s="359"/>
      <c r="BA6" s="359"/>
      <c r="BB6" s="359"/>
      <c r="BC6" s="359"/>
      <c r="BD6" s="359"/>
      <c r="BE6" s="359"/>
      <c r="BF6" s="571"/>
      <c r="BG6" s="572">
        <v>6723997</v>
      </c>
      <c r="BH6" s="456"/>
      <c r="BI6" s="456"/>
      <c r="BJ6" s="456"/>
      <c r="BK6" s="456"/>
      <c r="BL6" s="456"/>
      <c r="BM6" s="456"/>
      <c r="BN6" s="585"/>
      <c r="BO6" s="605">
        <v>94.7</v>
      </c>
      <c r="BP6" s="605"/>
      <c r="BQ6" s="605"/>
      <c r="BR6" s="605"/>
      <c r="BS6" s="606">
        <v>179417</v>
      </c>
      <c r="BT6" s="606"/>
      <c r="BU6" s="606"/>
      <c r="BV6" s="606"/>
      <c r="BW6" s="606"/>
      <c r="BX6" s="606"/>
      <c r="BY6" s="606"/>
      <c r="BZ6" s="606"/>
      <c r="CA6" s="606"/>
      <c r="CB6" s="628"/>
      <c r="CD6" s="614" t="s">
        <v>324</v>
      </c>
      <c r="CE6" s="615"/>
      <c r="CF6" s="615"/>
      <c r="CG6" s="615"/>
      <c r="CH6" s="615"/>
      <c r="CI6" s="615"/>
      <c r="CJ6" s="615"/>
      <c r="CK6" s="615"/>
      <c r="CL6" s="615"/>
      <c r="CM6" s="615"/>
      <c r="CN6" s="615"/>
      <c r="CO6" s="615"/>
      <c r="CP6" s="615"/>
      <c r="CQ6" s="616"/>
      <c r="CR6" s="572">
        <v>133879</v>
      </c>
      <c r="CS6" s="456"/>
      <c r="CT6" s="456"/>
      <c r="CU6" s="456"/>
      <c r="CV6" s="456"/>
      <c r="CW6" s="456"/>
      <c r="CX6" s="456"/>
      <c r="CY6" s="585"/>
      <c r="CZ6" s="635">
        <v>0.9</v>
      </c>
      <c r="DA6" s="618"/>
      <c r="DB6" s="618"/>
      <c r="DC6" s="636"/>
      <c r="DD6" s="578" t="s">
        <v>196</v>
      </c>
      <c r="DE6" s="456"/>
      <c r="DF6" s="456"/>
      <c r="DG6" s="456"/>
      <c r="DH6" s="456"/>
      <c r="DI6" s="456"/>
      <c r="DJ6" s="456"/>
      <c r="DK6" s="456"/>
      <c r="DL6" s="456"/>
      <c r="DM6" s="456"/>
      <c r="DN6" s="456"/>
      <c r="DO6" s="456"/>
      <c r="DP6" s="585"/>
      <c r="DQ6" s="578">
        <v>133879</v>
      </c>
      <c r="DR6" s="456"/>
      <c r="DS6" s="456"/>
      <c r="DT6" s="456"/>
      <c r="DU6" s="456"/>
      <c r="DV6" s="456"/>
      <c r="DW6" s="456"/>
      <c r="DX6" s="456"/>
      <c r="DY6" s="456"/>
      <c r="DZ6" s="456"/>
      <c r="EA6" s="456"/>
      <c r="EB6" s="456"/>
      <c r="EC6" s="603"/>
    </row>
    <row r="7" spans="2:143" ht="11.25" customHeight="1" x14ac:dyDescent="0.2">
      <c r="B7" s="570" t="s">
        <v>43</v>
      </c>
      <c r="C7" s="359"/>
      <c r="D7" s="359"/>
      <c r="E7" s="359"/>
      <c r="F7" s="359"/>
      <c r="G7" s="359"/>
      <c r="H7" s="359"/>
      <c r="I7" s="359"/>
      <c r="J7" s="359"/>
      <c r="K7" s="359"/>
      <c r="L7" s="359"/>
      <c r="M7" s="359"/>
      <c r="N7" s="359"/>
      <c r="O7" s="359"/>
      <c r="P7" s="359"/>
      <c r="Q7" s="571"/>
      <c r="R7" s="572">
        <v>1665</v>
      </c>
      <c r="S7" s="456"/>
      <c r="T7" s="456"/>
      <c r="U7" s="456"/>
      <c r="V7" s="456"/>
      <c r="W7" s="456"/>
      <c r="X7" s="456"/>
      <c r="Y7" s="585"/>
      <c r="Z7" s="605">
        <v>0</v>
      </c>
      <c r="AA7" s="605"/>
      <c r="AB7" s="605"/>
      <c r="AC7" s="605"/>
      <c r="AD7" s="606">
        <v>1665</v>
      </c>
      <c r="AE7" s="606"/>
      <c r="AF7" s="606"/>
      <c r="AG7" s="606"/>
      <c r="AH7" s="606"/>
      <c r="AI7" s="606"/>
      <c r="AJ7" s="606"/>
      <c r="AK7" s="606"/>
      <c r="AL7" s="575">
        <v>0</v>
      </c>
      <c r="AM7" s="319"/>
      <c r="AN7" s="319"/>
      <c r="AO7" s="607"/>
      <c r="AP7" s="570" t="s">
        <v>325</v>
      </c>
      <c r="AQ7" s="359"/>
      <c r="AR7" s="359"/>
      <c r="AS7" s="359"/>
      <c r="AT7" s="359"/>
      <c r="AU7" s="359"/>
      <c r="AV7" s="359"/>
      <c r="AW7" s="359"/>
      <c r="AX7" s="359"/>
      <c r="AY7" s="359"/>
      <c r="AZ7" s="359"/>
      <c r="BA7" s="359"/>
      <c r="BB7" s="359"/>
      <c r="BC7" s="359"/>
      <c r="BD7" s="359"/>
      <c r="BE7" s="359"/>
      <c r="BF7" s="571"/>
      <c r="BG7" s="572">
        <v>2890597</v>
      </c>
      <c r="BH7" s="456"/>
      <c r="BI7" s="456"/>
      <c r="BJ7" s="456"/>
      <c r="BK7" s="456"/>
      <c r="BL7" s="456"/>
      <c r="BM7" s="456"/>
      <c r="BN7" s="585"/>
      <c r="BO7" s="605">
        <v>40.700000000000003</v>
      </c>
      <c r="BP7" s="605"/>
      <c r="BQ7" s="605"/>
      <c r="BR7" s="605"/>
      <c r="BS7" s="606">
        <v>179417</v>
      </c>
      <c r="BT7" s="606"/>
      <c r="BU7" s="606"/>
      <c r="BV7" s="606"/>
      <c r="BW7" s="606"/>
      <c r="BX7" s="606"/>
      <c r="BY7" s="606"/>
      <c r="BZ7" s="606"/>
      <c r="CA7" s="606"/>
      <c r="CB7" s="628"/>
      <c r="CD7" s="570" t="s">
        <v>327</v>
      </c>
      <c r="CE7" s="359"/>
      <c r="CF7" s="359"/>
      <c r="CG7" s="359"/>
      <c r="CH7" s="359"/>
      <c r="CI7" s="359"/>
      <c r="CJ7" s="359"/>
      <c r="CK7" s="359"/>
      <c r="CL7" s="359"/>
      <c r="CM7" s="359"/>
      <c r="CN7" s="359"/>
      <c r="CO7" s="359"/>
      <c r="CP7" s="359"/>
      <c r="CQ7" s="571"/>
      <c r="CR7" s="572">
        <v>2294259</v>
      </c>
      <c r="CS7" s="456"/>
      <c r="CT7" s="456"/>
      <c r="CU7" s="456"/>
      <c r="CV7" s="456"/>
      <c r="CW7" s="456"/>
      <c r="CX7" s="456"/>
      <c r="CY7" s="585"/>
      <c r="CZ7" s="605">
        <v>15.4</v>
      </c>
      <c r="DA7" s="605"/>
      <c r="DB7" s="605"/>
      <c r="DC7" s="605"/>
      <c r="DD7" s="578">
        <v>196922</v>
      </c>
      <c r="DE7" s="456"/>
      <c r="DF7" s="456"/>
      <c r="DG7" s="456"/>
      <c r="DH7" s="456"/>
      <c r="DI7" s="456"/>
      <c r="DJ7" s="456"/>
      <c r="DK7" s="456"/>
      <c r="DL7" s="456"/>
      <c r="DM7" s="456"/>
      <c r="DN7" s="456"/>
      <c r="DO7" s="456"/>
      <c r="DP7" s="585"/>
      <c r="DQ7" s="578">
        <v>1992267</v>
      </c>
      <c r="DR7" s="456"/>
      <c r="DS7" s="456"/>
      <c r="DT7" s="456"/>
      <c r="DU7" s="456"/>
      <c r="DV7" s="456"/>
      <c r="DW7" s="456"/>
      <c r="DX7" s="456"/>
      <c r="DY7" s="456"/>
      <c r="DZ7" s="456"/>
      <c r="EA7" s="456"/>
      <c r="EB7" s="456"/>
      <c r="EC7" s="603"/>
    </row>
    <row r="8" spans="2:143" ht="11.25" customHeight="1" x14ac:dyDescent="0.2">
      <c r="B8" s="570" t="s">
        <v>328</v>
      </c>
      <c r="C8" s="359"/>
      <c r="D8" s="359"/>
      <c r="E8" s="359"/>
      <c r="F8" s="359"/>
      <c r="G8" s="359"/>
      <c r="H8" s="359"/>
      <c r="I8" s="359"/>
      <c r="J8" s="359"/>
      <c r="K8" s="359"/>
      <c r="L8" s="359"/>
      <c r="M8" s="359"/>
      <c r="N8" s="359"/>
      <c r="O8" s="359"/>
      <c r="P8" s="359"/>
      <c r="Q8" s="571"/>
      <c r="R8" s="572">
        <v>31095</v>
      </c>
      <c r="S8" s="456"/>
      <c r="T8" s="456"/>
      <c r="U8" s="456"/>
      <c r="V8" s="456"/>
      <c r="W8" s="456"/>
      <c r="X8" s="456"/>
      <c r="Y8" s="585"/>
      <c r="Z8" s="605">
        <v>0.2</v>
      </c>
      <c r="AA8" s="605"/>
      <c r="AB8" s="605"/>
      <c r="AC8" s="605"/>
      <c r="AD8" s="606">
        <v>31095</v>
      </c>
      <c r="AE8" s="606"/>
      <c r="AF8" s="606"/>
      <c r="AG8" s="606"/>
      <c r="AH8" s="606"/>
      <c r="AI8" s="606"/>
      <c r="AJ8" s="606"/>
      <c r="AK8" s="606"/>
      <c r="AL8" s="575">
        <v>0.4</v>
      </c>
      <c r="AM8" s="319"/>
      <c r="AN8" s="319"/>
      <c r="AO8" s="607"/>
      <c r="AP8" s="570" t="s">
        <v>121</v>
      </c>
      <c r="AQ8" s="359"/>
      <c r="AR8" s="359"/>
      <c r="AS8" s="359"/>
      <c r="AT8" s="359"/>
      <c r="AU8" s="359"/>
      <c r="AV8" s="359"/>
      <c r="AW8" s="359"/>
      <c r="AX8" s="359"/>
      <c r="AY8" s="359"/>
      <c r="AZ8" s="359"/>
      <c r="BA8" s="359"/>
      <c r="BB8" s="359"/>
      <c r="BC8" s="359"/>
      <c r="BD8" s="359"/>
      <c r="BE8" s="359"/>
      <c r="BF8" s="571"/>
      <c r="BG8" s="572">
        <v>78444</v>
      </c>
      <c r="BH8" s="456"/>
      <c r="BI8" s="456"/>
      <c r="BJ8" s="456"/>
      <c r="BK8" s="456"/>
      <c r="BL8" s="456"/>
      <c r="BM8" s="456"/>
      <c r="BN8" s="585"/>
      <c r="BO8" s="605">
        <v>1.1000000000000001</v>
      </c>
      <c r="BP8" s="605"/>
      <c r="BQ8" s="605"/>
      <c r="BR8" s="605"/>
      <c r="BS8" s="606" t="s">
        <v>196</v>
      </c>
      <c r="BT8" s="606"/>
      <c r="BU8" s="606"/>
      <c r="BV8" s="606"/>
      <c r="BW8" s="606"/>
      <c r="BX8" s="606"/>
      <c r="BY8" s="606"/>
      <c r="BZ8" s="606"/>
      <c r="CA8" s="606"/>
      <c r="CB8" s="628"/>
      <c r="CD8" s="570" t="s">
        <v>330</v>
      </c>
      <c r="CE8" s="359"/>
      <c r="CF8" s="359"/>
      <c r="CG8" s="359"/>
      <c r="CH8" s="359"/>
      <c r="CI8" s="359"/>
      <c r="CJ8" s="359"/>
      <c r="CK8" s="359"/>
      <c r="CL8" s="359"/>
      <c r="CM8" s="359"/>
      <c r="CN8" s="359"/>
      <c r="CO8" s="359"/>
      <c r="CP8" s="359"/>
      <c r="CQ8" s="571"/>
      <c r="CR8" s="572">
        <v>5506154</v>
      </c>
      <c r="CS8" s="456"/>
      <c r="CT8" s="456"/>
      <c r="CU8" s="456"/>
      <c r="CV8" s="456"/>
      <c r="CW8" s="456"/>
      <c r="CX8" s="456"/>
      <c r="CY8" s="585"/>
      <c r="CZ8" s="605">
        <v>37</v>
      </c>
      <c r="DA8" s="605"/>
      <c r="DB8" s="605"/>
      <c r="DC8" s="605"/>
      <c r="DD8" s="578">
        <v>9462</v>
      </c>
      <c r="DE8" s="456"/>
      <c r="DF8" s="456"/>
      <c r="DG8" s="456"/>
      <c r="DH8" s="456"/>
      <c r="DI8" s="456"/>
      <c r="DJ8" s="456"/>
      <c r="DK8" s="456"/>
      <c r="DL8" s="456"/>
      <c r="DM8" s="456"/>
      <c r="DN8" s="456"/>
      <c r="DO8" s="456"/>
      <c r="DP8" s="585"/>
      <c r="DQ8" s="578">
        <v>3077215</v>
      </c>
      <c r="DR8" s="456"/>
      <c r="DS8" s="456"/>
      <c r="DT8" s="456"/>
      <c r="DU8" s="456"/>
      <c r="DV8" s="456"/>
      <c r="DW8" s="456"/>
      <c r="DX8" s="456"/>
      <c r="DY8" s="456"/>
      <c r="DZ8" s="456"/>
      <c r="EA8" s="456"/>
      <c r="EB8" s="456"/>
      <c r="EC8" s="603"/>
    </row>
    <row r="9" spans="2:143" ht="11.25" customHeight="1" x14ac:dyDescent="0.2">
      <c r="B9" s="570" t="s">
        <v>331</v>
      </c>
      <c r="C9" s="359"/>
      <c r="D9" s="359"/>
      <c r="E9" s="359"/>
      <c r="F9" s="359"/>
      <c r="G9" s="359"/>
      <c r="H9" s="359"/>
      <c r="I9" s="359"/>
      <c r="J9" s="359"/>
      <c r="K9" s="359"/>
      <c r="L9" s="359"/>
      <c r="M9" s="359"/>
      <c r="N9" s="359"/>
      <c r="O9" s="359"/>
      <c r="P9" s="359"/>
      <c r="Q9" s="571"/>
      <c r="R9" s="572">
        <v>39279</v>
      </c>
      <c r="S9" s="456"/>
      <c r="T9" s="456"/>
      <c r="U9" s="456"/>
      <c r="V9" s="456"/>
      <c r="W9" s="456"/>
      <c r="X9" s="456"/>
      <c r="Y9" s="585"/>
      <c r="Z9" s="605">
        <v>0.3</v>
      </c>
      <c r="AA9" s="605"/>
      <c r="AB9" s="605"/>
      <c r="AC9" s="605"/>
      <c r="AD9" s="606">
        <v>39279</v>
      </c>
      <c r="AE9" s="606"/>
      <c r="AF9" s="606"/>
      <c r="AG9" s="606"/>
      <c r="AH9" s="606"/>
      <c r="AI9" s="606"/>
      <c r="AJ9" s="606"/>
      <c r="AK9" s="606"/>
      <c r="AL9" s="575">
        <v>0.4</v>
      </c>
      <c r="AM9" s="319"/>
      <c r="AN9" s="319"/>
      <c r="AO9" s="607"/>
      <c r="AP9" s="570" t="s">
        <v>333</v>
      </c>
      <c r="AQ9" s="359"/>
      <c r="AR9" s="359"/>
      <c r="AS9" s="359"/>
      <c r="AT9" s="359"/>
      <c r="AU9" s="359"/>
      <c r="AV9" s="359"/>
      <c r="AW9" s="359"/>
      <c r="AX9" s="359"/>
      <c r="AY9" s="359"/>
      <c r="AZ9" s="359"/>
      <c r="BA9" s="359"/>
      <c r="BB9" s="359"/>
      <c r="BC9" s="359"/>
      <c r="BD9" s="359"/>
      <c r="BE9" s="359"/>
      <c r="BF9" s="571"/>
      <c r="BG9" s="572">
        <v>2050278</v>
      </c>
      <c r="BH9" s="456"/>
      <c r="BI9" s="456"/>
      <c r="BJ9" s="456"/>
      <c r="BK9" s="456"/>
      <c r="BL9" s="456"/>
      <c r="BM9" s="456"/>
      <c r="BN9" s="585"/>
      <c r="BO9" s="605">
        <v>28.9</v>
      </c>
      <c r="BP9" s="605"/>
      <c r="BQ9" s="605"/>
      <c r="BR9" s="605"/>
      <c r="BS9" s="606" t="s">
        <v>196</v>
      </c>
      <c r="BT9" s="606"/>
      <c r="BU9" s="606"/>
      <c r="BV9" s="606"/>
      <c r="BW9" s="606"/>
      <c r="BX9" s="606"/>
      <c r="BY9" s="606"/>
      <c r="BZ9" s="606"/>
      <c r="CA9" s="606"/>
      <c r="CB9" s="628"/>
      <c r="CD9" s="570" t="s">
        <v>335</v>
      </c>
      <c r="CE9" s="359"/>
      <c r="CF9" s="359"/>
      <c r="CG9" s="359"/>
      <c r="CH9" s="359"/>
      <c r="CI9" s="359"/>
      <c r="CJ9" s="359"/>
      <c r="CK9" s="359"/>
      <c r="CL9" s="359"/>
      <c r="CM9" s="359"/>
      <c r="CN9" s="359"/>
      <c r="CO9" s="359"/>
      <c r="CP9" s="359"/>
      <c r="CQ9" s="571"/>
      <c r="CR9" s="572">
        <v>1624703</v>
      </c>
      <c r="CS9" s="456"/>
      <c r="CT9" s="456"/>
      <c r="CU9" s="456"/>
      <c r="CV9" s="456"/>
      <c r="CW9" s="456"/>
      <c r="CX9" s="456"/>
      <c r="CY9" s="585"/>
      <c r="CZ9" s="605">
        <v>10.9</v>
      </c>
      <c r="DA9" s="605"/>
      <c r="DB9" s="605"/>
      <c r="DC9" s="605"/>
      <c r="DD9" s="578">
        <v>39886</v>
      </c>
      <c r="DE9" s="456"/>
      <c r="DF9" s="456"/>
      <c r="DG9" s="456"/>
      <c r="DH9" s="456"/>
      <c r="DI9" s="456"/>
      <c r="DJ9" s="456"/>
      <c r="DK9" s="456"/>
      <c r="DL9" s="456"/>
      <c r="DM9" s="456"/>
      <c r="DN9" s="456"/>
      <c r="DO9" s="456"/>
      <c r="DP9" s="585"/>
      <c r="DQ9" s="578">
        <v>1285918</v>
      </c>
      <c r="DR9" s="456"/>
      <c r="DS9" s="456"/>
      <c r="DT9" s="456"/>
      <c r="DU9" s="456"/>
      <c r="DV9" s="456"/>
      <c r="DW9" s="456"/>
      <c r="DX9" s="456"/>
      <c r="DY9" s="456"/>
      <c r="DZ9" s="456"/>
      <c r="EA9" s="456"/>
      <c r="EB9" s="456"/>
      <c r="EC9" s="603"/>
    </row>
    <row r="10" spans="2:143" ht="11.25" customHeight="1" x14ac:dyDescent="0.2">
      <c r="B10" s="570" t="s">
        <v>127</v>
      </c>
      <c r="C10" s="359"/>
      <c r="D10" s="359"/>
      <c r="E10" s="359"/>
      <c r="F10" s="359"/>
      <c r="G10" s="359"/>
      <c r="H10" s="359"/>
      <c r="I10" s="359"/>
      <c r="J10" s="359"/>
      <c r="K10" s="359"/>
      <c r="L10" s="359"/>
      <c r="M10" s="359"/>
      <c r="N10" s="359"/>
      <c r="O10" s="359"/>
      <c r="P10" s="359"/>
      <c r="Q10" s="571"/>
      <c r="R10" s="572" t="s">
        <v>196</v>
      </c>
      <c r="S10" s="456"/>
      <c r="T10" s="456"/>
      <c r="U10" s="456"/>
      <c r="V10" s="456"/>
      <c r="W10" s="456"/>
      <c r="X10" s="456"/>
      <c r="Y10" s="585"/>
      <c r="Z10" s="605" t="s">
        <v>196</v>
      </c>
      <c r="AA10" s="605"/>
      <c r="AB10" s="605"/>
      <c r="AC10" s="605"/>
      <c r="AD10" s="606" t="s">
        <v>196</v>
      </c>
      <c r="AE10" s="606"/>
      <c r="AF10" s="606"/>
      <c r="AG10" s="606"/>
      <c r="AH10" s="606"/>
      <c r="AI10" s="606"/>
      <c r="AJ10" s="606"/>
      <c r="AK10" s="606"/>
      <c r="AL10" s="575" t="s">
        <v>196</v>
      </c>
      <c r="AM10" s="319"/>
      <c r="AN10" s="319"/>
      <c r="AO10" s="607"/>
      <c r="AP10" s="570" t="s">
        <v>188</v>
      </c>
      <c r="AQ10" s="359"/>
      <c r="AR10" s="359"/>
      <c r="AS10" s="359"/>
      <c r="AT10" s="359"/>
      <c r="AU10" s="359"/>
      <c r="AV10" s="359"/>
      <c r="AW10" s="359"/>
      <c r="AX10" s="359"/>
      <c r="AY10" s="359"/>
      <c r="AZ10" s="359"/>
      <c r="BA10" s="359"/>
      <c r="BB10" s="359"/>
      <c r="BC10" s="359"/>
      <c r="BD10" s="359"/>
      <c r="BE10" s="359"/>
      <c r="BF10" s="571"/>
      <c r="BG10" s="572">
        <v>133329</v>
      </c>
      <c r="BH10" s="456"/>
      <c r="BI10" s="456"/>
      <c r="BJ10" s="456"/>
      <c r="BK10" s="456"/>
      <c r="BL10" s="456"/>
      <c r="BM10" s="456"/>
      <c r="BN10" s="585"/>
      <c r="BO10" s="605">
        <v>1.9</v>
      </c>
      <c r="BP10" s="605"/>
      <c r="BQ10" s="605"/>
      <c r="BR10" s="605"/>
      <c r="BS10" s="606" t="s">
        <v>196</v>
      </c>
      <c r="BT10" s="606"/>
      <c r="BU10" s="606"/>
      <c r="BV10" s="606"/>
      <c r="BW10" s="606"/>
      <c r="BX10" s="606"/>
      <c r="BY10" s="606"/>
      <c r="BZ10" s="606"/>
      <c r="CA10" s="606"/>
      <c r="CB10" s="628"/>
      <c r="CD10" s="570" t="s">
        <v>224</v>
      </c>
      <c r="CE10" s="359"/>
      <c r="CF10" s="359"/>
      <c r="CG10" s="359"/>
      <c r="CH10" s="359"/>
      <c r="CI10" s="359"/>
      <c r="CJ10" s="359"/>
      <c r="CK10" s="359"/>
      <c r="CL10" s="359"/>
      <c r="CM10" s="359"/>
      <c r="CN10" s="359"/>
      <c r="CO10" s="359"/>
      <c r="CP10" s="359"/>
      <c r="CQ10" s="571"/>
      <c r="CR10" s="572">
        <v>120048</v>
      </c>
      <c r="CS10" s="456"/>
      <c r="CT10" s="456"/>
      <c r="CU10" s="456"/>
      <c r="CV10" s="456"/>
      <c r="CW10" s="456"/>
      <c r="CX10" s="456"/>
      <c r="CY10" s="585"/>
      <c r="CZ10" s="605">
        <v>0.8</v>
      </c>
      <c r="DA10" s="605"/>
      <c r="DB10" s="605"/>
      <c r="DC10" s="605"/>
      <c r="DD10" s="578">
        <v>6930</v>
      </c>
      <c r="DE10" s="456"/>
      <c r="DF10" s="456"/>
      <c r="DG10" s="456"/>
      <c r="DH10" s="456"/>
      <c r="DI10" s="456"/>
      <c r="DJ10" s="456"/>
      <c r="DK10" s="456"/>
      <c r="DL10" s="456"/>
      <c r="DM10" s="456"/>
      <c r="DN10" s="456"/>
      <c r="DO10" s="456"/>
      <c r="DP10" s="585"/>
      <c r="DQ10" s="578">
        <v>118381</v>
      </c>
      <c r="DR10" s="456"/>
      <c r="DS10" s="456"/>
      <c r="DT10" s="456"/>
      <c r="DU10" s="456"/>
      <c r="DV10" s="456"/>
      <c r="DW10" s="456"/>
      <c r="DX10" s="456"/>
      <c r="DY10" s="456"/>
      <c r="DZ10" s="456"/>
      <c r="EA10" s="456"/>
      <c r="EB10" s="456"/>
      <c r="EC10" s="603"/>
    </row>
    <row r="11" spans="2:143" ht="11.25" customHeight="1" x14ac:dyDescent="0.2">
      <c r="B11" s="570" t="s">
        <v>102</v>
      </c>
      <c r="C11" s="359"/>
      <c r="D11" s="359"/>
      <c r="E11" s="359"/>
      <c r="F11" s="359"/>
      <c r="G11" s="359"/>
      <c r="H11" s="359"/>
      <c r="I11" s="359"/>
      <c r="J11" s="359"/>
      <c r="K11" s="359"/>
      <c r="L11" s="359"/>
      <c r="M11" s="359"/>
      <c r="N11" s="359"/>
      <c r="O11" s="359"/>
      <c r="P11" s="359"/>
      <c r="Q11" s="571"/>
      <c r="R11" s="572">
        <v>1108655</v>
      </c>
      <c r="S11" s="456"/>
      <c r="T11" s="456"/>
      <c r="U11" s="456"/>
      <c r="V11" s="456"/>
      <c r="W11" s="456"/>
      <c r="X11" s="456"/>
      <c r="Y11" s="585"/>
      <c r="Z11" s="575">
        <v>7.1</v>
      </c>
      <c r="AA11" s="319"/>
      <c r="AB11" s="319"/>
      <c r="AC11" s="586"/>
      <c r="AD11" s="578">
        <v>1108655</v>
      </c>
      <c r="AE11" s="456"/>
      <c r="AF11" s="456"/>
      <c r="AG11" s="456"/>
      <c r="AH11" s="456"/>
      <c r="AI11" s="456"/>
      <c r="AJ11" s="456"/>
      <c r="AK11" s="585"/>
      <c r="AL11" s="575">
        <v>12.5</v>
      </c>
      <c r="AM11" s="319"/>
      <c r="AN11" s="319"/>
      <c r="AO11" s="607"/>
      <c r="AP11" s="570" t="s">
        <v>337</v>
      </c>
      <c r="AQ11" s="359"/>
      <c r="AR11" s="359"/>
      <c r="AS11" s="359"/>
      <c r="AT11" s="359"/>
      <c r="AU11" s="359"/>
      <c r="AV11" s="359"/>
      <c r="AW11" s="359"/>
      <c r="AX11" s="359"/>
      <c r="AY11" s="359"/>
      <c r="AZ11" s="359"/>
      <c r="BA11" s="359"/>
      <c r="BB11" s="359"/>
      <c r="BC11" s="359"/>
      <c r="BD11" s="359"/>
      <c r="BE11" s="359"/>
      <c r="BF11" s="571"/>
      <c r="BG11" s="572">
        <v>628546</v>
      </c>
      <c r="BH11" s="456"/>
      <c r="BI11" s="456"/>
      <c r="BJ11" s="456"/>
      <c r="BK11" s="456"/>
      <c r="BL11" s="456"/>
      <c r="BM11" s="456"/>
      <c r="BN11" s="585"/>
      <c r="BO11" s="605">
        <v>8.9</v>
      </c>
      <c r="BP11" s="605"/>
      <c r="BQ11" s="605"/>
      <c r="BR11" s="605"/>
      <c r="BS11" s="606">
        <v>179417</v>
      </c>
      <c r="BT11" s="606"/>
      <c r="BU11" s="606"/>
      <c r="BV11" s="606"/>
      <c r="BW11" s="606"/>
      <c r="BX11" s="606"/>
      <c r="BY11" s="606"/>
      <c r="BZ11" s="606"/>
      <c r="CA11" s="606"/>
      <c r="CB11" s="628"/>
      <c r="CD11" s="570" t="s">
        <v>340</v>
      </c>
      <c r="CE11" s="359"/>
      <c r="CF11" s="359"/>
      <c r="CG11" s="359"/>
      <c r="CH11" s="359"/>
      <c r="CI11" s="359"/>
      <c r="CJ11" s="359"/>
      <c r="CK11" s="359"/>
      <c r="CL11" s="359"/>
      <c r="CM11" s="359"/>
      <c r="CN11" s="359"/>
      <c r="CO11" s="359"/>
      <c r="CP11" s="359"/>
      <c r="CQ11" s="571"/>
      <c r="CR11" s="572">
        <v>219061</v>
      </c>
      <c r="CS11" s="456"/>
      <c r="CT11" s="456"/>
      <c r="CU11" s="456"/>
      <c r="CV11" s="456"/>
      <c r="CW11" s="456"/>
      <c r="CX11" s="456"/>
      <c r="CY11" s="585"/>
      <c r="CZ11" s="605">
        <v>1.5</v>
      </c>
      <c r="DA11" s="605"/>
      <c r="DB11" s="605"/>
      <c r="DC11" s="605"/>
      <c r="DD11" s="578">
        <v>134769</v>
      </c>
      <c r="DE11" s="456"/>
      <c r="DF11" s="456"/>
      <c r="DG11" s="456"/>
      <c r="DH11" s="456"/>
      <c r="DI11" s="456"/>
      <c r="DJ11" s="456"/>
      <c r="DK11" s="456"/>
      <c r="DL11" s="456"/>
      <c r="DM11" s="456"/>
      <c r="DN11" s="456"/>
      <c r="DO11" s="456"/>
      <c r="DP11" s="585"/>
      <c r="DQ11" s="578">
        <v>85950</v>
      </c>
      <c r="DR11" s="456"/>
      <c r="DS11" s="456"/>
      <c r="DT11" s="456"/>
      <c r="DU11" s="456"/>
      <c r="DV11" s="456"/>
      <c r="DW11" s="456"/>
      <c r="DX11" s="456"/>
      <c r="DY11" s="456"/>
      <c r="DZ11" s="456"/>
      <c r="EA11" s="456"/>
      <c r="EB11" s="456"/>
      <c r="EC11" s="603"/>
    </row>
    <row r="12" spans="2:143" ht="11.25" customHeight="1" x14ac:dyDescent="0.2">
      <c r="B12" s="570" t="s">
        <v>147</v>
      </c>
      <c r="C12" s="359"/>
      <c r="D12" s="359"/>
      <c r="E12" s="359"/>
      <c r="F12" s="359"/>
      <c r="G12" s="359"/>
      <c r="H12" s="359"/>
      <c r="I12" s="359"/>
      <c r="J12" s="359"/>
      <c r="K12" s="359"/>
      <c r="L12" s="359"/>
      <c r="M12" s="359"/>
      <c r="N12" s="359"/>
      <c r="O12" s="359"/>
      <c r="P12" s="359"/>
      <c r="Q12" s="571"/>
      <c r="R12" s="572" t="s">
        <v>196</v>
      </c>
      <c r="S12" s="456"/>
      <c r="T12" s="456"/>
      <c r="U12" s="456"/>
      <c r="V12" s="456"/>
      <c r="W12" s="456"/>
      <c r="X12" s="456"/>
      <c r="Y12" s="585"/>
      <c r="Z12" s="605" t="s">
        <v>196</v>
      </c>
      <c r="AA12" s="605"/>
      <c r="AB12" s="605"/>
      <c r="AC12" s="605"/>
      <c r="AD12" s="606" t="s">
        <v>196</v>
      </c>
      <c r="AE12" s="606"/>
      <c r="AF12" s="606"/>
      <c r="AG12" s="606"/>
      <c r="AH12" s="606"/>
      <c r="AI12" s="606"/>
      <c r="AJ12" s="606"/>
      <c r="AK12" s="606"/>
      <c r="AL12" s="575" t="s">
        <v>196</v>
      </c>
      <c r="AM12" s="319"/>
      <c r="AN12" s="319"/>
      <c r="AO12" s="607"/>
      <c r="AP12" s="570" t="s">
        <v>341</v>
      </c>
      <c r="AQ12" s="359"/>
      <c r="AR12" s="359"/>
      <c r="AS12" s="359"/>
      <c r="AT12" s="359"/>
      <c r="AU12" s="359"/>
      <c r="AV12" s="359"/>
      <c r="AW12" s="359"/>
      <c r="AX12" s="359"/>
      <c r="AY12" s="359"/>
      <c r="AZ12" s="359"/>
      <c r="BA12" s="359"/>
      <c r="BB12" s="359"/>
      <c r="BC12" s="359"/>
      <c r="BD12" s="359"/>
      <c r="BE12" s="359"/>
      <c r="BF12" s="571"/>
      <c r="BG12" s="572">
        <v>3341834</v>
      </c>
      <c r="BH12" s="456"/>
      <c r="BI12" s="456"/>
      <c r="BJ12" s="456"/>
      <c r="BK12" s="456"/>
      <c r="BL12" s="456"/>
      <c r="BM12" s="456"/>
      <c r="BN12" s="585"/>
      <c r="BO12" s="605">
        <v>47.1</v>
      </c>
      <c r="BP12" s="605"/>
      <c r="BQ12" s="605"/>
      <c r="BR12" s="605"/>
      <c r="BS12" s="606" t="s">
        <v>196</v>
      </c>
      <c r="BT12" s="606"/>
      <c r="BU12" s="606"/>
      <c r="BV12" s="606"/>
      <c r="BW12" s="606"/>
      <c r="BX12" s="606"/>
      <c r="BY12" s="606"/>
      <c r="BZ12" s="606"/>
      <c r="CA12" s="606"/>
      <c r="CB12" s="628"/>
      <c r="CD12" s="570" t="s">
        <v>88</v>
      </c>
      <c r="CE12" s="359"/>
      <c r="CF12" s="359"/>
      <c r="CG12" s="359"/>
      <c r="CH12" s="359"/>
      <c r="CI12" s="359"/>
      <c r="CJ12" s="359"/>
      <c r="CK12" s="359"/>
      <c r="CL12" s="359"/>
      <c r="CM12" s="359"/>
      <c r="CN12" s="359"/>
      <c r="CO12" s="359"/>
      <c r="CP12" s="359"/>
      <c r="CQ12" s="571"/>
      <c r="CR12" s="572">
        <v>229303</v>
      </c>
      <c r="CS12" s="456"/>
      <c r="CT12" s="456"/>
      <c r="CU12" s="456"/>
      <c r="CV12" s="456"/>
      <c r="CW12" s="456"/>
      <c r="CX12" s="456"/>
      <c r="CY12" s="585"/>
      <c r="CZ12" s="605">
        <v>1.5</v>
      </c>
      <c r="DA12" s="605"/>
      <c r="DB12" s="605"/>
      <c r="DC12" s="605"/>
      <c r="DD12" s="578">
        <v>2759</v>
      </c>
      <c r="DE12" s="456"/>
      <c r="DF12" s="456"/>
      <c r="DG12" s="456"/>
      <c r="DH12" s="456"/>
      <c r="DI12" s="456"/>
      <c r="DJ12" s="456"/>
      <c r="DK12" s="456"/>
      <c r="DL12" s="456"/>
      <c r="DM12" s="456"/>
      <c r="DN12" s="456"/>
      <c r="DO12" s="456"/>
      <c r="DP12" s="585"/>
      <c r="DQ12" s="578">
        <v>142330</v>
      </c>
      <c r="DR12" s="456"/>
      <c r="DS12" s="456"/>
      <c r="DT12" s="456"/>
      <c r="DU12" s="456"/>
      <c r="DV12" s="456"/>
      <c r="DW12" s="456"/>
      <c r="DX12" s="456"/>
      <c r="DY12" s="456"/>
      <c r="DZ12" s="456"/>
      <c r="EA12" s="456"/>
      <c r="EB12" s="456"/>
      <c r="EC12" s="603"/>
    </row>
    <row r="13" spans="2:143" ht="11.25" customHeight="1" x14ac:dyDescent="0.2">
      <c r="B13" s="570" t="s">
        <v>342</v>
      </c>
      <c r="C13" s="359"/>
      <c r="D13" s="359"/>
      <c r="E13" s="359"/>
      <c r="F13" s="359"/>
      <c r="G13" s="359"/>
      <c r="H13" s="359"/>
      <c r="I13" s="359"/>
      <c r="J13" s="359"/>
      <c r="K13" s="359"/>
      <c r="L13" s="359"/>
      <c r="M13" s="359"/>
      <c r="N13" s="359"/>
      <c r="O13" s="359"/>
      <c r="P13" s="359"/>
      <c r="Q13" s="571"/>
      <c r="R13" s="572" t="s">
        <v>196</v>
      </c>
      <c r="S13" s="456"/>
      <c r="T13" s="456"/>
      <c r="U13" s="456"/>
      <c r="V13" s="456"/>
      <c r="W13" s="456"/>
      <c r="X13" s="456"/>
      <c r="Y13" s="585"/>
      <c r="Z13" s="605" t="s">
        <v>196</v>
      </c>
      <c r="AA13" s="605"/>
      <c r="AB13" s="605"/>
      <c r="AC13" s="605"/>
      <c r="AD13" s="606" t="s">
        <v>196</v>
      </c>
      <c r="AE13" s="606"/>
      <c r="AF13" s="606"/>
      <c r="AG13" s="606"/>
      <c r="AH13" s="606"/>
      <c r="AI13" s="606"/>
      <c r="AJ13" s="606"/>
      <c r="AK13" s="606"/>
      <c r="AL13" s="575" t="s">
        <v>196</v>
      </c>
      <c r="AM13" s="319"/>
      <c r="AN13" s="319"/>
      <c r="AO13" s="607"/>
      <c r="AP13" s="570" t="s">
        <v>343</v>
      </c>
      <c r="AQ13" s="359"/>
      <c r="AR13" s="359"/>
      <c r="AS13" s="359"/>
      <c r="AT13" s="359"/>
      <c r="AU13" s="359"/>
      <c r="AV13" s="359"/>
      <c r="AW13" s="359"/>
      <c r="AX13" s="359"/>
      <c r="AY13" s="359"/>
      <c r="AZ13" s="359"/>
      <c r="BA13" s="359"/>
      <c r="BB13" s="359"/>
      <c r="BC13" s="359"/>
      <c r="BD13" s="359"/>
      <c r="BE13" s="359"/>
      <c r="BF13" s="571"/>
      <c r="BG13" s="572">
        <v>3338519</v>
      </c>
      <c r="BH13" s="456"/>
      <c r="BI13" s="456"/>
      <c r="BJ13" s="456"/>
      <c r="BK13" s="456"/>
      <c r="BL13" s="456"/>
      <c r="BM13" s="456"/>
      <c r="BN13" s="585"/>
      <c r="BO13" s="605">
        <v>47</v>
      </c>
      <c r="BP13" s="605"/>
      <c r="BQ13" s="605"/>
      <c r="BR13" s="605"/>
      <c r="BS13" s="606" t="s">
        <v>196</v>
      </c>
      <c r="BT13" s="606"/>
      <c r="BU13" s="606"/>
      <c r="BV13" s="606"/>
      <c r="BW13" s="606"/>
      <c r="BX13" s="606"/>
      <c r="BY13" s="606"/>
      <c r="BZ13" s="606"/>
      <c r="CA13" s="606"/>
      <c r="CB13" s="628"/>
      <c r="CD13" s="570" t="s">
        <v>345</v>
      </c>
      <c r="CE13" s="359"/>
      <c r="CF13" s="359"/>
      <c r="CG13" s="359"/>
      <c r="CH13" s="359"/>
      <c r="CI13" s="359"/>
      <c r="CJ13" s="359"/>
      <c r="CK13" s="359"/>
      <c r="CL13" s="359"/>
      <c r="CM13" s="359"/>
      <c r="CN13" s="359"/>
      <c r="CO13" s="359"/>
      <c r="CP13" s="359"/>
      <c r="CQ13" s="571"/>
      <c r="CR13" s="572">
        <v>1138133</v>
      </c>
      <c r="CS13" s="456"/>
      <c r="CT13" s="456"/>
      <c r="CU13" s="456"/>
      <c r="CV13" s="456"/>
      <c r="CW13" s="456"/>
      <c r="CX13" s="456"/>
      <c r="CY13" s="585"/>
      <c r="CZ13" s="605">
        <v>7.7</v>
      </c>
      <c r="DA13" s="605"/>
      <c r="DB13" s="605"/>
      <c r="DC13" s="605"/>
      <c r="DD13" s="578">
        <v>403760</v>
      </c>
      <c r="DE13" s="456"/>
      <c r="DF13" s="456"/>
      <c r="DG13" s="456"/>
      <c r="DH13" s="456"/>
      <c r="DI13" s="456"/>
      <c r="DJ13" s="456"/>
      <c r="DK13" s="456"/>
      <c r="DL13" s="456"/>
      <c r="DM13" s="456"/>
      <c r="DN13" s="456"/>
      <c r="DO13" s="456"/>
      <c r="DP13" s="585"/>
      <c r="DQ13" s="578">
        <v>830996</v>
      </c>
      <c r="DR13" s="456"/>
      <c r="DS13" s="456"/>
      <c r="DT13" s="456"/>
      <c r="DU13" s="456"/>
      <c r="DV13" s="456"/>
      <c r="DW13" s="456"/>
      <c r="DX13" s="456"/>
      <c r="DY13" s="456"/>
      <c r="DZ13" s="456"/>
      <c r="EA13" s="456"/>
      <c r="EB13" s="456"/>
      <c r="EC13" s="603"/>
    </row>
    <row r="14" spans="2:143" ht="11.25" customHeight="1" x14ac:dyDescent="0.2">
      <c r="B14" s="570" t="s">
        <v>346</v>
      </c>
      <c r="C14" s="359"/>
      <c r="D14" s="359"/>
      <c r="E14" s="359"/>
      <c r="F14" s="359"/>
      <c r="G14" s="359"/>
      <c r="H14" s="359"/>
      <c r="I14" s="359"/>
      <c r="J14" s="359"/>
      <c r="K14" s="359"/>
      <c r="L14" s="359"/>
      <c r="M14" s="359"/>
      <c r="N14" s="359"/>
      <c r="O14" s="359"/>
      <c r="P14" s="359"/>
      <c r="Q14" s="571"/>
      <c r="R14" s="572">
        <v>1013</v>
      </c>
      <c r="S14" s="456"/>
      <c r="T14" s="456"/>
      <c r="U14" s="456"/>
      <c r="V14" s="456"/>
      <c r="W14" s="456"/>
      <c r="X14" s="456"/>
      <c r="Y14" s="585"/>
      <c r="Z14" s="605">
        <v>0</v>
      </c>
      <c r="AA14" s="605"/>
      <c r="AB14" s="605"/>
      <c r="AC14" s="605"/>
      <c r="AD14" s="606">
        <v>1013</v>
      </c>
      <c r="AE14" s="606"/>
      <c r="AF14" s="606"/>
      <c r="AG14" s="606"/>
      <c r="AH14" s="606"/>
      <c r="AI14" s="606"/>
      <c r="AJ14" s="606"/>
      <c r="AK14" s="606"/>
      <c r="AL14" s="575">
        <v>0</v>
      </c>
      <c r="AM14" s="319"/>
      <c r="AN14" s="319"/>
      <c r="AO14" s="607"/>
      <c r="AP14" s="570" t="s">
        <v>214</v>
      </c>
      <c r="AQ14" s="359"/>
      <c r="AR14" s="359"/>
      <c r="AS14" s="359"/>
      <c r="AT14" s="359"/>
      <c r="AU14" s="359"/>
      <c r="AV14" s="359"/>
      <c r="AW14" s="359"/>
      <c r="AX14" s="359"/>
      <c r="AY14" s="359"/>
      <c r="AZ14" s="359"/>
      <c r="BA14" s="359"/>
      <c r="BB14" s="359"/>
      <c r="BC14" s="359"/>
      <c r="BD14" s="359"/>
      <c r="BE14" s="359"/>
      <c r="BF14" s="571"/>
      <c r="BG14" s="572">
        <v>134288</v>
      </c>
      <c r="BH14" s="456"/>
      <c r="BI14" s="456"/>
      <c r="BJ14" s="456"/>
      <c r="BK14" s="456"/>
      <c r="BL14" s="456"/>
      <c r="BM14" s="456"/>
      <c r="BN14" s="585"/>
      <c r="BO14" s="605">
        <v>1.9</v>
      </c>
      <c r="BP14" s="605"/>
      <c r="BQ14" s="605"/>
      <c r="BR14" s="605"/>
      <c r="BS14" s="606" t="s">
        <v>196</v>
      </c>
      <c r="BT14" s="606"/>
      <c r="BU14" s="606"/>
      <c r="BV14" s="606"/>
      <c r="BW14" s="606"/>
      <c r="BX14" s="606"/>
      <c r="BY14" s="606"/>
      <c r="BZ14" s="606"/>
      <c r="CA14" s="606"/>
      <c r="CB14" s="628"/>
      <c r="CD14" s="570" t="s">
        <v>62</v>
      </c>
      <c r="CE14" s="359"/>
      <c r="CF14" s="359"/>
      <c r="CG14" s="359"/>
      <c r="CH14" s="359"/>
      <c r="CI14" s="359"/>
      <c r="CJ14" s="359"/>
      <c r="CK14" s="359"/>
      <c r="CL14" s="359"/>
      <c r="CM14" s="359"/>
      <c r="CN14" s="359"/>
      <c r="CO14" s="359"/>
      <c r="CP14" s="359"/>
      <c r="CQ14" s="571"/>
      <c r="CR14" s="572">
        <v>815926</v>
      </c>
      <c r="CS14" s="456"/>
      <c r="CT14" s="456"/>
      <c r="CU14" s="456"/>
      <c r="CV14" s="456"/>
      <c r="CW14" s="456"/>
      <c r="CX14" s="456"/>
      <c r="CY14" s="585"/>
      <c r="CZ14" s="605">
        <v>5.5</v>
      </c>
      <c r="DA14" s="605"/>
      <c r="DB14" s="605"/>
      <c r="DC14" s="605"/>
      <c r="DD14" s="578">
        <v>80228</v>
      </c>
      <c r="DE14" s="456"/>
      <c r="DF14" s="456"/>
      <c r="DG14" s="456"/>
      <c r="DH14" s="456"/>
      <c r="DI14" s="456"/>
      <c r="DJ14" s="456"/>
      <c r="DK14" s="456"/>
      <c r="DL14" s="456"/>
      <c r="DM14" s="456"/>
      <c r="DN14" s="456"/>
      <c r="DO14" s="456"/>
      <c r="DP14" s="585"/>
      <c r="DQ14" s="578">
        <v>744696</v>
      </c>
      <c r="DR14" s="456"/>
      <c r="DS14" s="456"/>
      <c r="DT14" s="456"/>
      <c r="DU14" s="456"/>
      <c r="DV14" s="456"/>
      <c r="DW14" s="456"/>
      <c r="DX14" s="456"/>
      <c r="DY14" s="456"/>
      <c r="DZ14" s="456"/>
      <c r="EA14" s="456"/>
      <c r="EB14" s="456"/>
      <c r="EC14" s="603"/>
    </row>
    <row r="15" spans="2:143" ht="11.25" customHeight="1" x14ac:dyDescent="0.2">
      <c r="B15" s="570" t="s">
        <v>316</v>
      </c>
      <c r="C15" s="359"/>
      <c r="D15" s="359"/>
      <c r="E15" s="359"/>
      <c r="F15" s="359"/>
      <c r="G15" s="359"/>
      <c r="H15" s="359"/>
      <c r="I15" s="359"/>
      <c r="J15" s="359"/>
      <c r="K15" s="359"/>
      <c r="L15" s="359"/>
      <c r="M15" s="359"/>
      <c r="N15" s="359"/>
      <c r="O15" s="359"/>
      <c r="P15" s="359"/>
      <c r="Q15" s="571"/>
      <c r="R15" s="572" t="s">
        <v>196</v>
      </c>
      <c r="S15" s="456"/>
      <c r="T15" s="456"/>
      <c r="U15" s="456"/>
      <c r="V15" s="456"/>
      <c r="W15" s="456"/>
      <c r="X15" s="456"/>
      <c r="Y15" s="585"/>
      <c r="Z15" s="605" t="s">
        <v>196</v>
      </c>
      <c r="AA15" s="605"/>
      <c r="AB15" s="605"/>
      <c r="AC15" s="605"/>
      <c r="AD15" s="606" t="s">
        <v>196</v>
      </c>
      <c r="AE15" s="606"/>
      <c r="AF15" s="606"/>
      <c r="AG15" s="606"/>
      <c r="AH15" s="606"/>
      <c r="AI15" s="606"/>
      <c r="AJ15" s="606"/>
      <c r="AK15" s="606"/>
      <c r="AL15" s="575" t="s">
        <v>196</v>
      </c>
      <c r="AM15" s="319"/>
      <c r="AN15" s="319"/>
      <c r="AO15" s="607"/>
      <c r="AP15" s="570" t="s">
        <v>349</v>
      </c>
      <c r="AQ15" s="359"/>
      <c r="AR15" s="359"/>
      <c r="AS15" s="359"/>
      <c r="AT15" s="359"/>
      <c r="AU15" s="359"/>
      <c r="AV15" s="359"/>
      <c r="AW15" s="359"/>
      <c r="AX15" s="359"/>
      <c r="AY15" s="359"/>
      <c r="AZ15" s="359"/>
      <c r="BA15" s="359"/>
      <c r="BB15" s="359"/>
      <c r="BC15" s="359"/>
      <c r="BD15" s="359"/>
      <c r="BE15" s="359"/>
      <c r="BF15" s="571"/>
      <c r="BG15" s="572">
        <v>357278</v>
      </c>
      <c r="BH15" s="456"/>
      <c r="BI15" s="456"/>
      <c r="BJ15" s="456"/>
      <c r="BK15" s="456"/>
      <c r="BL15" s="456"/>
      <c r="BM15" s="456"/>
      <c r="BN15" s="585"/>
      <c r="BO15" s="605">
        <v>5</v>
      </c>
      <c r="BP15" s="605"/>
      <c r="BQ15" s="605"/>
      <c r="BR15" s="605"/>
      <c r="BS15" s="606" t="s">
        <v>196</v>
      </c>
      <c r="BT15" s="606"/>
      <c r="BU15" s="606"/>
      <c r="BV15" s="606"/>
      <c r="BW15" s="606"/>
      <c r="BX15" s="606"/>
      <c r="BY15" s="606"/>
      <c r="BZ15" s="606"/>
      <c r="CA15" s="606"/>
      <c r="CB15" s="628"/>
      <c r="CD15" s="570" t="s">
        <v>350</v>
      </c>
      <c r="CE15" s="359"/>
      <c r="CF15" s="359"/>
      <c r="CG15" s="359"/>
      <c r="CH15" s="359"/>
      <c r="CI15" s="359"/>
      <c r="CJ15" s="359"/>
      <c r="CK15" s="359"/>
      <c r="CL15" s="359"/>
      <c r="CM15" s="359"/>
      <c r="CN15" s="359"/>
      <c r="CO15" s="359"/>
      <c r="CP15" s="359"/>
      <c r="CQ15" s="571"/>
      <c r="CR15" s="572">
        <v>1974606</v>
      </c>
      <c r="CS15" s="456"/>
      <c r="CT15" s="456"/>
      <c r="CU15" s="456"/>
      <c r="CV15" s="456"/>
      <c r="CW15" s="456"/>
      <c r="CX15" s="456"/>
      <c r="CY15" s="585"/>
      <c r="CZ15" s="605">
        <v>13.3</v>
      </c>
      <c r="DA15" s="605"/>
      <c r="DB15" s="605"/>
      <c r="DC15" s="605"/>
      <c r="DD15" s="578">
        <v>481345</v>
      </c>
      <c r="DE15" s="456"/>
      <c r="DF15" s="456"/>
      <c r="DG15" s="456"/>
      <c r="DH15" s="456"/>
      <c r="DI15" s="456"/>
      <c r="DJ15" s="456"/>
      <c r="DK15" s="456"/>
      <c r="DL15" s="456"/>
      <c r="DM15" s="456"/>
      <c r="DN15" s="456"/>
      <c r="DO15" s="456"/>
      <c r="DP15" s="585"/>
      <c r="DQ15" s="578">
        <v>1363677</v>
      </c>
      <c r="DR15" s="456"/>
      <c r="DS15" s="456"/>
      <c r="DT15" s="456"/>
      <c r="DU15" s="456"/>
      <c r="DV15" s="456"/>
      <c r="DW15" s="456"/>
      <c r="DX15" s="456"/>
      <c r="DY15" s="456"/>
      <c r="DZ15" s="456"/>
      <c r="EA15" s="456"/>
      <c r="EB15" s="456"/>
      <c r="EC15" s="603"/>
    </row>
    <row r="16" spans="2:143" ht="11.25" customHeight="1" x14ac:dyDescent="0.2">
      <c r="B16" s="570" t="s">
        <v>351</v>
      </c>
      <c r="C16" s="359"/>
      <c r="D16" s="359"/>
      <c r="E16" s="359"/>
      <c r="F16" s="359"/>
      <c r="G16" s="359"/>
      <c r="H16" s="359"/>
      <c r="I16" s="359"/>
      <c r="J16" s="359"/>
      <c r="K16" s="359"/>
      <c r="L16" s="359"/>
      <c r="M16" s="359"/>
      <c r="N16" s="359"/>
      <c r="O16" s="359"/>
      <c r="P16" s="359"/>
      <c r="Q16" s="571"/>
      <c r="R16" s="572">
        <v>19010</v>
      </c>
      <c r="S16" s="456"/>
      <c r="T16" s="456"/>
      <c r="U16" s="456"/>
      <c r="V16" s="456"/>
      <c r="W16" s="456"/>
      <c r="X16" s="456"/>
      <c r="Y16" s="585"/>
      <c r="Z16" s="605">
        <v>0.1</v>
      </c>
      <c r="AA16" s="605"/>
      <c r="AB16" s="605"/>
      <c r="AC16" s="605"/>
      <c r="AD16" s="606">
        <v>19010</v>
      </c>
      <c r="AE16" s="606"/>
      <c r="AF16" s="606"/>
      <c r="AG16" s="606"/>
      <c r="AH16" s="606"/>
      <c r="AI16" s="606"/>
      <c r="AJ16" s="606"/>
      <c r="AK16" s="606"/>
      <c r="AL16" s="575">
        <v>0.2</v>
      </c>
      <c r="AM16" s="319"/>
      <c r="AN16" s="319"/>
      <c r="AO16" s="607"/>
      <c r="AP16" s="570" t="s">
        <v>352</v>
      </c>
      <c r="AQ16" s="359"/>
      <c r="AR16" s="359"/>
      <c r="AS16" s="359"/>
      <c r="AT16" s="359"/>
      <c r="AU16" s="359"/>
      <c r="AV16" s="359"/>
      <c r="AW16" s="359"/>
      <c r="AX16" s="359"/>
      <c r="AY16" s="359"/>
      <c r="AZ16" s="359"/>
      <c r="BA16" s="359"/>
      <c r="BB16" s="359"/>
      <c r="BC16" s="359"/>
      <c r="BD16" s="359"/>
      <c r="BE16" s="359"/>
      <c r="BF16" s="571"/>
      <c r="BG16" s="572" t="s">
        <v>196</v>
      </c>
      <c r="BH16" s="456"/>
      <c r="BI16" s="456"/>
      <c r="BJ16" s="456"/>
      <c r="BK16" s="456"/>
      <c r="BL16" s="456"/>
      <c r="BM16" s="456"/>
      <c r="BN16" s="585"/>
      <c r="BO16" s="605" t="s">
        <v>196</v>
      </c>
      <c r="BP16" s="605"/>
      <c r="BQ16" s="605"/>
      <c r="BR16" s="605"/>
      <c r="BS16" s="606" t="s">
        <v>196</v>
      </c>
      <c r="BT16" s="606"/>
      <c r="BU16" s="606"/>
      <c r="BV16" s="606"/>
      <c r="BW16" s="606"/>
      <c r="BX16" s="606"/>
      <c r="BY16" s="606"/>
      <c r="BZ16" s="606"/>
      <c r="CA16" s="606"/>
      <c r="CB16" s="628"/>
      <c r="CD16" s="570" t="s">
        <v>353</v>
      </c>
      <c r="CE16" s="359"/>
      <c r="CF16" s="359"/>
      <c r="CG16" s="359"/>
      <c r="CH16" s="359"/>
      <c r="CI16" s="359"/>
      <c r="CJ16" s="359"/>
      <c r="CK16" s="359"/>
      <c r="CL16" s="359"/>
      <c r="CM16" s="359"/>
      <c r="CN16" s="359"/>
      <c r="CO16" s="359"/>
      <c r="CP16" s="359"/>
      <c r="CQ16" s="571"/>
      <c r="CR16" s="572" t="s">
        <v>196</v>
      </c>
      <c r="CS16" s="456"/>
      <c r="CT16" s="456"/>
      <c r="CU16" s="456"/>
      <c r="CV16" s="456"/>
      <c r="CW16" s="456"/>
      <c r="CX16" s="456"/>
      <c r="CY16" s="585"/>
      <c r="CZ16" s="605" t="s">
        <v>196</v>
      </c>
      <c r="DA16" s="605"/>
      <c r="DB16" s="605"/>
      <c r="DC16" s="605"/>
      <c r="DD16" s="578" t="s">
        <v>196</v>
      </c>
      <c r="DE16" s="456"/>
      <c r="DF16" s="456"/>
      <c r="DG16" s="456"/>
      <c r="DH16" s="456"/>
      <c r="DI16" s="456"/>
      <c r="DJ16" s="456"/>
      <c r="DK16" s="456"/>
      <c r="DL16" s="456"/>
      <c r="DM16" s="456"/>
      <c r="DN16" s="456"/>
      <c r="DO16" s="456"/>
      <c r="DP16" s="585"/>
      <c r="DQ16" s="578" t="s">
        <v>196</v>
      </c>
      <c r="DR16" s="456"/>
      <c r="DS16" s="456"/>
      <c r="DT16" s="456"/>
      <c r="DU16" s="456"/>
      <c r="DV16" s="456"/>
      <c r="DW16" s="456"/>
      <c r="DX16" s="456"/>
      <c r="DY16" s="456"/>
      <c r="DZ16" s="456"/>
      <c r="EA16" s="456"/>
      <c r="EB16" s="456"/>
      <c r="EC16" s="603"/>
    </row>
    <row r="17" spans="2:133" ht="11.25" customHeight="1" x14ac:dyDescent="0.2">
      <c r="B17" s="570" t="s">
        <v>354</v>
      </c>
      <c r="C17" s="359"/>
      <c r="D17" s="359"/>
      <c r="E17" s="359"/>
      <c r="F17" s="359"/>
      <c r="G17" s="359"/>
      <c r="H17" s="359"/>
      <c r="I17" s="359"/>
      <c r="J17" s="359"/>
      <c r="K17" s="359"/>
      <c r="L17" s="359"/>
      <c r="M17" s="359"/>
      <c r="N17" s="359"/>
      <c r="O17" s="359"/>
      <c r="P17" s="359"/>
      <c r="Q17" s="571"/>
      <c r="R17" s="572">
        <v>122788</v>
      </c>
      <c r="S17" s="456"/>
      <c r="T17" s="456"/>
      <c r="U17" s="456"/>
      <c r="V17" s="456"/>
      <c r="W17" s="456"/>
      <c r="X17" s="456"/>
      <c r="Y17" s="585"/>
      <c r="Z17" s="605">
        <v>0.8</v>
      </c>
      <c r="AA17" s="605"/>
      <c r="AB17" s="605"/>
      <c r="AC17" s="605"/>
      <c r="AD17" s="606">
        <v>122788</v>
      </c>
      <c r="AE17" s="606"/>
      <c r="AF17" s="606"/>
      <c r="AG17" s="606"/>
      <c r="AH17" s="606"/>
      <c r="AI17" s="606"/>
      <c r="AJ17" s="606"/>
      <c r="AK17" s="606"/>
      <c r="AL17" s="575">
        <v>1.4</v>
      </c>
      <c r="AM17" s="319"/>
      <c r="AN17" s="319"/>
      <c r="AO17" s="607"/>
      <c r="AP17" s="570" t="s">
        <v>355</v>
      </c>
      <c r="AQ17" s="359"/>
      <c r="AR17" s="359"/>
      <c r="AS17" s="359"/>
      <c r="AT17" s="359"/>
      <c r="AU17" s="359"/>
      <c r="AV17" s="359"/>
      <c r="AW17" s="359"/>
      <c r="AX17" s="359"/>
      <c r="AY17" s="359"/>
      <c r="AZ17" s="359"/>
      <c r="BA17" s="359"/>
      <c r="BB17" s="359"/>
      <c r="BC17" s="359"/>
      <c r="BD17" s="359"/>
      <c r="BE17" s="359"/>
      <c r="BF17" s="571"/>
      <c r="BG17" s="572" t="s">
        <v>196</v>
      </c>
      <c r="BH17" s="456"/>
      <c r="BI17" s="456"/>
      <c r="BJ17" s="456"/>
      <c r="BK17" s="456"/>
      <c r="BL17" s="456"/>
      <c r="BM17" s="456"/>
      <c r="BN17" s="585"/>
      <c r="BO17" s="605" t="s">
        <v>196</v>
      </c>
      <c r="BP17" s="605"/>
      <c r="BQ17" s="605"/>
      <c r="BR17" s="605"/>
      <c r="BS17" s="606" t="s">
        <v>196</v>
      </c>
      <c r="BT17" s="606"/>
      <c r="BU17" s="606"/>
      <c r="BV17" s="606"/>
      <c r="BW17" s="606"/>
      <c r="BX17" s="606"/>
      <c r="BY17" s="606"/>
      <c r="BZ17" s="606"/>
      <c r="CA17" s="606"/>
      <c r="CB17" s="628"/>
      <c r="CD17" s="570" t="s">
        <v>357</v>
      </c>
      <c r="CE17" s="359"/>
      <c r="CF17" s="359"/>
      <c r="CG17" s="359"/>
      <c r="CH17" s="359"/>
      <c r="CI17" s="359"/>
      <c r="CJ17" s="359"/>
      <c r="CK17" s="359"/>
      <c r="CL17" s="359"/>
      <c r="CM17" s="359"/>
      <c r="CN17" s="359"/>
      <c r="CO17" s="359"/>
      <c r="CP17" s="359"/>
      <c r="CQ17" s="571"/>
      <c r="CR17" s="572">
        <v>816291</v>
      </c>
      <c r="CS17" s="456"/>
      <c r="CT17" s="456"/>
      <c r="CU17" s="456"/>
      <c r="CV17" s="456"/>
      <c r="CW17" s="456"/>
      <c r="CX17" s="456"/>
      <c r="CY17" s="585"/>
      <c r="CZ17" s="605">
        <v>5.5</v>
      </c>
      <c r="DA17" s="605"/>
      <c r="DB17" s="605"/>
      <c r="DC17" s="605"/>
      <c r="DD17" s="578" t="s">
        <v>196</v>
      </c>
      <c r="DE17" s="456"/>
      <c r="DF17" s="456"/>
      <c r="DG17" s="456"/>
      <c r="DH17" s="456"/>
      <c r="DI17" s="456"/>
      <c r="DJ17" s="456"/>
      <c r="DK17" s="456"/>
      <c r="DL17" s="456"/>
      <c r="DM17" s="456"/>
      <c r="DN17" s="456"/>
      <c r="DO17" s="456"/>
      <c r="DP17" s="585"/>
      <c r="DQ17" s="578">
        <v>780597</v>
      </c>
      <c r="DR17" s="456"/>
      <c r="DS17" s="456"/>
      <c r="DT17" s="456"/>
      <c r="DU17" s="456"/>
      <c r="DV17" s="456"/>
      <c r="DW17" s="456"/>
      <c r="DX17" s="456"/>
      <c r="DY17" s="456"/>
      <c r="DZ17" s="456"/>
      <c r="EA17" s="456"/>
      <c r="EB17" s="456"/>
      <c r="EC17" s="603"/>
    </row>
    <row r="18" spans="2:133" ht="11.25" customHeight="1" x14ac:dyDescent="0.2">
      <c r="B18" s="570" t="s">
        <v>358</v>
      </c>
      <c r="C18" s="359"/>
      <c r="D18" s="359"/>
      <c r="E18" s="359"/>
      <c r="F18" s="359"/>
      <c r="G18" s="359"/>
      <c r="H18" s="359"/>
      <c r="I18" s="359"/>
      <c r="J18" s="359"/>
      <c r="K18" s="359"/>
      <c r="L18" s="359"/>
      <c r="M18" s="359"/>
      <c r="N18" s="359"/>
      <c r="O18" s="359"/>
      <c r="P18" s="359"/>
      <c r="Q18" s="571"/>
      <c r="R18" s="572">
        <v>61338</v>
      </c>
      <c r="S18" s="456"/>
      <c r="T18" s="456"/>
      <c r="U18" s="456"/>
      <c r="V18" s="456"/>
      <c r="W18" s="456"/>
      <c r="X18" s="456"/>
      <c r="Y18" s="585"/>
      <c r="Z18" s="605">
        <v>0.4</v>
      </c>
      <c r="AA18" s="605"/>
      <c r="AB18" s="605"/>
      <c r="AC18" s="605"/>
      <c r="AD18" s="606">
        <v>61338</v>
      </c>
      <c r="AE18" s="606"/>
      <c r="AF18" s="606"/>
      <c r="AG18" s="606"/>
      <c r="AH18" s="606"/>
      <c r="AI18" s="606"/>
      <c r="AJ18" s="606"/>
      <c r="AK18" s="606"/>
      <c r="AL18" s="575">
        <v>0.7</v>
      </c>
      <c r="AM18" s="319"/>
      <c r="AN18" s="319"/>
      <c r="AO18" s="607"/>
      <c r="AP18" s="570" t="s">
        <v>98</v>
      </c>
      <c r="AQ18" s="359"/>
      <c r="AR18" s="359"/>
      <c r="AS18" s="359"/>
      <c r="AT18" s="359"/>
      <c r="AU18" s="359"/>
      <c r="AV18" s="359"/>
      <c r="AW18" s="359"/>
      <c r="AX18" s="359"/>
      <c r="AY18" s="359"/>
      <c r="AZ18" s="359"/>
      <c r="BA18" s="359"/>
      <c r="BB18" s="359"/>
      <c r="BC18" s="359"/>
      <c r="BD18" s="359"/>
      <c r="BE18" s="359"/>
      <c r="BF18" s="571"/>
      <c r="BG18" s="572" t="s">
        <v>196</v>
      </c>
      <c r="BH18" s="456"/>
      <c r="BI18" s="456"/>
      <c r="BJ18" s="456"/>
      <c r="BK18" s="456"/>
      <c r="BL18" s="456"/>
      <c r="BM18" s="456"/>
      <c r="BN18" s="585"/>
      <c r="BO18" s="605" t="s">
        <v>196</v>
      </c>
      <c r="BP18" s="605"/>
      <c r="BQ18" s="605"/>
      <c r="BR18" s="605"/>
      <c r="BS18" s="606" t="s">
        <v>196</v>
      </c>
      <c r="BT18" s="606"/>
      <c r="BU18" s="606"/>
      <c r="BV18" s="606"/>
      <c r="BW18" s="606"/>
      <c r="BX18" s="606"/>
      <c r="BY18" s="606"/>
      <c r="BZ18" s="606"/>
      <c r="CA18" s="606"/>
      <c r="CB18" s="628"/>
      <c r="CD18" s="570" t="s">
        <v>359</v>
      </c>
      <c r="CE18" s="359"/>
      <c r="CF18" s="359"/>
      <c r="CG18" s="359"/>
      <c r="CH18" s="359"/>
      <c r="CI18" s="359"/>
      <c r="CJ18" s="359"/>
      <c r="CK18" s="359"/>
      <c r="CL18" s="359"/>
      <c r="CM18" s="359"/>
      <c r="CN18" s="359"/>
      <c r="CO18" s="359"/>
      <c r="CP18" s="359"/>
      <c r="CQ18" s="571"/>
      <c r="CR18" s="572" t="s">
        <v>196</v>
      </c>
      <c r="CS18" s="456"/>
      <c r="CT18" s="456"/>
      <c r="CU18" s="456"/>
      <c r="CV18" s="456"/>
      <c r="CW18" s="456"/>
      <c r="CX18" s="456"/>
      <c r="CY18" s="585"/>
      <c r="CZ18" s="605" t="s">
        <v>196</v>
      </c>
      <c r="DA18" s="605"/>
      <c r="DB18" s="605"/>
      <c r="DC18" s="605"/>
      <c r="DD18" s="578" t="s">
        <v>196</v>
      </c>
      <c r="DE18" s="456"/>
      <c r="DF18" s="456"/>
      <c r="DG18" s="456"/>
      <c r="DH18" s="456"/>
      <c r="DI18" s="456"/>
      <c r="DJ18" s="456"/>
      <c r="DK18" s="456"/>
      <c r="DL18" s="456"/>
      <c r="DM18" s="456"/>
      <c r="DN18" s="456"/>
      <c r="DO18" s="456"/>
      <c r="DP18" s="585"/>
      <c r="DQ18" s="578" t="s">
        <v>196</v>
      </c>
      <c r="DR18" s="456"/>
      <c r="DS18" s="456"/>
      <c r="DT18" s="456"/>
      <c r="DU18" s="456"/>
      <c r="DV18" s="456"/>
      <c r="DW18" s="456"/>
      <c r="DX18" s="456"/>
      <c r="DY18" s="456"/>
      <c r="DZ18" s="456"/>
      <c r="EA18" s="456"/>
      <c r="EB18" s="456"/>
      <c r="EC18" s="603"/>
    </row>
    <row r="19" spans="2:133" ht="11.25" customHeight="1" x14ac:dyDescent="0.2">
      <c r="B19" s="570" t="s">
        <v>360</v>
      </c>
      <c r="C19" s="359"/>
      <c r="D19" s="359"/>
      <c r="E19" s="359"/>
      <c r="F19" s="359"/>
      <c r="G19" s="359"/>
      <c r="H19" s="359"/>
      <c r="I19" s="359"/>
      <c r="J19" s="359"/>
      <c r="K19" s="359"/>
      <c r="L19" s="359"/>
      <c r="M19" s="359"/>
      <c r="N19" s="359"/>
      <c r="O19" s="359"/>
      <c r="P19" s="359"/>
      <c r="Q19" s="571"/>
      <c r="R19" s="572">
        <v>58234</v>
      </c>
      <c r="S19" s="456"/>
      <c r="T19" s="456"/>
      <c r="U19" s="456"/>
      <c r="V19" s="456"/>
      <c r="W19" s="456"/>
      <c r="X19" s="456"/>
      <c r="Y19" s="585"/>
      <c r="Z19" s="605">
        <v>0.4</v>
      </c>
      <c r="AA19" s="605"/>
      <c r="AB19" s="605"/>
      <c r="AC19" s="605"/>
      <c r="AD19" s="606">
        <v>58234</v>
      </c>
      <c r="AE19" s="606"/>
      <c r="AF19" s="606"/>
      <c r="AG19" s="606"/>
      <c r="AH19" s="606"/>
      <c r="AI19" s="606"/>
      <c r="AJ19" s="606"/>
      <c r="AK19" s="606"/>
      <c r="AL19" s="575">
        <v>0.7</v>
      </c>
      <c r="AM19" s="319"/>
      <c r="AN19" s="319"/>
      <c r="AO19" s="607"/>
      <c r="AP19" s="570" t="s">
        <v>245</v>
      </c>
      <c r="AQ19" s="359"/>
      <c r="AR19" s="359"/>
      <c r="AS19" s="359"/>
      <c r="AT19" s="359"/>
      <c r="AU19" s="359"/>
      <c r="AV19" s="359"/>
      <c r="AW19" s="359"/>
      <c r="AX19" s="359"/>
      <c r="AY19" s="359"/>
      <c r="AZ19" s="359"/>
      <c r="BA19" s="359"/>
      <c r="BB19" s="359"/>
      <c r="BC19" s="359"/>
      <c r="BD19" s="359"/>
      <c r="BE19" s="359"/>
      <c r="BF19" s="571"/>
      <c r="BG19" s="572">
        <v>373421</v>
      </c>
      <c r="BH19" s="456"/>
      <c r="BI19" s="456"/>
      <c r="BJ19" s="456"/>
      <c r="BK19" s="456"/>
      <c r="BL19" s="456"/>
      <c r="BM19" s="456"/>
      <c r="BN19" s="585"/>
      <c r="BO19" s="605">
        <v>5.3</v>
      </c>
      <c r="BP19" s="605"/>
      <c r="BQ19" s="605"/>
      <c r="BR19" s="605"/>
      <c r="BS19" s="606" t="s">
        <v>196</v>
      </c>
      <c r="BT19" s="606"/>
      <c r="BU19" s="606"/>
      <c r="BV19" s="606"/>
      <c r="BW19" s="606"/>
      <c r="BX19" s="606"/>
      <c r="BY19" s="606"/>
      <c r="BZ19" s="606"/>
      <c r="CA19" s="606"/>
      <c r="CB19" s="628"/>
      <c r="CD19" s="570" t="s">
        <v>362</v>
      </c>
      <c r="CE19" s="359"/>
      <c r="CF19" s="359"/>
      <c r="CG19" s="359"/>
      <c r="CH19" s="359"/>
      <c r="CI19" s="359"/>
      <c r="CJ19" s="359"/>
      <c r="CK19" s="359"/>
      <c r="CL19" s="359"/>
      <c r="CM19" s="359"/>
      <c r="CN19" s="359"/>
      <c r="CO19" s="359"/>
      <c r="CP19" s="359"/>
      <c r="CQ19" s="571"/>
      <c r="CR19" s="572" t="s">
        <v>196</v>
      </c>
      <c r="CS19" s="456"/>
      <c r="CT19" s="456"/>
      <c r="CU19" s="456"/>
      <c r="CV19" s="456"/>
      <c r="CW19" s="456"/>
      <c r="CX19" s="456"/>
      <c r="CY19" s="585"/>
      <c r="CZ19" s="605" t="s">
        <v>196</v>
      </c>
      <c r="DA19" s="605"/>
      <c r="DB19" s="605"/>
      <c r="DC19" s="605"/>
      <c r="DD19" s="578" t="s">
        <v>196</v>
      </c>
      <c r="DE19" s="456"/>
      <c r="DF19" s="456"/>
      <c r="DG19" s="456"/>
      <c r="DH19" s="456"/>
      <c r="DI19" s="456"/>
      <c r="DJ19" s="456"/>
      <c r="DK19" s="456"/>
      <c r="DL19" s="456"/>
      <c r="DM19" s="456"/>
      <c r="DN19" s="456"/>
      <c r="DO19" s="456"/>
      <c r="DP19" s="585"/>
      <c r="DQ19" s="578" t="s">
        <v>196</v>
      </c>
      <c r="DR19" s="456"/>
      <c r="DS19" s="456"/>
      <c r="DT19" s="456"/>
      <c r="DU19" s="456"/>
      <c r="DV19" s="456"/>
      <c r="DW19" s="456"/>
      <c r="DX19" s="456"/>
      <c r="DY19" s="456"/>
      <c r="DZ19" s="456"/>
      <c r="EA19" s="456"/>
      <c r="EB19" s="456"/>
      <c r="EC19" s="603"/>
    </row>
    <row r="20" spans="2:133" ht="11.25" customHeight="1" x14ac:dyDescent="0.2">
      <c r="B20" s="622" t="s">
        <v>364</v>
      </c>
      <c r="C20" s="623"/>
      <c r="D20" s="623"/>
      <c r="E20" s="623"/>
      <c r="F20" s="623"/>
      <c r="G20" s="623"/>
      <c r="H20" s="623"/>
      <c r="I20" s="623"/>
      <c r="J20" s="623"/>
      <c r="K20" s="623"/>
      <c r="L20" s="623"/>
      <c r="M20" s="623"/>
      <c r="N20" s="623"/>
      <c r="O20" s="623"/>
      <c r="P20" s="623"/>
      <c r="Q20" s="624"/>
      <c r="R20" s="572">
        <v>3104</v>
      </c>
      <c r="S20" s="456"/>
      <c r="T20" s="456"/>
      <c r="U20" s="456"/>
      <c r="V20" s="456"/>
      <c r="W20" s="456"/>
      <c r="X20" s="456"/>
      <c r="Y20" s="585"/>
      <c r="Z20" s="605">
        <v>0</v>
      </c>
      <c r="AA20" s="605"/>
      <c r="AB20" s="605"/>
      <c r="AC20" s="605"/>
      <c r="AD20" s="606">
        <v>3104</v>
      </c>
      <c r="AE20" s="606"/>
      <c r="AF20" s="606"/>
      <c r="AG20" s="606"/>
      <c r="AH20" s="606"/>
      <c r="AI20" s="606"/>
      <c r="AJ20" s="606"/>
      <c r="AK20" s="606"/>
      <c r="AL20" s="575">
        <v>0</v>
      </c>
      <c r="AM20" s="319"/>
      <c r="AN20" s="319"/>
      <c r="AO20" s="607"/>
      <c r="AP20" s="570" t="s">
        <v>365</v>
      </c>
      <c r="AQ20" s="359"/>
      <c r="AR20" s="359"/>
      <c r="AS20" s="359"/>
      <c r="AT20" s="359"/>
      <c r="AU20" s="359"/>
      <c r="AV20" s="359"/>
      <c r="AW20" s="359"/>
      <c r="AX20" s="359"/>
      <c r="AY20" s="359"/>
      <c r="AZ20" s="359"/>
      <c r="BA20" s="359"/>
      <c r="BB20" s="359"/>
      <c r="BC20" s="359"/>
      <c r="BD20" s="359"/>
      <c r="BE20" s="359"/>
      <c r="BF20" s="571"/>
      <c r="BG20" s="572">
        <v>373421</v>
      </c>
      <c r="BH20" s="456"/>
      <c r="BI20" s="456"/>
      <c r="BJ20" s="456"/>
      <c r="BK20" s="456"/>
      <c r="BL20" s="456"/>
      <c r="BM20" s="456"/>
      <c r="BN20" s="585"/>
      <c r="BO20" s="605">
        <v>5.3</v>
      </c>
      <c r="BP20" s="605"/>
      <c r="BQ20" s="605"/>
      <c r="BR20" s="605"/>
      <c r="BS20" s="606" t="s">
        <v>196</v>
      </c>
      <c r="BT20" s="606"/>
      <c r="BU20" s="606"/>
      <c r="BV20" s="606"/>
      <c r="BW20" s="606"/>
      <c r="BX20" s="606"/>
      <c r="BY20" s="606"/>
      <c r="BZ20" s="606"/>
      <c r="CA20" s="606"/>
      <c r="CB20" s="628"/>
      <c r="CD20" s="570" t="s">
        <v>144</v>
      </c>
      <c r="CE20" s="359"/>
      <c r="CF20" s="359"/>
      <c r="CG20" s="359"/>
      <c r="CH20" s="359"/>
      <c r="CI20" s="359"/>
      <c r="CJ20" s="359"/>
      <c r="CK20" s="359"/>
      <c r="CL20" s="359"/>
      <c r="CM20" s="359"/>
      <c r="CN20" s="359"/>
      <c r="CO20" s="359"/>
      <c r="CP20" s="359"/>
      <c r="CQ20" s="571"/>
      <c r="CR20" s="572">
        <v>14872363</v>
      </c>
      <c r="CS20" s="456"/>
      <c r="CT20" s="456"/>
      <c r="CU20" s="456"/>
      <c r="CV20" s="456"/>
      <c r="CW20" s="456"/>
      <c r="CX20" s="456"/>
      <c r="CY20" s="585"/>
      <c r="CZ20" s="605">
        <v>100</v>
      </c>
      <c r="DA20" s="605"/>
      <c r="DB20" s="605"/>
      <c r="DC20" s="605"/>
      <c r="DD20" s="578">
        <v>1356061</v>
      </c>
      <c r="DE20" s="456"/>
      <c r="DF20" s="456"/>
      <c r="DG20" s="456"/>
      <c r="DH20" s="456"/>
      <c r="DI20" s="456"/>
      <c r="DJ20" s="456"/>
      <c r="DK20" s="456"/>
      <c r="DL20" s="456"/>
      <c r="DM20" s="456"/>
      <c r="DN20" s="456"/>
      <c r="DO20" s="456"/>
      <c r="DP20" s="585"/>
      <c r="DQ20" s="578">
        <v>10555906</v>
      </c>
      <c r="DR20" s="456"/>
      <c r="DS20" s="456"/>
      <c r="DT20" s="456"/>
      <c r="DU20" s="456"/>
      <c r="DV20" s="456"/>
      <c r="DW20" s="456"/>
      <c r="DX20" s="456"/>
      <c r="DY20" s="456"/>
      <c r="DZ20" s="456"/>
      <c r="EA20" s="456"/>
      <c r="EB20" s="456"/>
      <c r="EC20" s="603"/>
    </row>
    <row r="21" spans="2:133" ht="11.25" customHeight="1" x14ac:dyDescent="0.2">
      <c r="B21" s="570" t="s">
        <v>338</v>
      </c>
      <c r="C21" s="359"/>
      <c r="D21" s="359"/>
      <c r="E21" s="359"/>
      <c r="F21" s="359"/>
      <c r="G21" s="359"/>
      <c r="H21" s="359"/>
      <c r="I21" s="359"/>
      <c r="J21" s="359"/>
      <c r="K21" s="359"/>
      <c r="L21" s="359"/>
      <c r="M21" s="359"/>
      <c r="N21" s="359"/>
      <c r="O21" s="359"/>
      <c r="P21" s="359"/>
      <c r="Q21" s="571"/>
      <c r="R21" s="572">
        <v>761616</v>
      </c>
      <c r="S21" s="456"/>
      <c r="T21" s="456"/>
      <c r="U21" s="456"/>
      <c r="V21" s="456"/>
      <c r="W21" s="456"/>
      <c r="X21" s="456"/>
      <c r="Y21" s="585"/>
      <c r="Z21" s="605">
        <v>4.9000000000000004</v>
      </c>
      <c r="AA21" s="605"/>
      <c r="AB21" s="605"/>
      <c r="AC21" s="605"/>
      <c r="AD21" s="606">
        <v>584516</v>
      </c>
      <c r="AE21" s="606"/>
      <c r="AF21" s="606"/>
      <c r="AG21" s="606"/>
      <c r="AH21" s="606"/>
      <c r="AI21" s="606"/>
      <c r="AJ21" s="606"/>
      <c r="AK21" s="606"/>
      <c r="AL21" s="575">
        <v>6.6</v>
      </c>
      <c r="AM21" s="319"/>
      <c r="AN21" s="319"/>
      <c r="AO21" s="607"/>
      <c r="AP21" s="570" t="s">
        <v>367</v>
      </c>
      <c r="AQ21" s="629"/>
      <c r="AR21" s="629"/>
      <c r="AS21" s="629"/>
      <c r="AT21" s="629"/>
      <c r="AU21" s="629"/>
      <c r="AV21" s="629"/>
      <c r="AW21" s="629"/>
      <c r="AX21" s="629"/>
      <c r="AY21" s="629"/>
      <c r="AZ21" s="629"/>
      <c r="BA21" s="629"/>
      <c r="BB21" s="629"/>
      <c r="BC21" s="629"/>
      <c r="BD21" s="629"/>
      <c r="BE21" s="629"/>
      <c r="BF21" s="630"/>
      <c r="BG21" s="572" t="s">
        <v>196</v>
      </c>
      <c r="BH21" s="456"/>
      <c r="BI21" s="456"/>
      <c r="BJ21" s="456"/>
      <c r="BK21" s="456"/>
      <c r="BL21" s="456"/>
      <c r="BM21" s="456"/>
      <c r="BN21" s="585"/>
      <c r="BO21" s="605" t="s">
        <v>196</v>
      </c>
      <c r="BP21" s="605"/>
      <c r="BQ21" s="605"/>
      <c r="BR21" s="605"/>
      <c r="BS21" s="606" t="s">
        <v>196</v>
      </c>
      <c r="BT21" s="606"/>
      <c r="BU21" s="606"/>
      <c r="BV21" s="606"/>
      <c r="BW21" s="606"/>
      <c r="BX21" s="606"/>
      <c r="BY21" s="606"/>
      <c r="BZ21" s="606"/>
      <c r="CA21" s="606"/>
      <c r="CB21" s="628"/>
      <c r="CD21" s="550"/>
      <c r="CE21" s="551"/>
      <c r="CF21" s="551"/>
      <c r="CG21" s="551"/>
      <c r="CH21" s="551"/>
      <c r="CI21" s="551"/>
      <c r="CJ21" s="551"/>
      <c r="CK21" s="551"/>
      <c r="CL21" s="551"/>
      <c r="CM21" s="551"/>
      <c r="CN21" s="551"/>
      <c r="CO21" s="551"/>
      <c r="CP21" s="551"/>
      <c r="CQ21" s="552"/>
      <c r="CR21" s="639"/>
      <c r="CS21" s="640"/>
      <c r="CT21" s="640"/>
      <c r="CU21" s="640"/>
      <c r="CV21" s="640"/>
      <c r="CW21" s="640"/>
      <c r="CX21" s="640"/>
      <c r="CY21" s="641"/>
      <c r="CZ21" s="642"/>
      <c r="DA21" s="642"/>
      <c r="DB21" s="642"/>
      <c r="DC21" s="642"/>
      <c r="DD21" s="643"/>
      <c r="DE21" s="640"/>
      <c r="DF21" s="640"/>
      <c r="DG21" s="640"/>
      <c r="DH21" s="640"/>
      <c r="DI21" s="640"/>
      <c r="DJ21" s="640"/>
      <c r="DK21" s="640"/>
      <c r="DL21" s="640"/>
      <c r="DM21" s="640"/>
      <c r="DN21" s="640"/>
      <c r="DO21" s="640"/>
      <c r="DP21" s="641"/>
      <c r="DQ21" s="643"/>
      <c r="DR21" s="640"/>
      <c r="DS21" s="640"/>
      <c r="DT21" s="640"/>
      <c r="DU21" s="640"/>
      <c r="DV21" s="640"/>
      <c r="DW21" s="640"/>
      <c r="DX21" s="640"/>
      <c r="DY21" s="640"/>
      <c r="DZ21" s="640"/>
      <c r="EA21" s="640"/>
      <c r="EB21" s="640"/>
      <c r="EC21" s="644"/>
    </row>
    <row r="22" spans="2:133" ht="11.25" customHeight="1" x14ac:dyDescent="0.2">
      <c r="B22" s="570" t="s">
        <v>289</v>
      </c>
      <c r="C22" s="359"/>
      <c r="D22" s="359"/>
      <c r="E22" s="359"/>
      <c r="F22" s="359"/>
      <c r="G22" s="359"/>
      <c r="H22" s="359"/>
      <c r="I22" s="359"/>
      <c r="J22" s="359"/>
      <c r="K22" s="359"/>
      <c r="L22" s="359"/>
      <c r="M22" s="359"/>
      <c r="N22" s="359"/>
      <c r="O22" s="359"/>
      <c r="P22" s="359"/>
      <c r="Q22" s="571"/>
      <c r="R22" s="572">
        <v>584516</v>
      </c>
      <c r="S22" s="456"/>
      <c r="T22" s="456"/>
      <c r="U22" s="456"/>
      <c r="V22" s="456"/>
      <c r="W22" s="456"/>
      <c r="X22" s="456"/>
      <c r="Y22" s="585"/>
      <c r="Z22" s="605">
        <v>3.7</v>
      </c>
      <c r="AA22" s="605"/>
      <c r="AB22" s="605"/>
      <c r="AC22" s="605"/>
      <c r="AD22" s="606">
        <v>584516</v>
      </c>
      <c r="AE22" s="606"/>
      <c r="AF22" s="606"/>
      <c r="AG22" s="606"/>
      <c r="AH22" s="606"/>
      <c r="AI22" s="606"/>
      <c r="AJ22" s="606"/>
      <c r="AK22" s="606"/>
      <c r="AL22" s="575">
        <v>6.6</v>
      </c>
      <c r="AM22" s="319"/>
      <c r="AN22" s="319"/>
      <c r="AO22" s="607"/>
      <c r="AP22" s="570" t="s">
        <v>368</v>
      </c>
      <c r="AQ22" s="629"/>
      <c r="AR22" s="629"/>
      <c r="AS22" s="629"/>
      <c r="AT22" s="629"/>
      <c r="AU22" s="629"/>
      <c r="AV22" s="629"/>
      <c r="AW22" s="629"/>
      <c r="AX22" s="629"/>
      <c r="AY22" s="629"/>
      <c r="AZ22" s="629"/>
      <c r="BA22" s="629"/>
      <c r="BB22" s="629"/>
      <c r="BC22" s="629"/>
      <c r="BD22" s="629"/>
      <c r="BE22" s="629"/>
      <c r="BF22" s="630"/>
      <c r="BG22" s="572" t="s">
        <v>196</v>
      </c>
      <c r="BH22" s="456"/>
      <c r="BI22" s="456"/>
      <c r="BJ22" s="456"/>
      <c r="BK22" s="456"/>
      <c r="BL22" s="456"/>
      <c r="BM22" s="456"/>
      <c r="BN22" s="585"/>
      <c r="BO22" s="605" t="s">
        <v>196</v>
      </c>
      <c r="BP22" s="605"/>
      <c r="BQ22" s="605"/>
      <c r="BR22" s="605"/>
      <c r="BS22" s="606" t="s">
        <v>196</v>
      </c>
      <c r="BT22" s="606"/>
      <c r="BU22" s="606"/>
      <c r="BV22" s="606"/>
      <c r="BW22" s="606"/>
      <c r="BX22" s="606"/>
      <c r="BY22" s="606"/>
      <c r="BZ22" s="606"/>
      <c r="CA22" s="606"/>
      <c r="CB22" s="628"/>
      <c r="CD22" s="485" t="s">
        <v>370</v>
      </c>
      <c r="CE22" s="486"/>
      <c r="CF22" s="486"/>
      <c r="CG22" s="486"/>
      <c r="CH22" s="486"/>
      <c r="CI22" s="486"/>
      <c r="CJ22" s="486"/>
      <c r="CK22" s="486"/>
      <c r="CL22" s="486"/>
      <c r="CM22" s="486"/>
      <c r="CN22" s="486"/>
      <c r="CO22" s="486"/>
      <c r="CP22" s="486"/>
      <c r="CQ22" s="486"/>
      <c r="CR22" s="486"/>
      <c r="CS22" s="486"/>
      <c r="CT22" s="486"/>
      <c r="CU22" s="486"/>
      <c r="CV22" s="486"/>
      <c r="CW22" s="486"/>
      <c r="CX22" s="486"/>
      <c r="CY22" s="486"/>
      <c r="CZ22" s="486"/>
      <c r="DA22" s="486"/>
      <c r="DB22" s="486"/>
      <c r="DC22" s="486"/>
      <c r="DD22" s="486"/>
      <c r="DE22" s="486"/>
      <c r="DF22" s="486"/>
      <c r="DG22" s="486"/>
      <c r="DH22" s="486"/>
      <c r="DI22" s="486"/>
      <c r="DJ22" s="486"/>
      <c r="DK22" s="486"/>
      <c r="DL22" s="486"/>
      <c r="DM22" s="486"/>
      <c r="DN22" s="486"/>
      <c r="DO22" s="486"/>
      <c r="DP22" s="486"/>
      <c r="DQ22" s="486"/>
      <c r="DR22" s="486"/>
      <c r="DS22" s="486"/>
      <c r="DT22" s="486"/>
      <c r="DU22" s="486"/>
      <c r="DV22" s="486"/>
      <c r="DW22" s="486"/>
      <c r="DX22" s="486"/>
      <c r="DY22" s="486"/>
      <c r="DZ22" s="486"/>
      <c r="EA22" s="486"/>
      <c r="EB22" s="486"/>
      <c r="EC22" s="528"/>
    </row>
    <row r="23" spans="2:133" ht="11.25" customHeight="1" x14ac:dyDescent="0.2">
      <c r="B23" s="570" t="s">
        <v>287</v>
      </c>
      <c r="C23" s="359"/>
      <c r="D23" s="359"/>
      <c r="E23" s="359"/>
      <c r="F23" s="359"/>
      <c r="G23" s="359"/>
      <c r="H23" s="359"/>
      <c r="I23" s="359"/>
      <c r="J23" s="359"/>
      <c r="K23" s="359"/>
      <c r="L23" s="359"/>
      <c r="M23" s="359"/>
      <c r="N23" s="359"/>
      <c r="O23" s="359"/>
      <c r="P23" s="359"/>
      <c r="Q23" s="571"/>
      <c r="R23" s="572">
        <v>177100</v>
      </c>
      <c r="S23" s="456"/>
      <c r="T23" s="456"/>
      <c r="U23" s="456"/>
      <c r="V23" s="456"/>
      <c r="W23" s="456"/>
      <c r="X23" s="456"/>
      <c r="Y23" s="585"/>
      <c r="Z23" s="605">
        <v>1.1000000000000001</v>
      </c>
      <c r="AA23" s="605"/>
      <c r="AB23" s="605"/>
      <c r="AC23" s="605"/>
      <c r="AD23" s="606" t="s">
        <v>196</v>
      </c>
      <c r="AE23" s="606"/>
      <c r="AF23" s="606"/>
      <c r="AG23" s="606"/>
      <c r="AH23" s="606"/>
      <c r="AI23" s="606"/>
      <c r="AJ23" s="606"/>
      <c r="AK23" s="606"/>
      <c r="AL23" s="575" t="s">
        <v>196</v>
      </c>
      <c r="AM23" s="319"/>
      <c r="AN23" s="319"/>
      <c r="AO23" s="607"/>
      <c r="AP23" s="570" t="s">
        <v>116</v>
      </c>
      <c r="AQ23" s="629"/>
      <c r="AR23" s="629"/>
      <c r="AS23" s="629"/>
      <c r="AT23" s="629"/>
      <c r="AU23" s="629"/>
      <c r="AV23" s="629"/>
      <c r="AW23" s="629"/>
      <c r="AX23" s="629"/>
      <c r="AY23" s="629"/>
      <c r="AZ23" s="629"/>
      <c r="BA23" s="629"/>
      <c r="BB23" s="629"/>
      <c r="BC23" s="629"/>
      <c r="BD23" s="629"/>
      <c r="BE23" s="629"/>
      <c r="BF23" s="630"/>
      <c r="BG23" s="572">
        <v>373421</v>
      </c>
      <c r="BH23" s="456"/>
      <c r="BI23" s="456"/>
      <c r="BJ23" s="456"/>
      <c r="BK23" s="456"/>
      <c r="BL23" s="456"/>
      <c r="BM23" s="456"/>
      <c r="BN23" s="585"/>
      <c r="BO23" s="605">
        <v>5.3</v>
      </c>
      <c r="BP23" s="605"/>
      <c r="BQ23" s="605"/>
      <c r="BR23" s="605"/>
      <c r="BS23" s="606" t="s">
        <v>196</v>
      </c>
      <c r="BT23" s="606"/>
      <c r="BU23" s="606"/>
      <c r="BV23" s="606"/>
      <c r="BW23" s="606"/>
      <c r="BX23" s="606"/>
      <c r="BY23" s="606"/>
      <c r="BZ23" s="606"/>
      <c r="CA23" s="606"/>
      <c r="CB23" s="628"/>
      <c r="CD23" s="485" t="s">
        <v>311</v>
      </c>
      <c r="CE23" s="486"/>
      <c r="CF23" s="486"/>
      <c r="CG23" s="486"/>
      <c r="CH23" s="486"/>
      <c r="CI23" s="486"/>
      <c r="CJ23" s="486"/>
      <c r="CK23" s="486"/>
      <c r="CL23" s="486"/>
      <c r="CM23" s="486"/>
      <c r="CN23" s="486"/>
      <c r="CO23" s="486"/>
      <c r="CP23" s="486"/>
      <c r="CQ23" s="528"/>
      <c r="CR23" s="485" t="s">
        <v>372</v>
      </c>
      <c r="CS23" s="486"/>
      <c r="CT23" s="486"/>
      <c r="CU23" s="486"/>
      <c r="CV23" s="486"/>
      <c r="CW23" s="486"/>
      <c r="CX23" s="486"/>
      <c r="CY23" s="528"/>
      <c r="CZ23" s="485" t="s">
        <v>375</v>
      </c>
      <c r="DA23" s="486"/>
      <c r="DB23" s="486"/>
      <c r="DC23" s="528"/>
      <c r="DD23" s="485" t="s">
        <v>294</v>
      </c>
      <c r="DE23" s="486"/>
      <c r="DF23" s="486"/>
      <c r="DG23" s="486"/>
      <c r="DH23" s="486"/>
      <c r="DI23" s="486"/>
      <c r="DJ23" s="486"/>
      <c r="DK23" s="528"/>
      <c r="DL23" s="631" t="s">
        <v>378</v>
      </c>
      <c r="DM23" s="632"/>
      <c r="DN23" s="632"/>
      <c r="DO23" s="632"/>
      <c r="DP23" s="632"/>
      <c r="DQ23" s="632"/>
      <c r="DR23" s="632"/>
      <c r="DS23" s="632"/>
      <c r="DT23" s="632"/>
      <c r="DU23" s="632"/>
      <c r="DV23" s="633"/>
      <c r="DW23" s="485" t="s">
        <v>379</v>
      </c>
      <c r="DX23" s="486"/>
      <c r="DY23" s="486"/>
      <c r="DZ23" s="486"/>
      <c r="EA23" s="486"/>
      <c r="EB23" s="486"/>
      <c r="EC23" s="528"/>
    </row>
    <row r="24" spans="2:133" ht="11.25" customHeight="1" x14ac:dyDescent="0.2">
      <c r="B24" s="570" t="s">
        <v>380</v>
      </c>
      <c r="C24" s="359"/>
      <c r="D24" s="359"/>
      <c r="E24" s="359"/>
      <c r="F24" s="359"/>
      <c r="G24" s="359"/>
      <c r="H24" s="359"/>
      <c r="I24" s="359"/>
      <c r="J24" s="359"/>
      <c r="K24" s="359"/>
      <c r="L24" s="359"/>
      <c r="M24" s="359"/>
      <c r="N24" s="359"/>
      <c r="O24" s="359"/>
      <c r="P24" s="359"/>
      <c r="Q24" s="571"/>
      <c r="R24" s="572" t="s">
        <v>196</v>
      </c>
      <c r="S24" s="456"/>
      <c r="T24" s="456"/>
      <c r="U24" s="456"/>
      <c r="V24" s="456"/>
      <c r="W24" s="456"/>
      <c r="X24" s="456"/>
      <c r="Y24" s="585"/>
      <c r="Z24" s="605" t="s">
        <v>196</v>
      </c>
      <c r="AA24" s="605"/>
      <c r="AB24" s="605"/>
      <c r="AC24" s="605"/>
      <c r="AD24" s="606" t="s">
        <v>196</v>
      </c>
      <c r="AE24" s="606"/>
      <c r="AF24" s="606"/>
      <c r="AG24" s="606"/>
      <c r="AH24" s="606"/>
      <c r="AI24" s="606"/>
      <c r="AJ24" s="606"/>
      <c r="AK24" s="606"/>
      <c r="AL24" s="575" t="s">
        <v>196</v>
      </c>
      <c r="AM24" s="319"/>
      <c r="AN24" s="319"/>
      <c r="AO24" s="607"/>
      <c r="AP24" s="570" t="s">
        <v>381</v>
      </c>
      <c r="AQ24" s="629"/>
      <c r="AR24" s="629"/>
      <c r="AS24" s="629"/>
      <c r="AT24" s="629"/>
      <c r="AU24" s="629"/>
      <c r="AV24" s="629"/>
      <c r="AW24" s="629"/>
      <c r="AX24" s="629"/>
      <c r="AY24" s="629"/>
      <c r="AZ24" s="629"/>
      <c r="BA24" s="629"/>
      <c r="BB24" s="629"/>
      <c r="BC24" s="629"/>
      <c r="BD24" s="629"/>
      <c r="BE24" s="629"/>
      <c r="BF24" s="630"/>
      <c r="BG24" s="572" t="s">
        <v>196</v>
      </c>
      <c r="BH24" s="456"/>
      <c r="BI24" s="456"/>
      <c r="BJ24" s="456"/>
      <c r="BK24" s="456"/>
      <c r="BL24" s="456"/>
      <c r="BM24" s="456"/>
      <c r="BN24" s="585"/>
      <c r="BO24" s="605" t="s">
        <v>196</v>
      </c>
      <c r="BP24" s="605"/>
      <c r="BQ24" s="605"/>
      <c r="BR24" s="605"/>
      <c r="BS24" s="606" t="s">
        <v>196</v>
      </c>
      <c r="BT24" s="606"/>
      <c r="BU24" s="606"/>
      <c r="BV24" s="606"/>
      <c r="BW24" s="606"/>
      <c r="BX24" s="606"/>
      <c r="BY24" s="606"/>
      <c r="BZ24" s="606"/>
      <c r="CA24" s="606"/>
      <c r="CB24" s="628"/>
      <c r="CD24" s="614" t="s">
        <v>382</v>
      </c>
      <c r="CE24" s="615"/>
      <c r="CF24" s="615"/>
      <c r="CG24" s="615"/>
      <c r="CH24" s="615"/>
      <c r="CI24" s="615"/>
      <c r="CJ24" s="615"/>
      <c r="CK24" s="615"/>
      <c r="CL24" s="615"/>
      <c r="CM24" s="615"/>
      <c r="CN24" s="615"/>
      <c r="CO24" s="615"/>
      <c r="CP24" s="615"/>
      <c r="CQ24" s="616"/>
      <c r="CR24" s="611">
        <v>6767473</v>
      </c>
      <c r="CS24" s="612"/>
      <c r="CT24" s="612"/>
      <c r="CU24" s="612"/>
      <c r="CV24" s="612"/>
      <c r="CW24" s="612"/>
      <c r="CX24" s="612"/>
      <c r="CY24" s="634"/>
      <c r="CZ24" s="635">
        <v>45.5</v>
      </c>
      <c r="DA24" s="618"/>
      <c r="DB24" s="618"/>
      <c r="DC24" s="636"/>
      <c r="DD24" s="637">
        <v>4304744</v>
      </c>
      <c r="DE24" s="612"/>
      <c r="DF24" s="612"/>
      <c r="DG24" s="612"/>
      <c r="DH24" s="612"/>
      <c r="DI24" s="612"/>
      <c r="DJ24" s="612"/>
      <c r="DK24" s="634"/>
      <c r="DL24" s="637">
        <v>3911274</v>
      </c>
      <c r="DM24" s="612"/>
      <c r="DN24" s="612"/>
      <c r="DO24" s="612"/>
      <c r="DP24" s="612"/>
      <c r="DQ24" s="612"/>
      <c r="DR24" s="612"/>
      <c r="DS24" s="612"/>
      <c r="DT24" s="612"/>
      <c r="DU24" s="612"/>
      <c r="DV24" s="634"/>
      <c r="DW24" s="635">
        <v>43.8</v>
      </c>
      <c r="DX24" s="618"/>
      <c r="DY24" s="618"/>
      <c r="DZ24" s="618"/>
      <c r="EA24" s="618"/>
      <c r="EB24" s="618"/>
      <c r="EC24" s="638"/>
    </row>
    <row r="25" spans="2:133" ht="11.25" customHeight="1" x14ac:dyDescent="0.2">
      <c r="B25" s="570" t="s">
        <v>80</v>
      </c>
      <c r="C25" s="359"/>
      <c r="D25" s="359"/>
      <c r="E25" s="359"/>
      <c r="F25" s="359"/>
      <c r="G25" s="359"/>
      <c r="H25" s="359"/>
      <c r="I25" s="359"/>
      <c r="J25" s="359"/>
      <c r="K25" s="359"/>
      <c r="L25" s="359"/>
      <c r="M25" s="359"/>
      <c r="N25" s="359"/>
      <c r="O25" s="359"/>
      <c r="P25" s="359"/>
      <c r="Q25" s="571"/>
      <c r="R25" s="572">
        <v>9375000</v>
      </c>
      <c r="S25" s="456"/>
      <c r="T25" s="456"/>
      <c r="U25" s="456"/>
      <c r="V25" s="456"/>
      <c r="W25" s="456"/>
      <c r="X25" s="456"/>
      <c r="Y25" s="585"/>
      <c r="Z25" s="605">
        <v>60.1</v>
      </c>
      <c r="AA25" s="605"/>
      <c r="AB25" s="605"/>
      <c r="AC25" s="605"/>
      <c r="AD25" s="606">
        <v>8824479</v>
      </c>
      <c r="AE25" s="606"/>
      <c r="AF25" s="606"/>
      <c r="AG25" s="606"/>
      <c r="AH25" s="606"/>
      <c r="AI25" s="606"/>
      <c r="AJ25" s="606"/>
      <c r="AK25" s="606"/>
      <c r="AL25" s="575">
        <v>99.6</v>
      </c>
      <c r="AM25" s="319"/>
      <c r="AN25" s="319"/>
      <c r="AO25" s="607"/>
      <c r="AP25" s="570" t="s">
        <v>266</v>
      </c>
      <c r="AQ25" s="629"/>
      <c r="AR25" s="629"/>
      <c r="AS25" s="629"/>
      <c r="AT25" s="629"/>
      <c r="AU25" s="629"/>
      <c r="AV25" s="629"/>
      <c r="AW25" s="629"/>
      <c r="AX25" s="629"/>
      <c r="AY25" s="629"/>
      <c r="AZ25" s="629"/>
      <c r="BA25" s="629"/>
      <c r="BB25" s="629"/>
      <c r="BC25" s="629"/>
      <c r="BD25" s="629"/>
      <c r="BE25" s="629"/>
      <c r="BF25" s="630"/>
      <c r="BG25" s="572" t="s">
        <v>196</v>
      </c>
      <c r="BH25" s="456"/>
      <c r="BI25" s="456"/>
      <c r="BJ25" s="456"/>
      <c r="BK25" s="456"/>
      <c r="BL25" s="456"/>
      <c r="BM25" s="456"/>
      <c r="BN25" s="585"/>
      <c r="BO25" s="605" t="s">
        <v>196</v>
      </c>
      <c r="BP25" s="605"/>
      <c r="BQ25" s="605"/>
      <c r="BR25" s="605"/>
      <c r="BS25" s="606" t="s">
        <v>196</v>
      </c>
      <c r="BT25" s="606"/>
      <c r="BU25" s="606"/>
      <c r="BV25" s="606"/>
      <c r="BW25" s="606"/>
      <c r="BX25" s="606"/>
      <c r="BY25" s="606"/>
      <c r="BZ25" s="606"/>
      <c r="CA25" s="606"/>
      <c r="CB25" s="628"/>
      <c r="CD25" s="570" t="s">
        <v>194</v>
      </c>
      <c r="CE25" s="359"/>
      <c r="CF25" s="359"/>
      <c r="CG25" s="359"/>
      <c r="CH25" s="359"/>
      <c r="CI25" s="359"/>
      <c r="CJ25" s="359"/>
      <c r="CK25" s="359"/>
      <c r="CL25" s="359"/>
      <c r="CM25" s="359"/>
      <c r="CN25" s="359"/>
      <c r="CO25" s="359"/>
      <c r="CP25" s="359"/>
      <c r="CQ25" s="571"/>
      <c r="CR25" s="572">
        <v>2421065</v>
      </c>
      <c r="CS25" s="573"/>
      <c r="CT25" s="573"/>
      <c r="CU25" s="573"/>
      <c r="CV25" s="573"/>
      <c r="CW25" s="573"/>
      <c r="CX25" s="573"/>
      <c r="CY25" s="574"/>
      <c r="CZ25" s="575">
        <v>16.3</v>
      </c>
      <c r="DA25" s="576"/>
      <c r="DB25" s="576"/>
      <c r="DC25" s="577"/>
      <c r="DD25" s="578">
        <v>2227145</v>
      </c>
      <c r="DE25" s="573"/>
      <c r="DF25" s="573"/>
      <c r="DG25" s="573"/>
      <c r="DH25" s="573"/>
      <c r="DI25" s="573"/>
      <c r="DJ25" s="573"/>
      <c r="DK25" s="574"/>
      <c r="DL25" s="578">
        <v>2210816</v>
      </c>
      <c r="DM25" s="573"/>
      <c r="DN25" s="573"/>
      <c r="DO25" s="573"/>
      <c r="DP25" s="573"/>
      <c r="DQ25" s="573"/>
      <c r="DR25" s="573"/>
      <c r="DS25" s="573"/>
      <c r="DT25" s="573"/>
      <c r="DU25" s="573"/>
      <c r="DV25" s="574"/>
      <c r="DW25" s="575">
        <v>24.7</v>
      </c>
      <c r="DX25" s="576"/>
      <c r="DY25" s="576"/>
      <c r="DZ25" s="576"/>
      <c r="EA25" s="576"/>
      <c r="EB25" s="576"/>
      <c r="EC25" s="604"/>
    </row>
    <row r="26" spans="2:133" ht="11.25" customHeight="1" x14ac:dyDescent="0.2">
      <c r="B26" s="570" t="s">
        <v>385</v>
      </c>
      <c r="C26" s="359"/>
      <c r="D26" s="359"/>
      <c r="E26" s="359"/>
      <c r="F26" s="359"/>
      <c r="G26" s="359"/>
      <c r="H26" s="359"/>
      <c r="I26" s="359"/>
      <c r="J26" s="359"/>
      <c r="K26" s="359"/>
      <c r="L26" s="359"/>
      <c r="M26" s="359"/>
      <c r="N26" s="359"/>
      <c r="O26" s="359"/>
      <c r="P26" s="359"/>
      <c r="Q26" s="571"/>
      <c r="R26" s="572">
        <v>8438</v>
      </c>
      <c r="S26" s="456"/>
      <c r="T26" s="456"/>
      <c r="U26" s="456"/>
      <c r="V26" s="456"/>
      <c r="W26" s="456"/>
      <c r="X26" s="456"/>
      <c r="Y26" s="585"/>
      <c r="Z26" s="605">
        <v>0.1</v>
      </c>
      <c r="AA26" s="605"/>
      <c r="AB26" s="605"/>
      <c r="AC26" s="605"/>
      <c r="AD26" s="606">
        <v>8438</v>
      </c>
      <c r="AE26" s="606"/>
      <c r="AF26" s="606"/>
      <c r="AG26" s="606"/>
      <c r="AH26" s="606"/>
      <c r="AI26" s="606"/>
      <c r="AJ26" s="606"/>
      <c r="AK26" s="606"/>
      <c r="AL26" s="575">
        <v>0.1</v>
      </c>
      <c r="AM26" s="319"/>
      <c r="AN26" s="319"/>
      <c r="AO26" s="607"/>
      <c r="AP26" s="570" t="s">
        <v>387</v>
      </c>
      <c r="AQ26" s="629"/>
      <c r="AR26" s="629"/>
      <c r="AS26" s="629"/>
      <c r="AT26" s="629"/>
      <c r="AU26" s="629"/>
      <c r="AV26" s="629"/>
      <c r="AW26" s="629"/>
      <c r="AX26" s="629"/>
      <c r="AY26" s="629"/>
      <c r="AZ26" s="629"/>
      <c r="BA26" s="629"/>
      <c r="BB26" s="629"/>
      <c r="BC26" s="629"/>
      <c r="BD26" s="629"/>
      <c r="BE26" s="629"/>
      <c r="BF26" s="630"/>
      <c r="BG26" s="572" t="s">
        <v>196</v>
      </c>
      <c r="BH26" s="456"/>
      <c r="BI26" s="456"/>
      <c r="BJ26" s="456"/>
      <c r="BK26" s="456"/>
      <c r="BL26" s="456"/>
      <c r="BM26" s="456"/>
      <c r="BN26" s="585"/>
      <c r="BO26" s="605" t="s">
        <v>196</v>
      </c>
      <c r="BP26" s="605"/>
      <c r="BQ26" s="605"/>
      <c r="BR26" s="605"/>
      <c r="BS26" s="606" t="s">
        <v>196</v>
      </c>
      <c r="BT26" s="606"/>
      <c r="BU26" s="606"/>
      <c r="BV26" s="606"/>
      <c r="BW26" s="606"/>
      <c r="BX26" s="606"/>
      <c r="BY26" s="606"/>
      <c r="BZ26" s="606"/>
      <c r="CA26" s="606"/>
      <c r="CB26" s="628"/>
      <c r="CD26" s="570" t="s">
        <v>122</v>
      </c>
      <c r="CE26" s="359"/>
      <c r="CF26" s="359"/>
      <c r="CG26" s="359"/>
      <c r="CH26" s="359"/>
      <c r="CI26" s="359"/>
      <c r="CJ26" s="359"/>
      <c r="CK26" s="359"/>
      <c r="CL26" s="359"/>
      <c r="CM26" s="359"/>
      <c r="CN26" s="359"/>
      <c r="CO26" s="359"/>
      <c r="CP26" s="359"/>
      <c r="CQ26" s="571"/>
      <c r="CR26" s="572">
        <v>1447472</v>
      </c>
      <c r="CS26" s="456"/>
      <c r="CT26" s="456"/>
      <c r="CU26" s="456"/>
      <c r="CV26" s="456"/>
      <c r="CW26" s="456"/>
      <c r="CX26" s="456"/>
      <c r="CY26" s="585"/>
      <c r="CZ26" s="575">
        <v>9.6999999999999993</v>
      </c>
      <c r="DA26" s="576"/>
      <c r="DB26" s="576"/>
      <c r="DC26" s="577"/>
      <c r="DD26" s="578">
        <v>1300603</v>
      </c>
      <c r="DE26" s="456"/>
      <c r="DF26" s="456"/>
      <c r="DG26" s="456"/>
      <c r="DH26" s="456"/>
      <c r="DI26" s="456"/>
      <c r="DJ26" s="456"/>
      <c r="DK26" s="585"/>
      <c r="DL26" s="578" t="s">
        <v>196</v>
      </c>
      <c r="DM26" s="456"/>
      <c r="DN26" s="456"/>
      <c r="DO26" s="456"/>
      <c r="DP26" s="456"/>
      <c r="DQ26" s="456"/>
      <c r="DR26" s="456"/>
      <c r="DS26" s="456"/>
      <c r="DT26" s="456"/>
      <c r="DU26" s="456"/>
      <c r="DV26" s="585"/>
      <c r="DW26" s="575" t="s">
        <v>196</v>
      </c>
      <c r="DX26" s="576"/>
      <c r="DY26" s="576"/>
      <c r="DZ26" s="576"/>
      <c r="EA26" s="576"/>
      <c r="EB26" s="576"/>
      <c r="EC26" s="604"/>
    </row>
    <row r="27" spans="2:133" ht="11.25" customHeight="1" x14ac:dyDescent="0.2">
      <c r="B27" s="570" t="s">
        <v>157</v>
      </c>
      <c r="C27" s="359"/>
      <c r="D27" s="359"/>
      <c r="E27" s="359"/>
      <c r="F27" s="359"/>
      <c r="G27" s="359"/>
      <c r="H27" s="359"/>
      <c r="I27" s="359"/>
      <c r="J27" s="359"/>
      <c r="K27" s="359"/>
      <c r="L27" s="359"/>
      <c r="M27" s="359"/>
      <c r="N27" s="359"/>
      <c r="O27" s="359"/>
      <c r="P27" s="359"/>
      <c r="Q27" s="571"/>
      <c r="R27" s="572">
        <v>176853</v>
      </c>
      <c r="S27" s="456"/>
      <c r="T27" s="456"/>
      <c r="U27" s="456"/>
      <c r="V27" s="456"/>
      <c r="W27" s="456"/>
      <c r="X27" s="456"/>
      <c r="Y27" s="585"/>
      <c r="Z27" s="605">
        <v>1.1000000000000001</v>
      </c>
      <c r="AA27" s="605"/>
      <c r="AB27" s="605"/>
      <c r="AC27" s="605"/>
      <c r="AD27" s="606">
        <v>171</v>
      </c>
      <c r="AE27" s="606"/>
      <c r="AF27" s="606"/>
      <c r="AG27" s="606"/>
      <c r="AH27" s="606"/>
      <c r="AI27" s="606"/>
      <c r="AJ27" s="606"/>
      <c r="AK27" s="606"/>
      <c r="AL27" s="575">
        <v>0</v>
      </c>
      <c r="AM27" s="319"/>
      <c r="AN27" s="319"/>
      <c r="AO27" s="607"/>
      <c r="AP27" s="570" t="s">
        <v>389</v>
      </c>
      <c r="AQ27" s="359"/>
      <c r="AR27" s="359"/>
      <c r="AS27" s="359"/>
      <c r="AT27" s="359"/>
      <c r="AU27" s="359"/>
      <c r="AV27" s="359"/>
      <c r="AW27" s="359"/>
      <c r="AX27" s="359"/>
      <c r="AY27" s="359"/>
      <c r="AZ27" s="359"/>
      <c r="BA27" s="359"/>
      <c r="BB27" s="359"/>
      <c r="BC27" s="359"/>
      <c r="BD27" s="359"/>
      <c r="BE27" s="359"/>
      <c r="BF27" s="571"/>
      <c r="BG27" s="572">
        <v>7097418</v>
      </c>
      <c r="BH27" s="456"/>
      <c r="BI27" s="456"/>
      <c r="BJ27" s="456"/>
      <c r="BK27" s="456"/>
      <c r="BL27" s="456"/>
      <c r="BM27" s="456"/>
      <c r="BN27" s="585"/>
      <c r="BO27" s="605">
        <v>100</v>
      </c>
      <c r="BP27" s="605"/>
      <c r="BQ27" s="605"/>
      <c r="BR27" s="605"/>
      <c r="BS27" s="606">
        <v>179417</v>
      </c>
      <c r="BT27" s="606"/>
      <c r="BU27" s="606"/>
      <c r="BV27" s="606"/>
      <c r="BW27" s="606"/>
      <c r="BX27" s="606"/>
      <c r="BY27" s="606"/>
      <c r="BZ27" s="606"/>
      <c r="CA27" s="606"/>
      <c r="CB27" s="628"/>
      <c r="CD27" s="570" t="s">
        <v>219</v>
      </c>
      <c r="CE27" s="359"/>
      <c r="CF27" s="359"/>
      <c r="CG27" s="359"/>
      <c r="CH27" s="359"/>
      <c r="CI27" s="359"/>
      <c r="CJ27" s="359"/>
      <c r="CK27" s="359"/>
      <c r="CL27" s="359"/>
      <c r="CM27" s="359"/>
      <c r="CN27" s="359"/>
      <c r="CO27" s="359"/>
      <c r="CP27" s="359"/>
      <c r="CQ27" s="571"/>
      <c r="CR27" s="572">
        <v>3530117</v>
      </c>
      <c r="CS27" s="573"/>
      <c r="CT27" s="573"/>
      <c r="CU27" s="573"/>
      <c r="CV27" s="573"/>
      <c r="CW27" s="573"/>
      <c r="CX27" s="573"/>
      <c r="CY27" s="574"/>
      <c r="CZ27" s="575">
        <v>23.7</v>
      </c>
      <c r="DA27" s="576"/>
      <c r="DB27" s="576"/>
      <c r="DC27" s="577"/>
      <c r="DD27" s="578">
        <v>1297002</v>
      </c>
      <c r="DE27" s="573"/>
      <c r="DF27" s="573"/>
      <c r="DG27" s="573"/>
      <c r="DH27" s="573"/>
      <c r="DI27" s="573"/>
      <c r="DJ27" s="573"/>
      <c r="DK27" s="574"/>
      <c r="DL27" s="578">
        <v>919861</v>
      </c>
      <c r="DM27" s="573"/>
      <c r="DN27" s="573"/>
      <c r="DO27" s="573"/>
      <c r="DP27" s="573"/>
      <c r="DQ27" s="573"/>
      <c r="DR27" s="573"/>
      <c r="DS27" s="573"/>
      <c r="DT27" s="573"/>
      <c r="DU27" s="573"/>
      <c r="DV27" s="574"/>
      <c r="DW27" s="575">
        <v>10.3</v>
      </c>
      <c r="DX27" s="576"/>
      <c r="DY27" s="576"/>
      <c r="DZ27" s="576"/>
      <c r="EA27" s="576"/>
      <c r="EB27" s="576"/>
      <c r="EC27" s="604"/>
    </row>
    <row r="28" spans="2:133" ht="11.25" customHeight="1" x14ac:dyDescent="0.2">
      <c r="B28" s="570" t="s">
        <v>310</v>
      </c>
      <c r="C28" s="359"/>
      <c r="D28" s="359"/>
      <c r="E28" s="359"/>
      <c r="F28" s="359"/>
      <c r="G28" s="359"/>
      <c r="H28" s="359"/>
      <c r="I28" s="359"/>
      <c r="J28" s="359"/>
      <c r="K28" s="359"/>
      <c r="L28" s="359"/>
      <c r="M28" s="359"/>
      <c r="N28" s="359"/>
      <c r="O28" s="359"/>
      <c r="P28" s="359"/>
      <c r="Q28" s="571"/>
      <c r="R28" s="572">
        <v>147905</v>
      </c>
      <c r="S28" s="456"/>
      <c r="T28" s="456"/>
      <c r="U28" s="456"/>
      <c r="V28" s="456"/>
      <c r="W28" s="456"/>
      <c r="X28" s="456"/>
      <c r="Y28" s="585"/>
      <c r="Z28" s="605">
        <v>0.9</v>
      </c>
      <c r="AA28" s="605"/>
      <c r="AB28" s="605"/>
      <c r="AC28" s="605"/>
      <c r="AD28" s="606">
        <v>7842</v>
      </c>
      <c r="AE28" s="606"/>
      <c r="AF28" s="606"/>
      <c r="AG28" s="606"/>
      <c r="AH28" s="606"/>
      <c r="AI28" s="606"/>
      <c r="AJ28" s="606"/>
      <c r="AK28" s="606"/>
      <c r="AL28" s="575">
        <v>0.1</v>
      </c>
      <c r="AM28" s="319"/>
      <c r="AN28" s="319"/>
      <c r="AO28" s="607"/>
      <c r="AP28" s="570"/>
      <c r="AQ28" s="359"/>
      <c r="AR28" s="359"/>
      <c r="AS28" s="359"/>
      <c r="AT28" s="359"/>
      <c r="AU28" s="359"/>
      <c r="AV28" s="359"/>
      <c r="AW28" s="359"/>
      <c r="AX28" s="359"/>
      <c r="AY28" s="359"/>
      <c r="AZ28" s="359"/>
      <c r="BA28" s="359"/>
      <c r="BB28" s="359"/>
      <c r="BC28" s="359"/>
      <c r="BD28" s="359"/>
      <c r="BE28" s="359"/>
      <c r="BF28" s="571"/>
      <c r="BG28" s="572"/>
      <c r="BH28" s="456"/>
      <c r="BI28" s="456"/>
      <c r="BJ28" s="456"/>
      <c r="BK28" s="456"/>
      <c r="BL28" s="456"/>
      <c r="BM28" s="456"/>
      <c r="BN28" s="585"/>
      <c r="BO28" s="605"/>
      <c r="BP28" s="605"/>
      <c r="BQ28" s="605"/>
      <c r="BR28" s="605"/>
      <c r="BS28" s="578"/>
      <c r="BT28" s="456"/>
      <c r="BU28" s="456"/>
      <c r="BV28" s="456"/>
      <c r="BW28" s="456"/>
      <c r="BX28" s="456"/>
      <c r="BY28" s="456"/>
      <c r="BZ28" s="456"/>
      <c r="CA28" s="456"/>
      <c r="CB28" s="603"/>
      <c r="CD28" s="570" t="s">
        <v>383</v>
      </c>
      <c r="CE28" s="359"/>
      <c r="CF28" s="359"/>
      <c r="CG28" s="359"/>
      <c r="CH28" s="359"/>
      <c r="CI28" s="359"/>
      <c r="CJ28" s="359"/>
      <c r="CK28" s="359"/>
      <c r="CL28" s="359"/>
      <c r="CM28" s="359"/>
      <c r="CN28" s="359"/>
      <c r="CO28" s="359"/>
      <c r="CP28" s="359"/>
      <c r="CQ28" s="571"/>
      <c r="CR28" s="572">
        <v>816291</v>
      </c>
      <c r="CS28" s="456"/>
      <c r="CT28" s="456"/>
      <c r="CU28" s="456"/>
      <c r="CV28" s="456"/>
      <c r="CW28" s="456"/>
      <c r="CX28" s="456"/>
      <c r="CY28" s="585"/>
      <c r="CZ28" s="575">
        <v>5.5</v>
      </c>
      <c r="DA28" s="576"/>
      <c r="DB28" s="576"/>
      <c r="DC28" s="577"/>
      <c r="DD28" s="578">
        <v>780597</v>
      </c>
      <c r="DE28" s="456"/>
      <c r="DF28" s="456"/>
      <c r="DG28" s="456"/>
      <c r="DH28" s="456"/>
      <c r="DI28" s="456"/>
      <c r="DJ28" s="456"/>
      <c r="DK28" s="585"/>
      <c r="DL28" s="578">
        <v>780597</v>
      </c>
      <c r="DM28" s="456"/>
      <c r="DN28" s="456"/>
      <c r="DO28" s="456"/>
      <c r="DP28" s="456"/>
      <c r="DQ28" s="456"/>
      <c r="DR28" s="456"/>
      <c r="DS28" s="456"/>
      <c r="DT28" s="456"/>
      <c r="DU28" s="456"/>
      <c r="DV28" s="585"/>
      <c r="DW28" s="575">
        <v>8.6999999999999993</v>
      </c>
      <c r="DX28" s="576"/>
      <c r="DY28" s="576"/>
      <c r="DZ28" s="576"/>
      <c r="EA28" s="576"/>
      <c r="EB28" s="576"/>
      <c r="EC28" s="604"/>
    </row>
    <row r="29" spans="2:133" ht="11.25" customHeight="1" x14ac:dyDescent="0.2">
      <c r="B29" s="570" t="s">
        <v>18</v>
      </c>
      <c r="C29" s="359"/>
      <c r="D29" s="359"/>
      <c r="E29" s="359"/>
      <c r="F29" s="359"/>
      <c r="G29" s="359"/>
      <c r="H29" s="359"/>
      <c r="I29" s="359"/>
      <c r="J29" s="359"/>
      <c r="K29" s="359"/>
      <c r="L29" s="359"/>
      <c r="M29" s="359"/>
      <c r="N29" s="359"/>
      <c r="O29" s="359"/>
      <c r="P29" s="359"/>
      <c r="Q29" s="571"/>
      <c r="R29" s="572">
        <v>28375</v>
      </c>
      <c r="S29" s="456"/>
      <c r="T29" s="456"/>
      <c r="U29" s="456"/>
      <c r="V29" s="456"/>
      <c r="W29" s="456"/>
      <c r="X29" s="456"/>
      <c r="Y29" s="585"/>
      <c r="Z29" s="605">
        <v>0.2</v>
      </c>
      <c r="AA29" s="605"/>
      <c r="AB29" s="605"/>
      <c r="AC29" s="605"/>
      <c r="AD29" s="606">
        <v>30</v>
      </c>
      <c r="AE29" s="606"/>
      <c r="AF29" s="606"/>
      <c r="AG29" s="606"/>
      <c r="AH29" s="606"/>
      <c r="AI29" s="606"/>
      <c r="AJ29" s="606"/>
      <c r="AK29" s="606"/>
      <c r="AL29" s="575">
        <v>0</v>
      </c>
      <c r="AM29" s="319"/>
      <c r="AN29" s="319"/>
      <c r="AO29" s="607"/>
      <c r="AP29" s="550"/>
      <c r="AQ29" s="551"/>
      <c r="AR29" s="551"/>
      <c r="AS29" s="551"/>
      <c r="AT29" s="551"/>
      <c r="AU29" s="551"/>
      <c r="AV29" s="551"/>
      <c r="AW29" s="551"/>
      <c r="AX29" s="551"/>
      <c r="AY29" s="551"/>
      <c r="AZ29" s="551"/>
      <c r="BA29" s="551"/>
      <c r="BB29" s="551"/>
      <c r="BC29" s="551"/>
      <c r="BD29" s="551"/>
      <c r="BE29" s="551"/>
      <c r="BF29" s="552"/>
      <c r="BG29" s="572"/>
      <c r="BH29" s="456"/>
      <c r="BI29" s="456"/>
      <c r="BJ29" s="456"/>
      <c r="BK29" s="456"/>
      <c r="BL29" s="456"/>
      <c r="BM29" s="456"/>
      <c r="BN29" s="585"/>
      <c r="BO29" s="605"/>
      <c r="BP29" s="605"/>
      <c r="BQ29" s="605"/>
      <c r="BR29" s="605"/>
      <c r="BS29" s="606"/>
      <c r="BT29" s="606"/>
      <c r="BU29" s="606"/>
      <c r="BV29" s="606"/>
      <c r="BW29" s="606"/>
      <c r="BX29" s="606"/>
      <c r="BY29" s="606"/>
      <c r="BZ29" s="606"/>
      <c r="CA29" s="606"/>
      <c r="CB29" s="628"/>
      <c r="CD29" s="350" t="s">
        <v>173</v>
      </c>
      <c r="CE29" s="352"/>
      <c r="CF29" s="570" t="s">
        <v>22</v>
      </c>
      <c r="CG29" s="359"/>
      <c r="CH29" s="359"/>
      <c r="CI29" s="359"/>
      <c r="CJ29" s="359"/>
      <c r="CK29" s="359"/>
      <c r="CL29" s="359"/>
      <c r="CM29" s="359"/>
      <c r="CN29" s="359"/>
      <c r="CO29" s="359"/>
      <c r="CP29" s="359"/>
      <c r="CQ29" s="571"/>
      <c r="CR29" s="572">
        <v>816291</v>
      </c>
      <c r="CS29" s="573"/>
      <c r="CT29" s="573"/>
      <c r="CU29" s="573"/>
      <c r="CV29" s="573"/>
      <c r="CW29" s="573"/>
      <c r="CX29" s="573"/>
      <c r="CY29" s="574"/>
      <c r="CZ29" s="575">
        <v>5.5</v>
      </c>
      <c r="DA29" s="576"/>
      <c r="DB29" s="576"/>
      <c r="DC29" s="577"/>
      <c r="DD29" s="578">
        <v>780597</v>
      </c>
      <c r="DE29" s="573"/>
      <c r="DF29" s="573"/>
      <c r="DG29" s="573"/>
      <c r="DH29" s="573"/>
      <c r="DI29" s="573"/>
      <c r="DJ29" s="573"/>
      <c r="DK29" s="574"/>
      <c r="DL29" s="578">
        <v>780597</v>
      </c>
      <c r="DM29" s="573"/>
      <c r="DN29" s="573"/>
      <c r="DO29" s="573"/>
      <c r="DP29" s="573"/>
      <c r="DQ29" s="573"/>
      <c r="DR29" s="573"/>
      <c r="DS29" s="573"/>
      <c r="DT29" s="573"/>
      <c r="DU29" s="573"/>
      <c r="DV29" s="574"/>
      <c r="DW29" s="575">
        <v>8.6999999999999993</v>
      </c>
      <c r="DX29" s="576"/>
      <c r="DY29" s="576"/>
      <c r="DZ29" s="576"/>
      <c r="EA29" s="576"/>
      <c r="EB29" s="576"/>
      <c r="EC29" s="604"/>
    </row>
    <row r="30" spans="2:133" ht="11.25" customHeight="1" x14ac:dyDescent="0.2">
      <c r="B30" s="570" t="s">
        <v>339</v>
      </c>
      <c r="C30" s="359"/>
      <c r="D30" s="359"/>
      <c r="E30" s="359"/>
      <c r="F30" s="359"/>
      <c r="G30" s="359"/>
      <c r="H30" s="359"/>
      <c r="I30" s="359"/>
      <c r="J30" s="359"/>
      <c r="K30" s="359"/>
      <c r="L30" s="359"/>
      <c r="M30" s="359"/>
      <c r="N30" s="359"/>
      <c r="O30" s="359"/>
      <c r="P30" s="359"/>
      <c r="Q30" s="571"/>
      <c r="R30" s="572">
        <v>2422690</v>
      </c>
      <c r="S30" s="456"/>
      <c r="T30" s="456"/>
      <c r="U30" s="456"/>
      <c r="V30" s="456"/>
      <c r="W30" s="456"/>
      <c r="X30" s="456"/>
      <c r="Y30" s="585"/>
      <c r="Z30" s="605">
        <v>15.5</v>
      </c>
      <c r="AA30" s="605"/>
      <c r="AB30" s="605"/>
      <c r="AC30" s="605"/>
      <c r="AD30" s="606" t="s">
        <v>196</v>
      </c>
      <c r="AE30" s="606"/>
      <c r="AF30" s="606"/>
      <c r="AG30" s="606"/>
      <c r="AH30" s="606"/>
      <c r="AI30" s="606"/>
      <c r="AJ30" s="606"/>
      <c r="AK30" s="606"/>
      <c r="AL30" s="575" t="s">
        <v>196</v>
      </c>
      <c r="AM30" s="319"/>
      <c r="AN30" s="319"/>
      <c r="AO30" s="607"/>
      <c r="AP30" s="485" t="s">
        <v>311</v>
      </c>
      <c r="AQ30" s="486"/>
      <c r="AR30" s="486"/>
      <c r="AS30" s="486"/>
      <c r="AT30" s="486"/>
      <c r="AU30" s="486"/>
      <c r="AV30" s="486"/>
      <c r="AW30" s="486"/>
      <c r="AX30" s="486"/>
      <c r="AY30" s="486"/>
      <c r="AZ30" s="486"/>
      <c r="BA30" s="486"/>
      <c r="BB30" s="486"/>
      <c r="BC30" s="486"/>
      <c r="BD30" s="486"/>
      <c r="BE30" s="486"/>
      <c r="BF30" s="528"/>
      <c r="BG30" s="485" t="s">
        <v>391</v>
      </c>
      <c r="BH30" s="626"/>
      <c r="BI30" s="626"/>
      <c r="BJ30" s="626"/>
      <c r="BK30" s="626"/>
      <c r="BL30" s="626"/>
      <c r="BM30" s="626"/>
      <c r="BN30" s="626"/>
      <c r="BO30" s="626"/>
      <c r="BP30" s="626"/>
      <c r="BQ30" s="627"/>
      <c r="BR30" s="485" t="s">
        <v>393</v>
      </c>
      <c r="BS30" s="626"/>
      <c r="BT30" s="626"/>
      <c r="BU30" s="626"/>
      <c r="BV30" s="626"/>
      <c r="BW30" s="626"/>
      <c r="BX30" s="626"/>
      <c r="BY30" s="626"/>
      <c r="BZ30" s="626"/>
      <c r="CA30" s="626"/>
      <c r="CB30" s="627"/>
      <c r="CD30" s="353"/>
      <c r="CE30" s="355"/>
      <c r="CF30" s="570" t="s">
        <v>299</v>
      </c>
      <c r="CG30" s="359"/>
      <c r="CH30" s="359"/>
      <c r="CI30" s="359"/>
      <c r="CJ30" s="359"/>
      <c r="CK30" s="359"/>
      <c r="CL30" s="359"/>
      <c r="CM30" s="359"/>
      <c r="CN30" s="359"/>
      <c r="CO30" s="359"/>
      <c r="CP30" s="359"/>
      <c r="CQ30" s="571"/>
      <c r="CR30" s="572">
        <v>786742</v>
      </c>
      <c r="CS30" s="456"/>
      <c r="CT30" s="456"/>
      <c r="CU30" s="456"/>
      <c r="CV30" s="456"/>
      <c r="CW30" s="456"/>
      <c r="CX30" s="456"/>
      <c r="CY30" s="585"/>
      <c r="CZ30" s="575">
        <v>5.3</v>
      </c>
      <c r="DA30" s="576"/>
      <c r="DB30" s="576"/>
      <c r="DC30" s="577"/>
      <c r="DD30" s="578">
        <v>755136</v>
      </c>
      <c r="DE30" s="456"/>
      <c r="DF30" s="456"/>
      <c r="DG30" s="456"/>
      <c r="DH30" s="456"/>
      <c r="DI30" s="456"/>
      <c r="DJ30" s="456"/>
      <c r="DK30" s="585"/>
      <c r="DL30" s="578">
        <v>755136</v>
      </c>
      <c r="DM30" s="456"/>
      <c r="DN30" s="456"/>
      <c r="DO30" s="456"/>
      <c r="DP30" s="456"/>
      <c r="DQ30" s="456"/>
      <c r="DR30" s="456"/>
      <c r="DS30" s="456"/>
      <c r="DT30" s="456"/>
      <c r="DU30" s="456"/>
      <c r="DV30" s="585"/>
      <c r="DW30" s="575">
        <v>8.5</v>
      </c>
      <c r="DX30" s="576"/>
      <c r="DY30" s="576"/>
      <c r="DZ30" s="576"/>
      <c r="EA30" s="576"/>
      <c r="EB30" s="576"/>
      <c r="EC30" s="604"/>
    </row>
    <row r="31" spans="2:133" ht="11.25" customHeight="1" x14ac:dyDescent="0.2">
      <c r="B31" s="622" t="s">
        <v>51</v>
      </c>
      <c r="C31" s="623"/>
      <c r="D31" s="623"/>
      <c r="E31" s="623"/>
      <c r="F31" s="623"/>
      <c r="G31" s="623"/>
      <c r="H31" s="623"/>
      <c r="I31" s="623"/>
      <c r="J31" s="623"/>
      <c r="K31" s="623"/>
      <c r="L31" s="623"/>
      <c r="M31" s="623"/>
      <c r="N31" s="623"/>
      <c r="O31" s="623"/>
      <c r="P31" s="623"/>
      <c r="Q31" s="624"/>
      <c r="R31" s="572" t="s">
        <v>196</v>
      </c>
      <c r="S31" s="456"/>
      <c r="T31" s="456"/>
      <c r="U31" s="456"/>
      <c r="V31" s="456"/>
      <c r="W31" s="456"/>
      <c r="X31" s="456"/>
      <c r="Y31" s="585"/>
      <c r="Z31" s="605" t="s">
        <v>196</v>
      </c>
      <c r="AA31" s="605"/>
      <c r="AB31" s="605"/>
      <c r="AC31" s="605"/>
      <c r="AD31" s="606" t="s">
        <v>196</v>
      </c>
      <c r="AE31" s="606"/>
      <c r="AF31" s="606"/>
      <c r="AG31" s="606"/>
      <c r="AH31" s="606"/>
      <c r="AI31" s="606"/>
      <c r="AJ31" s="606"/>
      <c r="AK31" s="606"/>
      <c r="AL31" s="575" t="s">
        <v>196</v>
      </c>
      <c r="AM31" s="319"/>
      <c r="AN31" s="319"/>
      <c r="AO31" s="607"/>
      <c r="AP31" s="342" t="s">
        <v>5</v>
      </c>
      <c r="AQ31" s="343"/>
      <c r="AR31" s="343"/>
      <c r="AS31" s="343"/>
      <c r="AT31" s="567" t="s">
        <v>394</v>
      </c>
      <c r="AU31" s="42"/>
      <c r="AV31" s="42"/>
      <c r="AW31" s="42"/>
      <c r="AX31" s="614" t="s">
        <v>267</v>
      </c>
      <c r="AY31" s="615"/>
      <c r="AZ31" s="615"/>
      <c r="BA31" s="615"/>
      <c r="BB31" s="615"/>
      <c r="BC31" s="615"/>
      <c r="BD31" s="615"/>
      <c r="BE31" s="615"/>
      <c r="BF31" s="616"/>
      <c r="BG31" s="625">
        <v>98.3</v>
      </c>
      <c r="BH31" s="619"/>
      <c r="BI31" s="619"/>
      <c r="BJ31" s="619"/>
      <c r="BK31" s="619"/>
      <c r="BL31" s="619"/>
      <c r="BM31" s="618">
        <v>94.7</v>
      </c>
      <c r="BN31" s="619"/>
      <c r="BO31" s="619"/>
      <c r="BP31" s="619"/>
      <c r="BQ31" s="620"/>
      <c r="BR31" s="625">
        <v>98.3</v>
      </c>
      <c r="BS31" s="619"/>
      <c r="BT31" s="619"/>
      <c r="BU31" s="619"/>
      <c r="BV31" s="619"/>
      <c r="BW31" s="619"/>
      <c r="BX31" s="618">
        <v>94.8</v>
      </c>
      <c r="BY31" s="619"/>
      <c r="BZ31" s="619"/>
      <c r="CA31" s="619"/>
      <c r="CB31" s="620"/>
      <c r="CD31" s="353"/>
      <c r="CE31" s="355"/>
      <c r="CF31" s="570" t="s">
        <v>312</v>
      </c>
      <c r="CG31" s="359"/>
      <c r="CH31" s="359"/>
      <c r="CI31" s="359"/>
      <c r="CJ31" s="359"/>
      <c r="CK31" s="359"/>
      <c r="CL31" s="359"/>
      <c r="CM31" s="359"/>
      <c r="CN31" s="359"/>
      <c r="CO31" s="359"/>
      <c r="CP31" s="359"/>
      <c r="CQ31" s="571"/>
      <c r="CR31" s="572">
        <v>29549</v>
      </c>
      <c r="CS31" s="573"/>
      <c r="CT31" s="573"/>
      <c r="CU31" s="573"/>
      <c r="CV31" s="573"/>
      <c r="CW31" s="573"/>
      <c r="CX31" s="573"/>
      <c r="CY31" s="574"/>
      <c r="CZ31" s="575">
        <v>0.2</v>
      </c>
      <c r="DA31" s="576"/>
      <c r="DB31" s="576"/>
      <c r="DC31" s="577"/>
      <c r="DD31" s="578">
        <v>25461</v>
      </c>
      <c r="DE31" s="573"/>
      <c r="DF31" s="573"/>
      <c r="DG31" s="573"/>
      <c r="DH31" s="573"/>
      <c r="DI31" s="573"/>
      <c r="DJ31" s="573"/>
      <c r="DK31" s="574"/>
      <c r="DL31" s="578">
        <v>25461</v>
      </c>
      <c r="DM31" s="573"/>
      <c r="DN31" s="573"/>
      <c r="DO31" s="573"/>
      <c r="DP31" s="573"/>
      <c r="DQ31" s="573"/>
      <c r="DR31" s="573"/>
      <c r="DS31" s="573"/>
      <c r="DT31" s="573"/>
      <c r="DU31" s="573"/>
      <c r="DV31" s="574"/>
      <c r="DW31" s="575">
        <v>0.3</v>
      </c>
      <c r="DX31" s="576"/>
      <c r="DY31" s="576"/>
      <c r="DZ31" s="576"/>
      <c r="EA31" s="576"/>
      <c r="EB31" s="576"/>
      <c r="EC31" s="604"/>
    </row>
    <row r="32" spans="2:133" ht="11.25" customHeight="1" x14ac:dyDescent="0.2">
      <c r="B32" s="570" t="s">
        <v>395</v>
      </c>
      <c r="C32" s="359"/>
      <c r="D32" s="359"/>
      <c r="E32" s="359"/>
      <c r="F32" s="359"/>
      <c r="G32" s="359"/>
      <c r="H32" s="359"/>
      <c r="I32" s="359"/>
      <c r="J32" s="359"/>
      <c r="K32" s="359"/>
      <c r="L32" s="359"/>
      <c r="M32" s="359"/>
      <c r="N32" s="359"/>
      <c r="O32" s="359"/>
      <c r="P32" s="359"/>
      <c r="Q32" s="571"/>
      <c r="R32" s="572">
        <v>1090952</v>
      </c>
      <c r="S32" s="456"/>
      <c r="T32" s="456"/>
      <c r="U32" s="456"/>
      <c r="V32" s="456"/>
      <c r="W32" s="456"/>
      <c r="X32" s="456"/>
      <c r="Y32" s="585"/>
      <c r="Z32" s="605">
        <v>7</v>
      </c>
      <c r="AA32" s="605"/>
      <c r="AB32" s="605"/>
      <c r="AC32" s="605"/>
      <c r="AD32" s="606" t="s">
        <v>196</v>
      </c>
      <c r="AE32" s="606"/>
      <c r="AF32" s="606"/>
      <c r="AG32" s="606"/>
      <c r="AH32" s="606"/>
      <c r="AI32" s="606"/>
      <c r="AJ32" s="606"/>
      <c r="AK32" s="606"/>
      <c r="AL32" s="575" t="s">
        <v>196</v>
      </c>
      <c r="AM32" s="319"/>
      <c r="AN32" s="319"/>
      <c r="AO32" s="607"/>
      <c r="AP32" s="566"/>
      <c r="AQ32" s="408"/>
      <c r="AR32" s="408"/>
      <c r="AS32" s="408"/>
      <c r="AT32" s="568"/>
      <c r="AU32" s="1" t="s">
        <v>238</v>
      </c>
      <c r="AX32" s="570" t="s">
        <v>373</v>
      </c>
      <c r="AY32" s="359"/>
      <c r="AZ32" s="359"/>
      <c r="BA32" s="359"/>
      <c r="BB32" s="359"/>
      <c r="BC32" s="359"/>
      <c r="BD32" s="359"/>
      <c r="BE32" s="359"/>
      <c r="BF32" s="571"/>
      <c r="BG32" s="621">
        <v>97.4</v>
      </c>
      <c r="BH32" s="573"/>
      <c r="BI32" s="573"/>
      <c r="BJ32" s="573"/>
      <c r="BK32" s="573"/>
      <c r="BL32" s="573"/>
      <c r="BM32" s="319">
        <v>91.9</v>
      </c>
      <c r="BN32" s="573"/>
      <c r="BO32" s="573"/>
      <c r="BP32" s="573"/>
      <c r="BQ32" s="602"/>
      <c r="BR32" s="621">
        <v>97.3</v>
      </c>
      <c r="BS32" s="573"/>
      <c r="BT32" s="573"/>
      <c r="BU32" s="573"/>
      <c r="BV32" s="573"/>
      <c r="BW32" s="573"/>
      <c r="BX32" s="319">
        <v>91.4</v>
      </c>
      <c r="BY32" s="573"/>
      <c r="BZ32" s="573"/>
      <c r="CA32" s="573"/>
      <c r="CB32" s="602"/>
      <c r="CD32" s="356"/>
      <c r="CE32" s="358"/>
      <c r="CF32" s="570" t="s">
        <v>396</v>
      </c>
      <c r="CG32" s="359"/>
      <c r="CH32" s="359"/>
      <c r="CI32" s="359"/>
      <c r="CJ32" s="359"/>
      <c r="CK32" s="359"/>
      <c r="CL32" s="359"/>
      <c r="CM32" s="359"/>
      <c r="CN32" s="359"/>
      <c r="CO32" s="359"/>
      <c r="CP32" s="359"/>
      <c r="CQ32" s="571"/>
      <c r="CR32" s="572" t="s">
        <v>196</v>
      </c>
      <c r="CS32" s="456"/>
      <c r="CT32" s="456"/>
      <c r="CU32" s="456"/>
      <c r="CV32" s="456"/>
      <c r="CW32" s="456"/>
      <c r="CX32" s="456"/>
      <c r="CY32" s="585"/>
      <c r="CZ32" s="575" t="s">
        <v>196</v>
      </c>
      <c r="DA32" s="576"/>
      <c r="DB32" s="576"/>
      <c r="DC32" s="577"/>
      <c r="DD32" s="578" t="s">
        <v>196</v>
      </c>
      <c r="DE32" s="456"/>
      <c r="DF32" s="456"/>
      <c r="DG32" s="456"/>
      <c r="DH32" s="456"/>
      <c r="DI32" s="456"/>
      <c r="DJ32" s="456"/>
      <c r="DK32" s="585"/>
      <c r="DL32" s="578" t="s">
        <v>196</v>
      </c>
      <c r="DM32" s="456"/>
      <c r="DN32" s="456"/>
      <c r="DO32" s="456"/>
      <c r="DP32" s="456"/>
      <c r="DQ32" s="456"/>
      <c r="DR32" s="456"/>
      <c r="DS32" s="456"/>
      <c r="DT32" s="456"/>
      <c r="DU32" s="456"/>
      <c r="DV32" s="585"/>
      <c r="DW32" s="575" t="s">
        <v>196</v>
      </c>
      <c r="DX32" s="576"/>
      <c r="DY32" s="576"/>
      <c r="DZ32" s="576"/>
      <c r="EA32" s="576"/>
      <c r="EB32" s="576"/>
      <c r="EC32" s="604"/>
    </row>
    <row r="33" spans="2:133" ht="11.25" customHeight="1" x14ac:dyDescent="0.2">
      <c r="B33" s="570" t="s">
        <v>131</v>
      </c>
      <c r="C33" s="359"/>
      <c r="D33" s="359"/>
      <c r="E33" s="359"/>
      <c r="F33" s="359"/>
      <c r="G33" s="359"/>
      <c r="H33" s="359"/>
      <c r="I33" s="359"/>
      <c r="J33" s="359"/>
      <c r="K33" s="359"/>
      <c r="L33" s="359"/>
      <c r="M33" s="359"/>
      <c r="N33" s="359"/>
      <c r="O33" s="359"/>
      <c r="P33" s="359"/>
      <c r="Q33" s="571"/>
      <c r="R33" s="572">
        <v>9024</v>
      </c>
      <c r="S33" s="456"/>
      <c r="T33" s="456"/>
      <c r="U33" s="456"/>
      <c r="V33" s="456"/>
      <c r="W33" s="456"/>
      <c r="X33" s="456"/>
      <c r="Y33" s="585"/>
      <c r="Z33" s="605">
        <v>0.1</v>
      </c>
      <c r="AA33" s="605"/>
      <c r="AB33" s="605"/>
      <c r="AC33" s="605"/>
      <c r="AD33" s="606">
        <v>3923</v>
      </c>
      <c r="AE33" s="606"/>
      <c r="AF33" s="606"/>
      <c r="AG33" s="606"/>
      <c r="AH33" s="606"/>
      <c r="AI33" s="606"/>
      <c r="AJ33" s="606"/>
      <c r="AK33" s="606"/>
      <c r="AL33" s="575">
        <v>0</v>
      </c>
      <c r="AM33" s="319"/>
      <c r="AN33" s="319"/>
      <c r="AO33" s="607"/>
      <c r="AP33" s="345"/>
      <c r="AQ33" s="346"/>
      <c r="AR33" s="346"/>
      <c r="AS33" s="346"/>
      <c r="AT33" s="569"/>
      <c r="AU33" s="43"/>
      <c r="AV33" s="43"/>
      <c r="AW33" s="43"/>
      <c r="AX33" s="550" t="s">
        <v>159</v>
      </c>
      <c r="AY33" s="551"/>
      <c r="AZ33" s="551"/>
      <c r="BA33" s="551"/>
      <c r="BB33" s="551"/>
      <c r="BC33" s="551"/>
      <c r="BD33" s="551"/>
      <c r="BE33" s="551"/>
      <c r="BF33" s="552"/>
      <c r="BG33" s="617">
        <v>98.9</v>
      </c>
      <c r="BH33" s="554"/>
      <c r="BI33" s="554"/>
      <c r="BJ33" s="554"/>
      <c r="BK33" s="554"/>
      <c r="BL33" s="554"/>
      <c r="BM33" s="598">
        <v>97</v>
      </c>
      <c r="BN33" s="554"/>
      <c r="BO33" s="554"/>
      <c r="BP33" s="554"/>
      <c r="BQ33" s="593"/>
      <c r="BR33" s="617">
        <v>99</v>
      </c>
      <c r="BS33" s="554"/>
      <c r="BT33" s="554"/>
      <c r="BU33" s="554"/>
      <c r="BV33" s="554"/>
      <c r="BW33" s="554"/>
      <c r="BX33" s="598">
        <v>97.1</v>
      </c>
      <c r="BY33" s="554"/>
      <c r="BZ33" s="554"/>
      <c r="CA33" s="554"/>
      <c r="CB33" s="593"/>
      <c r="CD33" s="570" t="s">
        <v>398</v>
      </c>
      <c r="CE33" s="359"/>
      <c r="CF33" s="359"/>
      <c r="CG33" s="359"/>
      <c r="CH33" s="359"/>
      <c r="CI33" s="359"/>
      <c r="CJ33" s="359"/>
      <c r="CK33" s="359"/>
      <c r="CL33" s="359"/>
      <c r="CM33" s="359"/>
      <c r="CN33" s="359"/>
      <c r="CO33" s="359"/>
      <c r="CP33" s="359"/>
      <c r="CQ33" s="571"/>
      <c r="CR33" s="572">
        <v>6748829</v>
      </c>
      <c r="CS33" s="573"/>
      <c r="CT33" s="573"/>
      <c r="CU33" s="573"/>
      <c r="CV33" s="573"/>
      <c r="CW33" s="573"/>
      <c r="CX33" s="573"/>
      <c r="CY33" s="574"/>
      <c r="CZ33" s="575">
        <v>45.4</v>
      </c>
      <c r="DA33" s="576"/>
      <c r="DB33" s="576"/>
      <c r="DC33" s="577"/>
      <c r="DD33" s="578">
        <v>5791108</v>
      </c>
      <c r="DE33" s="573"/>
      <c r="DF33" s="573"/>
      <c r="DG33" s="573"/>
      <c r="DH33" s="573"/>
      <c r="DI33" s="573"/>
      <c r="DJ33" s="573"/>
      <c r="DK33" s="574"/>
      <c r="DL33" s="578">
        <v>4575208</v>
      </c>
      <c r="DM33" s="573"/>
      <c r="DN33" s="573"/>
      <c r="DO33" s="573"/>
      <c r="DP33" s="573"/>
      <c r="DQ33" s="573"/>
      <c r="DR33" s="573"/>
      <c r="DS33" s="573"/>
      <c r="DT33" s="573"/>
      <c r="DU33" s="573"/>
      <c r="DV33" s="574"/>
      <c r="DW33" s="575">
        <v>51.2</v>
      </c>
      <c r="DX33" s="576"/>
      <c r="DY33" s="576"/>
      <c r="DZ33" s="576"/>
      <c r="EA33" s="576"/>
      <c r="EB33" s="576"/>
      <c r="EC33" s="604"/>
    </row>
    <row r="34" spans="2:133" ht="11.25" customHeight="1" x14ac:dyDescent="0.2">
      <c r="B34" s="570" t="s">
        <v>148</v>
      </c>
      <c r="C34" s="359"/>
      <c r="D34" s="359"/>
      <c r="E34" s="359"/>
      <c r="F34" s="359"/>
      <c r="G34" s="359"/>
      <c r="H34" s="359"/>
      <c r="I34" s="359"/>
      <c r="J34" s="359"/>
      <c r="K34" s="359"/>
      <c r="L34" s="359"/>
      <c r="M34" s="359"/>
      <c r="N34" s="359"/>
      <c r="O34" s="359"/>
      <c r="P34" s="359"/>
      <c r="Q34" s="571"/>
      <c r="R34" s="572">
        <v>86928</v>
      </c>
      <c r="S34" s="456"/>
      <c r="T34" s="456"/>
      <c r="U34" s="456"/>
      <c r="V34" s="456"/>
      <c r="W34" s="456"/>
      <c r="X34" s="456"/>
      <c r="Y34" s="585"/>
      <c r="Z34" s="605">
        <v>0.6</v>
      </c>
      <c r="AA34" s="605"/>
      <c r="AB34" s="605"/>
      <c r="AC34" s="605"/>
      <c r="AD34" s="606" t="s">
        <v>196</v>
      </c>
      <c r="AE34" s="606"/>
      <c r="AF34" s="606"/>
      <c r="AG34" s="606"/>
      <c r="AH34" s="606"/>
      <c r="AI34" s="606"/>
      <c r="AJ34" s="606"/>
      <c r="AK34" s="606"/>
      <c r="AL34" s="575" t="s">
        <v>196</v>
      </c>
      <c r="AM34" s="319"/>
      <c r="AN34" s="319"/>
      <c r="AO34" s="607"/>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70" t="s">
        <v>401</v>
      </c>
      <c r="CE34" s="359"/>
      <c r="CF34" s="359"/>
      <c r="CG34" s="359"/>
      <c r="CH34" s="359"/>
      <c r="CI34" s="359"/>
      <c r="CJ34" s="359"/>
      <c r="CK34" s="359"/>
      <c r="CL34" s="359"/>
      <c r="CM34" s="359"/>
      <c r="CN34" s="359"/>
      <c r="CO34" s="359"/>
      <c r="CP34" s="359"/>
      <c r="CQ34" s="571"/>
      <c r="CR34" s="572">
        <v>2511613</v>
      </c>
      <c r="CS34" s="456"/>
      <c r="CT34" s="456"/>
      <c r="CU34" s="456"/>
      <c r="CV34" s="456"/>
      <c r="CW34" s="456"/>
      <c r="CX34" s="456"/>
      <c r="CY34" s="585"/>
      <c r="CZ34" s="575">
        <v>16.899999999999999</v>
      </c>
      <c r="DA34" s="576"/>
      <c r="DB34" s="576"/>
      <c r="DC34" s="577"/>
      <c r="DD34" s="578">
        <v>2015390</v>
      </c>
      <c r="DE34" s="456"/>
      <c r="DF34" s="456"/>
      <c r="DG34" s="456"/>
      <c r="DH34" s="456"/>
      <c r="DI34" s="456"/>
      <c r="DJ34" s="456"/>
      <c r="DK34" s="585"/>
      <c r="DL34" s="578">
        <v>1952736</v>
      </c>
      <c r="DM34" s="456"/>
      <c r="DN34" s="456"/>
      <c r="DO34" s="456"/>
      <c r="DP34" s="456"/>
      <c r="DQ34" s="456"/>
      <c r="DR34" s="456"/>
      <c r="DS34" s="456"/>
      <c r="DT34" s="456"/>
      <c r="DU34" s="456"/>
      <c r="DV34" s="585"/>
      <c r="DW34" s="575">
        <v>21.9</v>
      </c>
      <c r="DX34" s="576"/>
      <c r="DY34" s="576"/>
      <c r="DZ34" s="576"/>
      <c r="EA34" s="576"/>
      <c r="EB34" s="576"/>
      <c r="EC34" s="604"/>
    </row>
    <row r="35" spans="2:133" ht="11.25" customHeight="1" x14ac:dyDescent="0.2">
      <c r="B35" s="570" t="s">
        <v>403</v>
      </c>
      <c r="C35" s="359"/>
      <c r="D35" s="359"/>
      <c r="E35" s="359"/>
      <c r="F35" s="359"/>
      <c r="G35" s="359"/>
      <c r="H35" s="359"/>
      <c r="I35" s="359"/>
      <c r="J35" s="359"/>
      <c r="K35" s="359"/>
      <c r="L35" s="359"/>
      <c r="M35" s="359"/>
      <c r="N35" s="359"/>
      <c r="O35" s="359"/>
      <c r="P35" s="359"/>
      <c r="Q35" s="571"/>
      <c r="R35" s="572">
        <v>598907</v>
      </c>
      <c r="S35" s="456"/>
      <c r="T35" s="456"/>
      <c r="U35" s="456"/>
      <c r="V35" s="456"/>
      <c r="W35" s="456"/>
      <c r="X35" s="456"/>
      <c r="Y35" s="585"/>
      <c r="Z35" s="605">
        <v>3.8</v>
      </c>
      <c r="AA35" s="605"/>
      <c r="AB35" s="605"/>
      <c r="AC35" s="605"/>
      <c r="AD35" s="606" t="s">
        <v>196</v>
      </c>
      <c r="AE35" s="606"/>
      <c r="AF35" s="606"/>
      <c r="AG35" s="606"/>
      <c r="AH35" s="606"/>
      <c r="AI35" s="606"/>
      <c r="AJ35" s="606"/>
      <c r="AK35" s="606"/>
      <c r="AL35" s="575" t="s">
        <v>196</v>
      </c>
      <c r="AM35" s="319"/>
      <c r="AN35" s="319"/>
      <c r="AO35" s="607"/>
      <c r="AP35" s="16"/>
      <c r="AQ35" s="485" t="s">
        <v>404</v>
      </c>
      <c r="AR35" s="486"/>
      <c r="AS35" s="486"/>
      <c r="AT35" s="486"/>
      <c r="AU35" s="486"/>
      <c r="AV35" s="486"/>
      <c r="AW35" s="486"/>
      <c r="AX35" s="486"/>
      <c r="AY35" s="486"/>
      <c r="AZ35" s="486"/>
      <c r="BA35" s="486"/>
      <c r="BB35" s="486"/>
      <c r="BC35" s="486"/>
      <c r="BD35" s="486"/>
      <c r="BE35" s="486"/>
      <c r="BF35" s="528"/>
      <c r="BG35" s="485" t="s">
        <v>206</v>
      </c>
      <c r="BH35" s="486"/>
      <c r="BI35" s="486"/>
      <c r="BJ35" s="486"/>
      <c r="BK35" s="486"/>
      <c r="BL35" s="486"/>
      <c r="BM35" s="486"/>
      <c r="BN35" s="486"/>
      <c r="BO35" s="486"/>
      <c r="BP35" s="486"/>
      <c r="BQ35" s="486"/>
      <c r="BR35" s="486"/>
      <c r="BS35" s="486"/>
      <c r="BT35" s="486"/>
      <c r="BU35" s="486"/>
      <c r="BV35" s="486"/>
      <c r="BW35" s="486"/>
      <c r="BX35" s="486"/>
      <c r="BY35" s="486"/>
      <c r="BZ35" s="486"/>
      <c r="CA35" s="486"/>
      <c r="CB35" s="528"/>
      <c r="CD35" s="570" t="s">
        <v>406</v>
      </c>
      <c r="CE35" s="359"/>
      <c r="CF35" s="359"/>
      <c r="CG35" s="359"/>
      <c r="CH35" s="359"/>
      <c r="CI35" s="359"/>
      <c r="CJ35" s="359"/>
      <c r="CK35" s="359"/>
      <c r="CL35" s="359"/>
      <c r="CM35" s="359"/>
      <c r="CN35" s="359"/>
      <c r="CO35" s="359"/>
      <c r="CP35" s="359"/>
      <c r="CQ35" s="571"/>
      <c r="CR35" s="572">
        <v>43010</v>
      </c>
      <c r="CS35" s="573"/>
      <c r="CT35" s="573"/>
      <c r="CU35" s="573"/>
      <c r="CV35" s="573"/>
      <c r="CW35" s="573"/>
      <c r="CX35" s="573"/>
      <c r="CY35" s="574"/>
      <c r="CZ35" s="575">
        <v>0.3</v>
      </c>
      <c r="DA35" s="576"/>
      <c r="DB35" s="576"/>
      <c r="DC35" s="577"/>
      <c r="DD35" s="578">
        <v>35956</v>
      </c>
      <c r="DE35" s="573"/>
      <c r="DF35" s="573"/>
      <c r="DG35" s="573"/>
      <c r="DH35" s="573"/>
      <c r="DI35" s="573"/>
      <c r="DJ35" s="573"/>
      <c r="DK35" s="574"/>
      <c r="DL35" s="578">
        <v>35956</v>
      </c>
      <c r="DM35" s="573"/>
      <c r="DN35" s="573"/>
      <c r="DO35" s="573"/>
      <c r="DP35" s="573"/>
      <c r="DQ35" s="573"/>
      <c r="DR35" s="573"/>
      <c r="DS35" s="573"/>
      <c r="DT35" s="573"/>
      <c r="DU35" s="573"/>
      <c r="DV35" s="574"/>
      <c r="DW35" s="575">
        <v>0.4</v>
      </c>
      <c r="DX35" s="576"/>
      <c r="DY35" s="576"/>
      <c r="DZ35" s="576"/>
      <c r="EA35" s="576"/>
      <c r="EB35" s="576"/>
      <c r="EC35" s="604"/>
    </row>
    <row r="36" spans="2:133" ht="11.25" customHeight="1" x14ac:dyDescent="0.2">
      <c r="B36" s="570" t="s">
        <v>374</v>
      </c>
      <c r="C36" s="359"/>
      <c r="D36" s="359"/>
      <c r="E36" s="359"/>
      <c r="F36" s="359"/>
      <c r="G36" s="359"/>
      <c r="H36" s="359"/>
      <c r="I36" s="359"/>
      <c r="J36" s="359"/>
      <c r="K36" s="359"/>
      <c r="L36" s="359"/>
      <c r="M36" s="359"/>
      <c r="N36" s="359"/>
      <c r="O36" s="359"/>
      <c r="P36" s="359"/>
      <c r="Q36" s="571"/>
      <c r="R36" s="572">
        <v>718796</v>
      </c>
      <c r="S36" s="456"/>
      <c r="T36" s="456"/>
      <c r="U36" s="456"/>
      <c r="V36" s="456"/>
      <c r="W36" s="456"/>
      <c r="X36" s="456"/>
      <c r="Y36" s="585"/>
      <c r="Z36" s="605">
        <v>4.5999999999999996</v>
      </c>
      <c r="AA36" s="605"/>
      <c r="AB36" s="605"/>
      <c r="AC36" s="605"/>
      <c r="AD36" s="606" t="s">
        <v>196</v>
      </c>
      <c r="AE36" s="606"/>
      <c r="AF36" s="606"/>
      <c r="AG36" s="606"/>
      <c r="AH36" s="606"/>
      <c r="AI36" s="606"/>
      <c r="AJ36" s="606"/>
      <c r="AK36" s="606"/>
      <c r="AL36" s="575" t="s">
        <v>196</v>
      </c>
      <c r="AM36" s="319"/>
      <c r="AN36" s="319"/>
      <c r="AO36" s="607"/>
      <c r="AP36" s="16"/>
      <c r="AQ36" s="608" t="s">
        <v>389</v>
      </c>
      <c r="AR36" s="609"/>
      <c r="AS36" s="609"/>
      <c r="AT36" s="609"/>
      <c r="AU36" s="609"/>
      <c r="AV36" s="609"/>
      <c r="AW36" s="609"/>
      <c r="AX36" s="609"/>
      <c r="AY36" s="610"/>
      <c r="AZ36" s="611">
        <v>1508821</v>
      </c>
      <c r="BA36" s="612"/>
      <c r="BB36" s="612"/>
      <c r="BC36" s="612"/>
      <c r="BD36" s="612"/>
      <c r="BE36" s="612"/>
      <c r="BF36" s="613"/>
      <c r="BG36" s="614" t="s">
        <v>408</v>
      </c>
      <c r="BH36" s="615"/>
      <c r="BI36" s="615"/>
      <c r="BJ36" s="615"/>
      <c r="BK36" s="615"/>
      <c r="BL36" s="615"/>
      <c r="BM36" s="615"/>
      <c r="BN36" s="615"/>
      <c r="BO36" s="615"/>
      <c r="BP36" s="615"/>
      <c r="BQ36" s="615"/>
      <c r="BR36" s="615"/>
      <c r="BS36" s="615"/>
      <c r="BT36" s="615"/>
      <c r="BU36" s="616"/>
      <c r="BV36" s="611">
        <v>3406</v>
      </c>
      <c r="BW36" s="612"/>
      <c r="BX36" s="612"/>
      <c r="BY36" s="612"/>
      <c r="BZ36" s="612"/>
      <c r="CA36" s="612"/>
      <c r="CB36" s="613"/>
      <c r="CD36" s="570" t="s">
        <v>26</v>
      </c>
      <c r="CE36" s="359"/>
      <c r="CF36" s="359"/>
      <c r="CG36" s="359"/>
      <c r="CH36" s="359"/>
      <c r="CI36" s="359"/>
      <c r="CJ36" s="359"/>
      <c r="CK36" s="359"/>
      <c r="CL36" s="359"/>
      <c r="CM36" s="359"/>
      <c r="CN36" s="359"/>
      <c r="CO36" s="359"/>
      <c r="CP36" s="359"/>
      <c r="CQ36" s="571"/>
      <c r="CR36" s="572">
        <v>2451150</v>
      </c>
      <c r="CS36" s="456"/>
      <c r="CT36" s="456"/>
      <c r="CU36" s="456"/>
      <c r="CV36" s="456"/>
      <c r="CW36" s="456"/>
      <c r="CX36" s="456"/>
      <c r="CY36" s="585"/>
      <c r="CZ36" s="575">
        <v>16.5</v>
      </c>
      <c r="DA36" s="576"/>
      <c r="DB36" s="576"/>
      <c r="DC36" s="577"/>
      <c r="DD36" s="578">
        <v>2277207</v>
      </c>
      <c r="DE36" s="456"/>
      <c r="DF36" s="456"/>
      <c r="DG36" s="456"/>
      <c r="DH36" s="456"/>
      <c r="DI36" s="456"/>
      <c r="DJ36" s="456"/>
      <c r="DK36" s="585"/>
      <c r="DL36" s="578">
        <v>1795492</v>
      </c>
      <c r="DM36" s="456"/>
      <c r="DN36" s="456"/>
      <c r="DO36" s="456"/>
      <c r="DP36" s="456"/>
      <c r="DQ36" s="456"/>
      <c r="DR36" s="456"/>
      <c r="DS36" s="456"/>
      <c r="DT36" s="456"/>
      <c r="DU36" s="456"/>
      <c r="DV36" s="585"/>
      <c r="DW36" s="575">
        <v>20.100000000000001</v>
      </c>
      <c r="DX36" s="576"/>
      <c r="DY36" s="576"/>
      <c r="DZ36" s="576"/>
      <c r="EA36" s="576"/>
      <c r="EB36" s="576"/>
      <c r="EC36" s="604"/>
    </row>
    <row r="37" spans="2:133" ht="11.25" customHeight="1" x14ac:dyDescent="0.2">
      <c r="B37" s="570" t="s">
        <v>399</v>
      </c>
      <c r="C37" s="359"/>
      <c r="D37" s="359"/>
      <c r="E37" s="359"/>
      <c r="F37" s="359"/>
      <c r="G37" s="359"/>
      <c r="H37" s="359"/>
      <c r="I37" s="359"/>
      <c r="J37" s="359"/>
      <c r="K37" s="359"/>
      <c r="L37" s="359"/>
      <c r="M37" s="359"/>
      <c r="N37" s="359"/>
      <c r="O37" s="359"/>
      <c r="P37" s="359"/>
      <c r="Q37" s="571"/>
      <c r="R37" s="572">
        <v>270869</v>
      </c>
      <c r="S37" s="456"/>
      <c r="T37" s="456"/>
      <c r="U37" s="456"/>
      <c r="V37" s="456"/>
      <c r="W37" s="456"/>
      <c r="X37" s="456"/>
      <c r="Y37" s="585"/>
      <c r="Z37" s="605">
        <v>1.7</v>
      </c>
      <c r="AA37" s="605"/>
      <c r="AB37" s="605"/>
      <c r="AC37" s="605"/>
      <c r="AD37" s="606">
        <v>13328</v>
      </c>
      <c r="AE37" s="606"/>
      <c r="AF37" s="606"/>
      <c r="AG37" s="606"/>
      <c r="AH37" s="606"/>
      <c r="AI37" s="606"/>
      <c r="AJ37" s="606"/>
      <c r="AK37" s="606"/>
      <c r="AL37" s="575">
        <v>0.2</v>
      </c>
      <c r="AM37" s="319"/>
      <c r="AN37" s="319"/>
      <c r="AO37" s="607"/>
      <c r="AQ37" s="600" t="s">
        <v>409</v>
      </c>
      <c r="AR37" s="417"/>
      <c r="AS37" s="417"/>
      <c r="AT37" s="417"/>
      <c r="AU37" s="417"/>
      <c r="AV37" s="417"/>
      <c r="AW37" s="417"/>
      <c r="AX37" s="417"/>
      <c r="AY37" s="601"/>
      <c r="AZ37" s="572">
        <v>400000</v>
      </c>
      <c r="BA37" s="456"/>
      <c r="BB37" s="456"/>
      <c r="BC37" s="456"/>
      <c r="BD37" s="573"/>
      <c r="BE37" s="573"/>
      <c r="BF37" s="602"/>
      <c r="BG37" s="570" t="s">
        <v>410</v>
      </c>
      <c r="BH37" s="359"/>
      <c r="BI37" s="359"/>
      <c r="BJ37" s="359"/>
      <c r="BK37" s="359"/>
      <c r="BL37" s="359"/>
      <c r="BM37" s="359"/>
      <c r="BN37" s="359"/>
      <c r="BO37" s="359"/>
      <c r="BP37" s="359"/>
      <c r="BQ37" s="359"/>
      <c r="BR37" s="359"/>
      <c r="BS37" s="359"/>
      <c r="BT37" s="359"/>
      <c r="BU37" s="571"/>
      <c r="BV37" s="572">
        <v>-8208</v>
      </c>
      <c r="BW37" s="456"/>
      <c r="BX37" s="456"/>
      <c r="BY37" s="456"/>
      <c r="BZ37" s="456"/>
      <c r="CA37" s="456"/>
      <c r="CB37" s="603"/>
      <c r="CD37" s="570" t="s">
        <v>161</v>
      </c>
      <c r="CE37" s="359"/>
      <c r="CF37" s="359"/>
      <c r="CG37" s="359"/>
      <c r="CH37" s="359"/>
      <c r="CI37" s="359"/>
      <c r="CJ37" s="359"/>
      <c r="CK37" s="359"/>
      <c r="CL37" s="359"/>
      <c r="CM37" s="359"/>
      <c r="CN37" s="359"/>
      <c r="CO37" s="359"/>
      <c r="CP37" s="359"/>
      <c r="CQ37" s="571"/>
      <c r="CR37" s="572">
        <v>452034</v>
      </c>
      <c r="CS37" s="573"/>
      <c r="CT37" s="573"/>
      <c r="CU37" s="573"/>
      <c r="CV37" s="573"/>
      <c r="CW37" s="573"/>
      <c r="CX37" s="573"/>
      <c r="CY37" s="574"/>
      <c r="CZ37" s="575">
        <v>3</v>
      </c>
      <c r="DA37" s="576"/>
      <c r="DB37" s="576"/>
      <c r="DC37" s="577"/>
      <c r="DD37" s="578">
        <v>452034</v>
      </c>
      <c r="DE37" s="573"/>
      <c r="DF37" s="573"/>
      <c r="DG37" s="573"/>
      <c r="DH37" s="573"/>
      <c r="DI37" s="573"/>
      <c r="DJ37" s="573"/>
      <c r="DK37" s="574"/>
      <c r="DL37" s="578">
        <v>417180</v>
      </c>
      <c r="DM37" s="573"/>
      <c r="DN37" s="573"/>
      <c r="DO37" s="573"/>
      <c r="DP37" s="573"/>
      <c r="DQ37" s="573"/>
      <c r="DR37" s="573"/>
      <c r="DS37" s="573"/>
      <c r="DT37" s="573"/>
      <c r="DU37" s="573"/>
      <c r="DV37" s="574"/>
      <c r="DW37" s="575">
        <v>4.7</v>
      </c>
      <c r="DX37" s="576"/>
      <c r="DY37" s="576"/>
      <c r="DZ37" s="576"/>
      <c r="EA37" s="576"/>
      <c r="EB37" s="576"/>
      <c r="EC37" s="604"/>
    </row>
    <row r="38" spans="2:133" ht="11.25" customHeight="1" x14ac:dyDescent="0.2">
      <c r="B38" s="570" t="s">
        <v>413</v>
      </c>
      <c r="C38" s="359"/>
      <c r="D38" s="359"/>
      <c r="E38" s="359"/>
      <c r="F38" s="359"/>
      <c r="G38" s="359"/>
      <c r="H38" s="359"/>
      <c r="I38" s="359"/>
      <c r="J38" s="359"/>
      <c r="K38" s="359"/>
      <c r="L38" s="359"/>
      <c r="M38" s="359"/>
      <c r="N38" s="359"/>
      <c r="O38" s="359"/>
      <c r="P38" s="359"/>
      <c r="Q38" s="571"/>
      <c r="R38" s="572">
        <v>668200</v>
      </c>
      <c r="S38" s="456"/>
      <c r="T38" s="456"/>
      <c r="U38" s="456"/>
      <c r="V38" s="456"/>
      <c r="W38" s="456"/>
      <c r="X38" s="456"/>
      <c r="Y38" s="585"/>
      <c r="Z38" s="605">
        <v>4.3</v>
      </c>
      <c r="AA38" s="605"/>
      <c r="AB38" s="605"/>
      <c r="AC38" s="605"/>
      <c r="AD38" s="606" t="s">
        <v>196</v>
      </c>
      <c r="AE38" s="606"/>
      <c r="AF38" s="606"/>
      <c r="AG38" s="606"/>
      <c r="AH38" s="606"/>
      <c r="AI38" s="606"/>
      <c r="AJ38" s="606"/>
      <c r="AK38" s="606"/>
      <c r="AL38" s="575" t="s">
        <v>196</v>
      </c>
      <c r="AM38" s="319"/>
      <c r="AN38" s="319"/>
      <c r="AO38" s="607"/>
      <c r="AQ38" s="600" t="s">
        <v>416</v>
      </c>
      <c r="AR38" s="417"/>
      <c r="AS38" s="417"/>
      <c r="AT38" s="417"/>
      <c r="AU38" s="417"/>
      <c r="AV38" s="417"/>
      <c r="AW38" s="417"/>
      <c r="AX38" s="417"/>
      <c r="AY38" s="601"/>
      <c r="AZ38" s="572">
        <v>31631</v>
      </c>
      <c r="BA38" s="456"/>
      <c r="BB38" s="456"/>
      <c r="BC38" s="456"/>
      <c r="BD38" s="573"/>
      <c r="BE38" s="573"/>
      <c r="BF38" s="602"/>
      <c r="BG38" s="570" t="s">
        <v>418</v>
      </c>
      <c r="BH38" s="359"/>
      <c r="BI38" s="359"/>
      <c r="BJ38" s="359"/>
      <c r="BK38" s="359"/>
      <c r="BL38" s="359"/>
      <c r="BM38" s="359"/>
      <c r="BN38" s="359"/>
      <c r="BO38" s="359"/>
      <c r="BP38" s="359"/>
      <c r="BQ38" s="359"/>
      <c r="BR38" s="359"/>
      <c r="BS38" s="359"/>
      <c r="BT38" s="359"/>
      <c r="BU38" s="571"/>
      <c r="BV38" s="572">
        <v>5266</v>
      </c>
      <c r="BW38" s="456"/>
      <c r="BX38" s="456"/>
      <c r="BY38" s="456"/>
      <c r="BZ38" s="456"/>
      <c r="CA38" s="456"/>
      <c r="CB38" s="603"/>
      <c r="CD38" s="570" t="s">
        <v>419</v>
      </c>
      <c r="CE38" s="359"/>
      <c r="CF38" s="359"/>
      <c r="CG38" s="359"/>
      <c r="CH38" s="359"/>
      <c r="CI38" s="359"/>
      <c r="CJ38" s="359"/>
      <c r="CK38" s="359"/>
      <c r="CL38" s="359"/>
      <c r="CM38" s="359"/>
      <c r="CN38" s="359"/>
      <c r="CO38" s="359"/>
      <c r="CP38" s="359"/>
      <c r="CQ38" s="571"/>
      <c r="CR38" s="572">
        <v>1077190</v>
      </c>
      <c r="CS38" s="456"/>
      <c r="CT38" s="456"/>
      <c r="CU38" s="456"/>
      <c r="CV38" s="456"/>
      <c r="CW38" s="456"/>
      <c r="CX38" s="456"/>
      <c r="CY38" s="585"/>
      <c r="CZ38" s="575">
        <v>7.2</v>
      </c>
      <c r="DA38" s="576"/>
      <c r="DB38" s="576"/>
      <c r="DC38" s="577"/>
      <c r="DD38" s="578">
        <v>868424</v>
      </c>
      <c r="DE38" s="456"/>
      <c r="DF38" s="456"/>
      <c r="DG38" s="456"/>
      <c r="DH38" s="456"/>
      <c r="DI38" s="456"/>
      <c r="DJ38" s="456"/>
      <c r="DK38" s="585"/>
      <c r="DL38" s="578">
        <v>791024</v>
      </c>
      <c r="DM38" s="456"/>
      <c r="DN38" s="456"/>
      <c r="DO38" s="456"/>
      <c r="DP38" s="456"/>
      <c r="DQ38" s="456"/>
      <c r="DR38" s="456"/>
      <c r="DS38" s="456"/>
      <c r="DT38" s="456"/>
      <c r="DU38" s="456"/>
      <c r="DV38" s="585"/>
      <c r="DW38" s="575">
        <v>8.9</v>
      </c>
      <c r="DX38" s="576"/>
      <c r="DY38" s="576"/>
      <c r="DZ38" s="576"/>
      <c r="EA38" s="576"/>
      <c r="EB38" s="576"/>
      <c r="EC38" s="604"/>
    </row>
    <row r="39" spans="2:133" ht="11.25" customHeight="1" x14ac:dyDescent="0.2">
      <c r="B39" s="570" t="s">
        <v>420</v>
      </c>
      <c r="C39" s="359"/>
      <c r="D39" s="359"/>
      <c r="E39" s="359"/>
      <c r="F39" s="359"/>
      <c r="G39" s="359"/>
      <c r="H39" s="359"/>
      <c r="I39" s="359"/>
      <c r="J39" s="359"/>
      <c r="K39" s="359"/>
      <c r="L39" s="359"/>
      <c r="M39" s="359"/>
      <c r="N39" s="359"/>
      <c r="O39" s="359"/>
      <c r="P39" s="359"/>
      <c r="Q39" s="571"/>
      <c r="R39" s="572" t="s">
        <v>196</v>
      </c>
      <c r="S39" s="456"/>
      <c r="T39" s="456"/>
      <c r="U39" s="456"/>
      <c r="V39" s="456"/>
      <c r="W39" s="456"/>
      <c r="X39" s="456"/>
      <c r="Y39" s="585"/>
      <c r="Z39" s="605" t="s">
        <v>196</v>
      </c>
      <c r="AA39" s="605"/>
      <c r="AB39" s="605"/>
      <c r="AC39" s="605"/>
      <c r="AD39" s="606" t="s">
        <v>196</v>
      </c>
      <c r="AE39" s="606"/>
      <c r="AF39" s="606"/>
      <c r="AG39" s="606"/>
      <c r="AH39" s="606"/>
      <c r="AI39" s="606"/>
      <c r="AJ39" s="606"/>
      <c r="AK39" s="606"/>
      <c r="AL39" s="575" t="s">
        <v>196</v>
      </c>
      <c r="AM39" s="319"/>
      <c r="AN39" s="319"/>
      <c r="AO39" s="607"/>
      <c r="AQ39" s="600" t="s">
        <v>304</v>
      </c>
      <c r="AR39" s="417"/>
      <c r="AS39" s="417"/>
      <c r="AT39" s="417"/>
      <c r="AU39" s="417"/>
      <c r="AV39" s="417"/>
      <c r="AW39" s="417"/>
      <c r="AX39" s="417"/>
      <c r="AY39" s="601"/>
      <c r="AZ39" s="572" t="s">
        <v>196</v>
      </c>
      <c r="BA39" s="456"/>
      <c r="BB39" s="456"/>
      <c r="BC39" s="456"/>
      <c r="BD39" s="573"/>
      <c r="BE39" s="573"/>
      <c r="BF39" s="602"/>
      <c r="BG39" s="570" t="s">
        <v>332</v>
      </c>
      <c r="BH39" s="359"/>
      <c r="BI39" s="359"/>
      <c r="BJ39" s="359"/>
      <c r="BK39" s="359"/>
      <c r="BL39" s="359"/>
      <c r="BM39" s="359"/>
      <c r="BN39" s="359"/>
      <c r="BO39" s="359"/>
      <c r="BP39" s="359"/>
      <c r="BQ39" s="359"/>
      <c r="BR39" s="359"/>
      <c r="BS39" s="359"/>
      <c r="BT39" s="359"/>
      <c r="BU39" s="571"/>
      <c r="BV39" s="572">
        <v>7957</v>
      </c>
      <c r="BW39" s="456"/>
      <c r="BX39" s="456"/>
      <c r="BY39" s="456"/>
      <c r="BZ39" s="456"/>
      <c r="CA39" s="456"/>
      <c r="CB39" s="603"/>
      <c r="CD39" s="570" t="s">
        <v>421</v>
      </c>
      <c r="CE39" s="359"/>
      <c r="CF39" s="359"/>
      <c r="CG39" s="359"/>
      <c r="CH39" s="359"/>
      <c r="CI39" s="359"/>
      <c r="CJ39" s="359"/>
      <c r="CK39" s="359"/>
      <c r="CL39" s="359"/>
      <c r="CM39" s="359"/>
      <c r="CN39" s="359"/>
      <c r="CO39" s="359"/>
      <c r="CP39" s="359"/>
      <c r="CQ39" s="571"/>
      <c r="CR39" s="572">
        <v>592643</v>
      </c>
      <c r="CS39" s="573"/>
      <c r="CT39" s="573"/>
      <c r="CU39" s="573"/>
      <c r="CV39" s="573"/>
      <c r="CW39" s="573"/>
      <c r="CX39" s="573"/>
      <c r="CY39" s="574"/>
      <c r="CZ39" s="575">
        <v>4</v>
      </c>
      <c r="DA39" s="576"/>
      <c r="DB39" s="576"/>
      <c r="DC39" s="577"/>
      <c r="DD39" s="578">
        <v>586041</v>
      </c>
      <c r="DE39" s="573"/>
      <c r="DF39" s="573"/>
      <c r="DG39" s="573"/>
      <c r="DH39" s="573"/>
      <c r="DI39" s="573"/>
      <c r="DJ39" s="573"/>
      <c r="DK39" s="574"/>
      <c r="DL39" s="578" t="s">
        <v>196</v>
      </c>
      <c r="DM39" s="573"/>
      <c r="DN39" s="573"/>
      <c r="DO39" s="573"/>
      <c r="DP39" s="573"/>
      <c r="DQ39" s="573"/>
      <c r="DR39" s="573"/>
      <c r="DS39" s="573"/>
      <c r="DT39" s="573"/>
      <c r="DU39" s="573"/>
      <c r="DV39" s="574"/>
      <c r="DW39" s="575" t="s">
        <v>196</v>
      </c>
      <c r="DX39" s="576"/>
      <c r="DY39" s="576"/>
      <c r="DZ39" s="576"/>
      <c r="EA39" s="576"/>
      <c r="EB39" s="576"/>
      <c r="EC39" s="604"/>
    </row>
    <row r="40" spans="2:133" ht="11.25" customHeight="1" x14ac:dyDescent="0.2">
      <c r="B40" s="570" t="s">
        <v>425</v>
      </c>
      <c r="C40" s="359"/>
      <c r="D40" s="359"/>
      <c r="E40" s="359"/>
      <c r="F40" s="359"/>
      <c r="G40" s="359"/>
      <c r="H40" s="359"/>
      <c r="I40" s="359"/>
      <c r="J40" s="359"/>
      <c r="K40" s="359"/>
      <c r="L40" s="359"/>
      <c r="M40" s="359"/>
      <c r="N40" s="359"/>
      <c r="O40" s="359"/>
      <c r="P40" s="359"/>
      <c r="Q40" s="571"/>
      <c r="R40" s="572">
        <v>76700</v>
      </c>
      <c r="S40" s="456"/>
      <c r="T40" s="456"/>
      <c r="U40" s="456"/>
      <c r="V40" s="456"/>
      <c r="W40" s="456"/>
      <c r="X40" s="456"/>
      <c r="Y40" s="585"/>
      <c r="Z40" s="605">
        <v>0.5</v>
      </c>
      <c r="AA40" s="605"/>
      <c r="AB40" s="605"/>
      <c r="AC40" s="605"/>
      <c r="AD40" s="606" t="s">
        <v>196</v>
      </c>
      <c r="AE40" s="606"/>
      <c r="AF40" s="606"/>
      <c r="AG40" s="606"/>
      <c r="AH40" s="606"/>
      <c r="AI40" s="606"/>
      <c r="AJ40" s="606"/>
      <c r="AK40" s="606"/>
      <c r="AL40" s="575" t="s">
        <v>196</v>
      </c>
      <c r="AM40" s="319"/>
      <c r="AN40" s="319"/>
      <c r="AO40" s="607"/>
      <c r="AQ40" s="600" t="s">
        <v>427</v>
      </c>
      <c r="AR40" s="417"/>
      <c r="AS40" s="417"/>
      <c r="AT40" s="417"/>
      <c r="AU40" s="417"/>
      <c r="AV40" s="417"/>
      <c r="AW40" s="417"/>
      <c r="AX40" s="417"/>
      <c r="AY40" s="601"/>
      <c r="AZ40" s="572" t="s">
        <v>196</v>
      </c>
      <c r="BA40" s="456"/>
      <c r="BB40" s="456"/>
      <c r="BC40" s="456"/>
      <c r="BD40" s="573"/>
      <c r="BE40" s="573"/>
      <c r="BF40" s="602"/>
      <c r="BG40" s="566" t="s">
        <v>428</v>
      </c>
      <c r="BH40" s="408"/>
      <c r="BI40" s="408"/>
      <c r="BJ40" s="408"/>
      <c r="BK40" s="408"/>
      <c r="BL40" s="7"/>
      <c r="BM40" s="359" t="s">
        <v>429</v>
      </c>
      <c r="BN40" s="359"/>
      <c r="BO40" s="359"/>
      <c r="BP40" s="359"/>
      <c r="BQ40" s="359"/>
      <c r="BR40" s="359"/>
      <c r="BS40" s="359"/>
      <c r="BT40" s="359"/>
      <c r="BU40" s="571"/>
      <c r="BV40" s="572">
        <v>82</v>
      </c>
      <c r="BW40" s="456"/>
      <c r="BX40" s="456"/>
      <c r="BY40" s="456"/>
      <c r="BZ40" s="456"/>
      <c r="CA40" s="456"/>
      <c r="CB40" s="603"/>
      <c r="CD40" s="570" t="s">
        <v>369</v>
      </c>
      <c r="CE40" s="359"/>
      <c r="CF40" s="359"/>
      <c r="CG40" s="359"/>
      <c r="CH40" s="359"/>
      <c r="CI40" s="359"/>
      <c r="CJ40" s="359"/>
      <c r="CK40" s="359"/>
      <c r="CL40" s="359"/>
      <c r="CM40" s="359"/>
      <c r="CN40" s="359"/>
      <c r="CO40" s="359"/>
      <c r="CP40" s="359"/>
      <c r="CQ40" s="571"/>
      <c r="CR40" s="572">
        <v>73223</v>
      </c>
      <c r="CS40" s="456"/>
      <c r="CT40" s="456"/>
      <c r="CU40" s="456"/>
      <c r="CV40" s="456"/>
      <c r="CW40" s="456"/>
      <c r="CX40" s="456"/>
      <c r="CY40" s="585"/>
      <c r="CZ40" s="575">
        <v>0.5</v>
      </c>
      <c r="DA40" s="576"/>
      <c r="DB40" s="576"/>
      <c r="DC40" s="577"/>
      <c r="DD40" s="578">
        <v>8090</v>
      </c>
      <c r="DE40" s="456"/>
      <c r="DF40" s="456"/>
      <c r="DG40" s="456"/>
      <c r="DH40" s="456"/>
      <c r="DI40" s="456"/>
      <c r="DJ40" s="456"/>
      <c r="DK40" s="585"/>
      <c r="DL40" s="578" t="s">
        <v>196</v>
      </c>
      <c r="DM40" s="456"/>
      <c r="DN40" s="456"/>
      <c r="DO40" s="456"/>
      <c r="DP40" s="456"/>
      <c r="DQ40" s="456"/>
      <c r="DR40" s="456"/>
      <c r="DS40" s="456"/>
      <c r="DT40" s="456"/>
      <c r="DU40" s="456"/>
      <c r="DV40" s="585"/>
      <c r="DW40" s="575" t="s">
        <v>196</v>
      </c>
      <c r="DX40" s="576"/>
      <c r="DY40" s="576"/>
      <c r="DZ40" s="576"/>
      <c r="EA40" s="576"/>
      <c r="EB40" s="576"/>
      <c r="EC40" s="604"/>
    </row>
    <row r="41" spans="2:133" ht="11.25" customHeight="1" x14ac:dyDescent="0.2">
      <c r="B41" s="550" t="s">
        <v>426</v>
      </c>
      <c r="C41" s="551"/>
      <c r="D41" s="551"/>
      <c r="E41" s="551"/>
      <c r="F41" s="551"/>
      <c r="G41" s="551"/>
      <c r="H41" s="551"/>
      <c r="I41" s="551"/>
      <c r="J41" s="551"/>
      <c r="K41" s="551"/>
      <c r="L41" s="551"/>
      <c r="M41" s="551"/>
      <c r="N41" s="551"/>
      <c r="O41" s="551"/>
      <c r="P41" s="551"/>
      <c r="Q41" s="552"/>
      <c r="R41" s="553">
        <v>15602937</v>
      </c>
      <c r="S41" s="592"/>
      <c r="T41" s="592"/>
      <c r="U41" s="592"/>
      <c r="V41" s="592"/>
      <c r="W41" s="592"/>
      <c r="X41" s="592"/>
      <c r="Y41" s="595"/>
      <c r="Z41" s="596">
        <v>100</v>
      </c>
      <c r="AA41" s="596"/>
      <c r="AB41" s="596"/>
      <c r="AC41" s="596"/>
      <c r="AD41" s="597">
        <v>8858211</v>
      </c>
      <c r="AE41" s="597"/>
      <c r="AF41" s="597"/>
      <c r="AG41" s="597"/>
      <c r="AH41" s="597"/>
      <c r="AI41" s="597"/>
      <c r="AJ41" s="597"/>
      <c r="AK41" s="597"/>
      <c r="AL41" s="556">
        <v>100</v>
      </c>
      <c r="AM41" s="598"/>
      <c r="AN41" s="598"/>
      <c r="AO41" s="599"/>
      <c r="AQ41" s="600" t="s">
        <v>430</v>
      </c>
      <c r="AR41" s="417"/>
      <c r="AS41" s="417"/>
      <c r="AT41" s="417"/>
      <c r="AU41" s="417"/>
      <c r="AV41" s="417"/>
      <c r="AW41" s="417"/>
      <c r="AX41" s="417"/>
      <c r="AY41" s="601"/>
      <c r="AZ41" s="572">
        <v>242972</v>
      </c>
      <c r="BA41" s="456"/>
      <c r="BB41" s="456"/>
      <c r="BC41" s="456"/>
      <c r="BD41" s="573"/>
      <c r="BE41" s="573"/>
      <c r="BF41" s="602"/>
      <c r="BG41" s="566"/>
      <c r="BH41" s="408"/>
      <c r="BI41" s="408"/>
      <c r="BJ41" s="408"/>
      <c r="BK41" s="408"/>
      <c r="BL41" s="7"/>
      <c r="BM41" s="359" t="s">
        <v>339</v>
      </c>
      <c r="BN41" s="359"/>
      <c r="BO41" s="359"/>
      <c r="BP41" s="359"/>
      <c r="BQ41" s="359"/>
      <c r="BR41" s="359"/>
      <c r="BS41" s="359"/>
      <c r="BT41" s="359"/>
      <c r="BU41" s="571"/>
      <c r="BV41" s="572" t="s">
        <v>196</v>
      </c>
      <c r="BW41" s="456"/>
      <c r="BX41" s="456"/>
      <c r="BY41" s="456"/>
      <c r="BZ41" s="456"/>
      <c r="CA41" s="456"/>
      <c r="CB41" s="603"/>
      <c r="CD41" s="570" t="s">
        <v>280</v>
      </c>
      <c r="CE41" s="359"/>
      <c r="CF41" s="359"/>
      <c r="CG41" s="359"/>
      <c r="CH41" s="359"/>
      <c r="CI41" s="359"/>
      <c r="CJ41" s="359"/>
      <c r="CK41" s="359"/>
      <c r="CL41" s="359"/>
      <c r="CM41" s="359"/>
      <c r="CN41" s="359"/>
      <c r="CO41" s="359"/>
      <c r="CP41" s="359"/>
      <c r="CQ41" s="571"/>
      <c r="CR41" s="572" t="s">
        <v>196</v>
      </c>
      <c r="CS41" s="573"/>
      <c r="CT41" s="573"/>
      <c r="CU41" s="573"/>
      <c r="CV41" s="573"/>
      <c r="CW41" s="573"/>
      <c r="CX41" s="573"/>
      <c r="CY41" s="574"/>
      <c r="CZ41" s="575" t="s">
        <v>196</v>
      </c>
      <c r="DA41" s="576"/>
      <c r="DB41" s="576"/>
      <c r="DC41" s="577"/>
      <c r="DD41" s="578" t="s">
        <v>196</v>
      </c>
      <c r="DE41" s="573"/>
      <c r="DF41" s="573"/>
      <c r="DG41" s="573"/>
      <c r="DH41" s="573"/>
      <c r="DI41" s="573"/>
      <c r="DJ41" s="573"/>
      <c r="DK41" s="574"/>
      <c r="DL41" s="579"/>
      <c r="DM41" s="580"/>
      <c r="DN41" s="580"/>
      <c r="DO41" s="580"/>
      <c r="DP41" s="580"/>
      <c r="DQ41" s="580"/>
      <c r="DR41" s="580"/>
      <c r="DS41" s="580"/>
      <c r="DT41" s="580"/>
      <c r="DU41" s="580"/>
      <c r="DV41" s="581"/>
      <c r="DW41" s="582"/>
      <c r="DX41" s="583"/>
      <c r="DY41" s="583"/>
      <c r="DZ41" s="583"/>
      <c r="EA41" s="583"/>
      <c r="EB41" s="583"/>
      <c r="EC41" s="584"/>
    </row>
    <row r="42" spans="2:133" ht="11.25" customHeight="1" x14ac:dyDescent="0.2">
      <c r="AQ42" s="589" t="s">
        <v>431</v>
      </c>
      <c r="AR42" s="590"/>
      <c r="AS42" s="590"/>
      <c r="AT42" s="590"/>
      <c r="AU42" s="590"/>
      <c r="AV42" s="590"/>
      <c r="AW42" s="590"/>
      <c r="AX42" s="590"/>
      <c r="AY42" s="591"/>
      <c r="AZ42" s="553">
        <v>834218</v>
      </c>
      <c r="BA42" s="592"/>
      <c r="BB42" s="592"/>
      <c r="BC42" s="592"/>
      <c r="BD42" s="554"/>
      <c r="BE42" s="554"/>
      <c r="BF42" s="593"/>
      <c r="BG42" s="345"/>
      <c r="BH42" s="346"/>
      <c r="BI42" s="346"/>
      <c r="BJ42" s="346"/>
      <c r="BK42" s="346"/>
      <c r="BL42" s="20"/>
      <c r="BM42" s="551" t="s">
        <v>432</v>
      </c>
      <c r="BN42" s="551"/>
      <c r="BO42" s="551"/>
      <c r="BP42" s="551"/>
      <c r="BQ42" s="551"/>
      <c r="BR42" s="551"/>
      <c r="BS42" s="551"/>
      <c r="BT42" s="551"/>
      <c r="BU42" s="552"/>
      <c r="BV42" s="553">
        <v>272</v>
      </c>
      <c r="BW42" s="592"/>
      <c r="BX42" s="592"/>
      <c r="BY42" s="592"/>
      <c r="BZ42" s="592"/>
      <c r="CA42" s="592"/>
      <c r="CB42" s="594"/>
      <c r="CD42" s="570" t="s">
        <v>271</v>
      </c>
      <c r="CE42" s="359"/>
      <c r="CF42" s="359"/>
      <c r="CG42" s="359"/>
      <c r="CH42" s="359"/>
      <c r="CI42" s="359"/>
      <c r="CJ42" s="359"/>
      <c r="CK42" s="359"/>
      <c r="CL42" s="359"/>
      <c r="CM42" s="359"/>
      <c r="CN42" s="359"/>
      <c r="CO42" s="359"/>
      <c r="CP42" s="359"/>
      <c r="CQ42" s="571"/>
      <c r="CR42" s="572">
        <v>1356061</v>
      </c>
      <c r="CS42" s="573"/>
      <c r="CT42" s="573"/>
      <c r="CU42" s="573"/>
      <c r="CV42" s="573"/>
      <c r="CW42" s="573"/>
      <c r="CX42" s="573"/>
      <c r="CY42" s="574"/>
      <c r="CZ42" s="575">
        <v>9.1</v>
      </c>
      <c r="DA42" s="576"/>
      <c r="DB42" s="576"/>
      <c r="DC42" s="577"/>
      <c r="DD42" s="578">
        <v>460054</v>
      </c>
      <c r="DE42" s="573"/>
      <c r="DF42" s="573"/>
      <c r="DG42" s="573"/>
      <c r="DH42" s="573"/>
      <c r="DI42" s="573"/>
      <c r="DJ42" s="573"/>
      <c r="DK42" s="574"/>
      <c r="DL42" s="579"/>
      <c r="DM42" s="580"/>
      <c r="DN42" s="580"/>
      <c r="DO42" s="580"/>
      <c r="DP42" s="580"/>
      <c r="DQ42" s="580"/>
      <c r="DR42" s="580"/>
      <c r="DS42" s="580"/>
      <c r="DT42" s="580"/>
      <c r="DU42" s="580"/>
      <c r="DV42" s="581"/>
      <c r="DW42" s="582"/>
      <c r="DX42" s="583"/>
      <c r="DY42" s="583"/>
      <c r="DZ42" s="583"/>
      <c r="EA42" s="583"/>
      <c r="EB42" s="583"/>
      <c r="EC42" s="584"/>
    </row>
    <row r="43" spans="2:133" ht="11.25" customHeight="1" x14ac:dyDescent="0.2">
      <c r="B43" s="1" t="s">
        <v>48</v>
      </c>
      <c r="CD43" s="570" t="s">
        <v>81</v>
      </c>
      <c r="CE43" s="359"/>
      <c r="CF43" s="359"/>
      <c r="CG43" s="359"/>
      <c r="CH43" s="359"/>
      <c r="CI43" s="359"/>
      <c r="CJ43" s="359"/>
      <c r="CK43" s="359"/>
      <c r="CL43" s="359"/>
      <c r="CM43" s="359"/>
      <c r="CN43" s="359"/>
      <c r="CO43" s="359"/>
      <c r="CP43" s="359"/>
      <c r="CQ43" s="571"/>
      <c r="CR43" s="572">
        <v>33969</v>
      </c>
      <c r="CS43" s="573"/>
      <c r="CT43" s="573"/>
      <c r="CU43" s="573"/>
      <c r="CV43" s="573"/>
      <c r="CW43" s="573"/>
      <c r="CX43" s="573"/>
      <c r="CY43" s="574"/>
      <c r="CZ43" s="575">
        <v>0.2</v>
      </c>
      <c r="DA43" s="576"/>
      <c r="DB43" s="576"/>
      <c r="DC43" s="577"/>
      <c r="DD43" s="578">
        <v>33969</v>
      </c>
      <c r="DE43" s="573"/>
      <c r="DF43" s="573"/>
      <c r="DG43" s="573"/>
      <c r="DH43" s="573"/>
      <c r="DI43" s="573"/>
      <c r="DJ43" s="573"/>
      <c r="DK43" s="574"/>
      <c r="DL43" s="579"/>
      <c r="DM43" s="580"/>
      <c r="DN43" s="580"/>
      <c r="DO43" s="580"/>
      <c r="DP43" s="580"/>
      <c r="DQ43" s="580"/>
      <c r="DR43" s="580"/>
      <c r="DS43" s="580"/>
      <c r="DT43" s="580"/>
      <c r="DU43" s="580"/>
      <c r="DV43" s="581"/>
      <c r="DW43" s="582"/>
      <c r="DX43" s="583"/>
      <c r="DY43" s="583"/>
      <c r="DZ43" s="583"/>
      <c r="EA43" s="583"/>
      <c r="EB43" s="583"/>
      <c r="EC43" s="584"/>
    </row>
    <row r="44" spans="2:133" ht="11.25" customHeight="1" x14ac:dyDescent="0.2">
      <c r="B44" s="587" t="s">
        <v>405</v>
      </c>
      <c r="C44" s="587"/>
      <c r="D44" s="587"/>
      <c r="E44" s="587"/>
      <c r="F44" s="587"/>
      <c r="G44" s="587"/>
      <c r="H44" s="587"/>
      <c r="I44" s="587"/>
      <c r="J44" s="587"/>
      <c r="K44" s="587"/>
      <c r="L44" s="587"/>
      <c r="M44" s="587"/>
      <c r="N44" s="587"/>
      <c r="O44" s="587"/>
      <c r="P44" s="587"/>
      <c r="Q44" s="587"/>
      <c r="R44" s="587"/>
      <c r="S44" s="587"/>
      <c r="T44" s="587"/>
      <c r="U44" s="587"/>
      <c r="V44" s="587"/>
      <c r="W44" s="587"/>
      <c r="X44" s="587"/>
      <c r="Y44" s="587"/>
      <c r="Z44" s="587"/>
      <c r="AA44" s="587"/>
      <c r="AB44" s="587"/>
      <c r="AC44" s="587"/>
      <c r="AD44" s="587"/>
      <c r="AE44" s="587"/>
      <c r="AF44" s="587"/>
      <c r="AG44" s="587"/>
      <c r="AH44" s="587"/>
      <c r="AI44" s="587"/>
      <c r="AJ44" s="587"/>
      <c r="AK44" s="587"/>
      <c r="AL44" s="587"/>
      <c r="AM44" s="587"/>
      <c r="AN44" s="587"/>
      <c r="AO44" s="587"/>
      <c r="AP44" s="587"/>
      <c r="AQ44" s="587"/>
      <c r="AR44" s="587"/>
      <c r="AS44" s="587"/>
      <c r="AT44" s="587"/>
      <c r="AU44" s="587"/>
      <c r="AV44" s="587"/>
      <c r="AW44" s="587"/>
      <c r="AX44" s="587"/>
      <c r="AY44" s="587"/>
      <c r="AZ44" s="587"/>
      <c r="BA44" s="587"/>
      <c r="BB44" s="587"/>
      <c r="BC44" s="587"/>
      <c r="BD44" s="587"/>
      <c r="BE44" s="587"/>
      <c r="BF44" s="587"/>
      <c r="BG44" s="587"/>
      <c r="BH44" s="587"/>
      <c r="BI44" s="587"/>
      <c r="BJ44" s="587"/>
      <c r="BK44" s="587"/>
      <c r="BL44" s="587"/>
      <c r="BM44" s="587"/>
      <c r="BN44" s="587"/>
      <c r="BO44" s="587"/>
      <c r="BP44" s="587"/>
      <c r="BQ44" s="587"/>
      <c r="BR44" s="587"/>
      <c r="BS44" s="587"/>
      <c r="BT44" s="587"/>
      <c r="BU44" s="587"/>
      <c r="BV44" s="587"/>
      <c r="BW44" s="587"/>
      <c r="BX44" s="587"/>
      <c r="BY44" s="587"/>
      <c r="BZ44" s="587"/>
      <c r="CA44" s="587"/>
      <c r="CB44" s="587"/>
      <c r="CC44" s="588"/>
      <c r="CD44" s="350" t="s">
        <v>173</v>
      </c>
      <c r="CE44" s="352"/>
      <c r="CF44" s="570" t="s">
        <v>433</v>
      </c>
      <c r="CG44" s="359"/>
      <c r="CH44" s="359"/>
      <c r="CI44" s="359"/>
      <c r="CJ44" s="359"/>
      <c r="CK44" s="359"/>
      <c r="CL44" s="359"/>
      <c r="CM44" s="359"/>
      <c r="CN44" s="359"/>
      <c r="CO44" s="359"/>
      <c r="CP44" s="359"/>
      <c r="CQ44" s="571"/>
      <c r="CR44" s="572">
        <v>1356061</v>
      </c>
      <c r="CS44" s="456"/>
      <c r="CT44" s="456"/>
      <c r="CU44" s="456"/>
      <c r="CV44" s="456"/>
      <c r="CW44" s="456"/>
      <c r="CX44" s="456"/>
      <c r="CY44" s="585"/>
      <c r="CZ44" s="575">
        <v>9.1</v>
      </c>
      <c r="DA44" s="319"/>
      <c r="DB44" s="319"/>
      <c r="DC44" s="586"/>
      <c r="DD44" s="578">
        <v>460054</v>
      </c>
      <c r="DE44" s="456"/>
      <c r="DF44" s="456"/>
      <c r="DG44" s="456"/>
      <c r="DH44" s="456"/>
      <c r="DI44" s="456"/>
      <c r="DJ44" s="456"/>
      <c r="DK44" s="585"/>
      <c r="DL44" s="579"/>
      <c r="DM44" s="580"/>
      <c r="DN44" s="580"/>
      <c r="DO44" s="580"/>
      <c r="DP44" s="580"/>
      <c r="DQ44" s="580"/>
      <c r="DR44" s="580"/>
      <c r="DS44" s="580"/>
      <c r="DT44" s="580"/>
      <c r="DU44" s="580"/>
      <c r="DV44" s="581"/>
      <c r="DW44" s="582"/>
      <c r="DX44" s="583"/>
      <c r="DY44" s="583"/>
      <c r="DZ44" s="583"/>
      <c r="EA44" s="583"/>
      <c r="EB44" s="583"/>
      <c r="EC44" s="584"/>
    </row>
    <row r="45" spans="2:133" ht="11.25" customHeight="1" x14ac:dyDescent="0.2">
      <c r="B45" s="587" t="s">
        <v>258</v>
      </c>
      <c r="C45" s="587"/>
      <c r="D45" s="587"/>
      <c r="E45" s="587"/>
      <c r="F45" s="587"/>
      <c r="G45" s="587"/>
      <c r="H45" s="587"/>
      <c r="I45" s="587"/>
      <c r="J45" s="587"/>
      <c r="K45" s="587"/>
      <c r="L45" s="587"/>
      <c r="M45" s="587"/>
      <c r="N45" s="587"/>
      <c r="O45" s="587"/>
      <c r="P45" s="587"/>
      <c r="Q45" s="587"/>
      <c r="R45" s="587"/>
      <c r="S45" s="587"/>
      <c r="T45" s="587"/>
      <c r="U45" s="587"/>
      <c r="V45" s="587"/>
      <c r="W45" s="587"/>
      <c r="X45" s="587"/>
      <c r="Y45" s="587"/>
      <c r="Z45" s="587"/>
      <c r="AA45" s="587"/>
      <c r="AB45" s="587"/>
      <c r="AC45" s="587"/>
      <c r="AD45" s="587"/>
      <c r="AE45" s="587"/>
      <c r="AF45" s="587"/>
      <c r="AG45" s="587"/>
      <c r="AH45" s="587"/>
      <c r="AI45" s="587"/>
      <c r="AJ45" s="587"/>
      <c r="AK45" s="587"/>
      <c r="AL45" s="587"/>
      <c r="AM45" s="587"/>
      <c r="AN45" s="587"/>
      <c r="AO45" s="587"/>
      <c r="AP45" s="587"/>
      <c r="AQ45" s="587"/>
      <c r="AR45" s="587"/>
      <c r="AS45" s="587"/>
      <c r="AT45" s="587"/>
      <c r="AU45" s="587"/>
      <c r="AV45" s="587"/>
      <c r="AW45" s="587"/>
      <c r="AX45" s="587"/>
      <c r="AY45" s="587"/>
      <c r="AZ45" s="587"/>
      <c r="BA45" s="587"/>
      <c r="BB45" s="587"/>
      <c r="BC45" s="587"/>
      <c r="BD45" s="587"/>
      <c r="BE45" s="587"/>
      <c r="BF45" s="587"/>
      <c r="BG45" s="587"/>
      <c r="BH45" s="587"/>
      <c r="BI45" s="587"/>
      <c r="BJ45" s="587"/>
      <c r="BK45" s="587"/>
      <c r="BL45" s="587"/>
      <c r="BM45" s="587"/>
      <c r="BN45" s="587"/>
      <c r="BO45" s="587"/>
      <c r="BP45" s="587"/>
      <c r="BQ45" s="587"/>
      <c r="BR45" s="587"/>
      <c r="BS45" s="587"/>
      <c r="BT45" s="587"/>
      <c r="BU45" s="587"/>
      <c r="BV45" s="587"/>
      <c r="BW45" s="587"/>
      <c r="BX45" s="587"/>
      <c r="BY45" s="587"/>
      <c r="BZ45" s="587"/>
      <c r="CA45" s="587"/>
      <c r="CB45" s="587"/>
      <c r="CC45" s="588"/>
      <c r="CD45" s="353"/>
      <c r="CE45" s="355"/>
      <c r="CF45" s="570" t="s">
        <v>434</v>
      </c>
      <c r="CG45" s="359"/>
      <c r="CH45" s="359"/>
      <c r="CI45" s="359"/>
      <c r="CJ45" s="359"/>
      <c r="CK45" s="359"/>
      <c r="CL45" s="359"/>
      <c r="CM45" s="359"/>
      <c r="CN45" s="359"/>
      <c r="CO45" s="359"/>
      <c r="CP45" s="359"/>
      <c r="CQ45" s="571"/>
      <c r="CR45" s="572">
        <v>695217</v>
      </c>
      <c r="CS45" s="573"/>
      <c r="CT45" s="573"/>
      <c r="CU45" s="573"/>
      <c r="CV45" s="573"/>
      <c r="CW45" s="573"/>
      <c r="CX45" s="573"/>
      <c r="CY45" s="574"/>
      <c r="CZ45" s="575">
        <v>4.7</v>
      </c>
      <c r="DA45" s="576"/>
      <c r="DB45" s="576"/>
      <c r="DC45" s="577"/>
      <c r="DD45" s="578">
        <v>215727</v>
      </c>
      <c r="DE45" s="573"/>
      <c r="DF45" s="573"/>
      <c r="DG45" s="573"/>
      <c r="DH45" s="573"/>
      <c r="DI45" s="573"/>
      <c r="DJ45" s="573"/>
      <c r="DK45" s="574"/>
      <c r="DL45" s="579"/>
      <c r="DM45" s="580"/>
      <c r="DN45" s="580"/>
      <c r="DO45" s="580"/>
      <c r="DP45" s="580"/>
      <c r="DQ45" s="580"/>
      <c r="DR45" s="580"/>
      <c r="DS45" s="580"/>
      <c r="DT45" s="580"/>
      <c r="DU45" s="580"/>
      <c r="DV45" s="581"/>
      <c r="DW45" s="582"/>
      <c r="DX45" s="583"/>
      <c r="DY45" s="583"/>
      <c r="DZ45" s="583"/>
      <c r="EA45" s="583"/>
      <c r="EB45" s="583"/>
      <c r="EC45" s="584"/>
    </row>
    <row r="46" spans="2:133" ht="11.25" customHeight="1" x14ac:dyDescent="0.2">
      <c r="B46" s="41"/>
      <c r="CD46" s="353"/>
      <c r="CE46" s="355"/>
      <c r="CF46" s="570" t="s">
        <v>435</v>
      </c>
      <c r="CG46" s="359"/>
      <c r="CH46" s="359"/>
      <c r="CI46" s="359"/>
      <c r="CJ46" s="359"/>
      <c r="CK46" s="359"/>
      <c r="CL46" s="359"/>
      <c r="CM46" s="359"/>
      <c r="CN46" s="359"/>
      <c r="CO46" s="359"/>
      <c r="CP46" s="359"/>
      <c r="CQ46" s="571"/>
      <c r="CR46" s="572">
        <v>660844</v>
      </c>
      <c r="CS46" s="456"/>
      <c r="CT46" s="456"/>
      <c r="CU46" s="456"/>
      <c r="CV46" s="456"/>
      <c r="CW46" s="456"/>
      <c r="CX46" s="456"/>
      <c r="CY46" s="585"/>
      <c r="CZ46" s="575">
        <v>4.4000000000000004</v>
      </c>
      <c r="DA46" s="319"/>
      <c r="DB46" s="319"/>
      <c r="DC46" s="586"/>
      <c r="DD46" s="578">
        <v>244327</v>
      </c>
      <c r="DE46" s="456"/>
      <c r="DF46" s="456"/>
      <c r="DG46" s="456"/>
      <c r="DH46" s="456"/>
      <c r="DI46" s="456"/>
      <c r="DJ46" s="456"/>
      <c r="DK46" s="585"/>
      <c r="DL46" s="579"/>
      <c r="DM46" s="580"/>
      <c r="DN46" s="580"/>
      <c r="DO46" s="580"/>
      <c r="DP46" s="580"/>
      <c r="DQ46" s="580"/>
      <c r="DR46" s="580"/>
      <c r="DS46" s="580"/>
      <c r="DT46" s="580"/>
      <c r="DU46" s="580"/>
      <c r="DV46" s="581"/>
      <c r="DW46" s="582"/>
      <c r="DX46" s="583"/>
      <c r="DY46" s="583"/>
      <c r="DZ46" s="583"/>
      <c r="EA46" s="583"/>
      <c r="EB46" s="583"/>
      <c r="EC46" s="584"/>
    </row>
    <row r="47" spans="2:133" ht="11.25" customHeight="1" x14ac:dyDescent="0.2">
      <c r="B47" s="41"/>
      <c r="CD47" s="353"/>
      <c r="CE47" s="355"/>
      <c r="CF47" s="570" t="s">
        <v>436</v>
      </c>
      <c r="CG47" s="359"/>
      <c r="CH47" s="359"/>
      <c r="CI47" s="359"/>
      <c r="CJ47" s="359"/>
      <c r="CK47" s="359"/>
      <c r="CL47" s="359"/>
      <c r="CM47" s="359"/>
      <c r="CN47" s="359"/>
      <c r="CO47" s="359"/>
      <c r="CP47" s="359"/>
      <c r="CQ47" s="571"/>
      <c r="CR47" s="572" t="s">
        <v>196</v>
      </c>
      <c r="CS47" s="573"/>
      <c r="CT47" s="573"/>
      <c r="CU47" s="573"/>
      <c r="CV47" s="573"/>
      <c r="CW47" s="573"/>
      <c r="CX47" s="573"/>
      <c r="CY47" s="574"/>
      <c r="CZ47" s="575" t="s">
        <v>196</v>
      </c>
      <c r="DA47" s="576"/>
      <c r="DB47" s="576"/>
      <c r="DC47" s="577"/>
      <c r="DD47" s="578" t="s">
        <v>196</v>
      </c>
      <c r="DE47" s="573"/>
      <c r="DF47" s="573"/>
      <c r="DG47" s="573"/>
      <c r="DH47" s="573"/>
      <c r="DI47" s="573"/>
      <c r="DJ47" s="573"/>
      <c r="DK47" s="574"/>
      <c r="DL47" s="579"/>
      <c r="DM47" s="580"/>
      <c r="DN47" s="580"/>
      <c r="DO47" s="580"/>
      <c r="DP47" s="580"/>
      <c r="DQ47" s="580"/>
      <c r="DR47" s="580"/>
      <c r="DS47" s="580"/>
      <c r="DT47" s="580"/>
      <c r="DU47" s="580"/>
      <c r="DV47" s="581"/>
      <c r="DW47" s="582"/>
      <c r="DX47" s="583"/>
      <c r="DY47" s="583"/>
      <c r="DZ47" s="583"/>
      <c r="EA47" s="583"/>
      <c r="EB47" s="583"/>
      <c r="EC47" s="584"/>
    </row>
    <row r="48" spans="2:133" ht="11" x14ac:dyDescent="0.2">
      <c r="B48" s="41"/>
      <c r="CD48" s="356"/>
      <c r="CE48" s="358"/>
      <c r="CF48" s="570" t="s">
        <v>438</v>
      </c>
      <c r="CG48" s="359"/>
      <c r="CH48" s="359"/>
      <c r="CI48" s="359"/>
      <c r="CJ48" s="359"/>
      <c r="CK48" s="359"/>
      <c r="CL48" s="359"/>
      <c r="CM48" s="359"/>
      <c r="CN48" s="359"/>
      <c r="CO48" s="359"/>
      <c r="CP48" s="359"/>
      <c r="CQ48" s="571"/>
      <c r="CR48" s="572" t="s">
        <v>196</v>
      </c>
      <c r="CS48" s="456"/>
      <c r="CT48" s="456"/>
      <c r="CU48" s="456"/>
      <c r="CV48" s="456"/>
      <c r="CW48" s="456"/>
      <c r="CX48" s="456"/>
      <c r="CY48" s="585"/>
      <c r="CZ48" s="575" t="s">
        <v>196</v>
      </c>
      <c r="DA48" s="319"/>
      <c r="DB48" s="319"/>
      <c r="DC48" s="586"/>
      <c r="DD48" s="578" t="s">
        <v>196</v>
      </c>
      <c r="DE48" s="456"/>
      <c r="DF48" s="456"/>
      <c r="DG48" s="456"/>
      <c r="DH48" s="456"/>
      <c r="DI48" s="456"/>
      <c r="DJ48" s="456"/>
      <c r="DK48" s="585"/>
      <c r="DL48" s="579"/>
      <c r="DM48" s="580"/>
      <c r="DN48" s="580"/>
      <c r="DO48" s="580"/>
      <c r="DP48" s="580"/>
      <c r="DQ48" s="580"/>
      <c r="DR48" s="580"/>
      <c r="DS48" s="580"/>
      <c r="DT48" s="580"/>
      <c r="DU48" s="580"/>
      <c r="DV48" s="581"/>
      <c r="DW48" s="582"/>
      <c r="DX48" s="583"/>
      <c r="DY48" s="583"/>
      <c r="DZ48" s="583"/>
      <c r="EA48" s="583"/>
      <c r="EB48" s="583"/>
      <c r="EC48" s="584"/>
    </row>
    <row r="49" spans="2:133" ht="11.25" customHeight="1" x14ac:dyDescent="0.2">
      <c r="B49" s="41"/>
      <c r="CD49" s="550" t="s">
        <v>144</v>
      </c>
      <c r="CE49" s="551"/>
      <c r="CF49" s="551"/>
      <c r="CG49" s="551"/>
      <c r="CH49" s="551"/>
      <c r="CI49" s="551"/>
      <c r="CJ49" s="551"/>
      <c r="CK49" s="551"/>
      <c r="CL49" s="551"/>
      <c r="CM49" s="551"/>
      <c r="CN49" s="551"/>
      <c r="CO49" s="551"/>
      <c r="CP49" s="551"/>
      <c r="CQ49" s="552"/>
      <c r="CR49" s="553">
        <v>14872363</v>
      </c>
      <c r="CS49" s="554"/>
      <c r="CT49" s="554"/>
      <c r="CU49" s="554"/>
      <c r="CV49" s="554"/>
      <c r="CW49" s="554"/>
      <c r="CX49" s="554"/>
      <c r="CY49" s="555"/>
      <c r="CZ49" s="556">
        <v>100</v>
      </c>
      <c r="DA49" s="557"/>
      <c r="DB49" s="557"/>
      <c r="DC49" s="558"/>
      <c r="DD49" s="559">
        <v>10555906</v>
      </c>
      <c r="DE49" s="554"/>
      <c r="DF49" s="554"/>
      <c r="DG49" s="554"/>
      <c r="DH49" s="554"/>
      <c r="DI49" s="554"/>
      <c r="DJ49" s="554"/>
      <c r="DK49" s="555"/>
      <c r="DL49" s="560"/>
      <c r="DM49" s="561"/>
      <c r="DN49" s="561"/>
      <c r="DO49" s="561"/>
      <c r="DP49" s="561"/>
      <c r="DQ49" s="561"/>
      <c r="DR49" s="561"/>
      <c r="DS49" s="561"/>
      <c r="DT49" s="561"/>
      <c r="DU49" s="561"/>
      <c r="DV49" s="562"/>
      <c r="DW49" s="563"/>
      <c r="DX49" s="564"/>
      <c r="DY49" s="564"/>
      <c r="DZ49" s="564"/>
      <c r="EA49" s="564"/>
      <c r="EB49" s="564"/>
      <c r="EC49" s="565"/>
    </row>
  </sheetData>
  <sheetProtection algorithmName="SHA-512" hashValue="cm+cjh2CgEMnG72SYtjUCt/7sXNgJgzgPYrT0h8wfI5fL+WTRsZAjf97kb3/1EzcoJrhPXkTgLaGnLbiGl7xAw==" saltValue="CIysPEnjHa3mDU8Ft/VxN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B6:Q6"/>
    <mergeCell ref="R6:Y6"/>
    <mergeCell ref="Z6:AC6"/>
    <mergeCell ref="AD6:AK6"/>
    <mergeCell ref="AL6:AO6"/>
    <mergeCell ref="AP6:BF6"/>
    <mergeCell ref="BG6:BN6"/>
    <mergeCell ref="BO6:BR6"/>
    <mergeCell ref="BS6:CB6"/>
    <mergeCell ref="AP7:BF7"/>
    <mergeCell ref="BG7:BN7"/>
    <mergeCell ref="BO7:BR7"/>
    <mergeCell ref="BS7:CB7"/>
    <mergeCell ref="CD5:CQ5"/>
    <mergeCell ref="CR5:CY5"/>
    <mergeCell ref="CZ5:DC5"/>
    <mergeCell ref="DD5:DP5"/>
    <mergeCell ref="DQ5:EC5"/>
    <mergeCell ref="CD6:CQ6"/>
    <mergeCell ref="CR6:CY6"/>
    <mergeCell ref="CZ6:DC6"/>
    <mergeCell ref="DD6:DP6"/>
    <mergeCell ref="DQ6:EC6"/>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B9:Q9"/>
    <mergeCell ref="R9:Y9"/>
    <mergeCell ref="Z9:AC9"/>
    <mergeCell ref="AD9:AK9"/>
    <mergeCell ref="AL9:AO9"/>
    <mergeCell ref="AP9:BF9"/>
    <mergeCell ref="BG9:BN9"/>
    <mergeCell ref="BO9:BR9"/>
    <mergeCell ref="BS9:CB9"/>
    <mergeCell ref="B10:Q10"/>
    <mergeCell ref="R10:Y10"/>
    <mergeCell ref="Z10:AC10"/>
    <mergeCell ref="AD10:AK10"/>
    <mergeCell ref="AL10:AO10"/>
    <mergeCell ref="AP10:BF10"/>
    <mergeCell ref="BG10:BN10"/>
    <mergeCell ref="BO10:BR10"/>
    <mergeCell ref="BS10:CB10"/>
    <mergeCell ref="AP11:BF11"/>
    <mergeCell ref="BG11:BN11"/>
    <mergeCell ref="BO11:BR11"/>
    <mergeCell ref="BS11:CB11"/>
    <mergeCell ref="CD9:CQ9"/>
    <mergeCell ref="CR9:CY9"/>
    <mergeCell ref="CZ9:DC9"/>
    <mergeCell ref="DD9:DP9"/>
    <mergeCell ref="DQ9:EC9"/>
    <mergeCell ref="CD10:CQ10"/>
    <mergeCell ref="CR10:CY10"/>
    <mergeCell ref="CZ10:DC10"/>
    <mergeCell ref="DD10:DP10"/>
    <mergeCell ref="DQ10:EC10"/>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B13:Q13"/>
    <mergeCell ref="R13:Y13"/>
    <mergeCell ref="Z13:AC13"/>
    <mergeCell ref="AD13:AK13"/>
    <mergeCell ref="AL13:AO13"/>
    <mergeCell ref="AP13:BF13"/>
    <mergeCell ref="BG13:BN13"/>
    <mergeCell ref="BO13:BR13"/>
    <mergeCell ref="BS13:CB13"/>
    <mergeCell ref="B14:Q14"/>
    <mergeCell ref="R14:Y14"/>
    <mergeCell ref="Z14:AC14"/>
    <mergeCell ref="AD14:AK14"/>
    <mergeCell ref="AL14:AO14"/>
    <mergeCell ref="AP14:BF14"/>
    <mergeCell ref="BG14:BN14"/>
    <mergeCell ref="BO14:BR14"/>
    <mergeCell ref="BS14:CB14"/>
    <mergeCell ref="AP15:BF15"/>
    <mergeCell ref="BG15:BN15"/>
    <mergeCell ref="BO15:BR15"/>
    <mergeCell ref="BS15:CB15"/>
    <mergeCell ref="CD13:CQ13"/>
    <mergeCell ref="CR13:CY13"/>
    <mergeCell ref="CZ13:DC13"/>
    <mergeCell ref="DD13:DP13"/>
    <mergeCell ref="DQ13:EC13"/>
    <mergeCell ref="CD14:CQ14"/>
    <mergeCell ref="CR14:CY14"/>
    <mergeCell ref="CZ14:DC14"/>
    <mergeCell ref="DD14:DP14"/>
    <mergeCell ref="DQ14:EC14"/>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B17:Q17"/>
    <mergeCell ref="R17:Y17"/>
    <mergeCell ref="Z17:AC17"/>
    <mergeCell ref="AD17:AK17"/>
    <mergeCell ref="AL17:AO17"/>
    <mergeCell ref="AP17:BF17"/>
    <mergeCell ref="BG17:BN17"/>
    <mergeCell ref="BO17:BR17"/>
    <mergeCell ref="BS17:CB17"/>
    <mergeCell ref="B18:Q18"/>
    <mergeCell ref="R18:Y18"/>
    <mergeCell ref="Z18:AC18"/>
    <mergeCell ref="AD18:AK18"/>
    <mergeCell ref="AL18:AO18"/>
    <mergeCell ref="AP18:BF18"/>
    <mergeCell ref="BG18:BN18"/>
    <mergeCell ref="BO18:BR18"/>
    <mergeCell ref="BS18:CB18"/>
    <mergeCell ref="AP19:BF19"/>
    <mergeCell ref="BG19:BN19"/>
    <mergeCell ref="BO19:BR19"/>
    <mergeCell ref="BS19:CB19"/>
    <mergeCell ref="CD17:CQ17"/>
    <mergeCell ref="CR17:CY17"/>
    <mergeCell ref="CZ17:DC17"/>
    <mergeCell ref="DD17:DP17"/>
    <mergeCell ref="DQ17:EC17"/>
    <mergeCell ref="CD18:CQ18"/>
    <mergeCell ref="CR18:CY18"/>
    <mergeCell ref="CZ18:DC18"/>
    <mergeCell ref="DD18:DP18"/>
    <mergeCell ref="DQ18:EC18"/>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AD23:AK23"/>
    <mergeCell ref="AL23:AO23"/>
    <mergeCell ref="AP23:BF23"/>
    <mergeCell ref="BG23:BN23"/>
    <mergeCell ref="BO23:BR23"/>
    <mergeCell ref="BS23:CB23"/>
    <mergeCell ref="CD21:CQ21"/>
    <mergeCell ref="CR21:CY21"/>
    <mergeCell ref="CZ21:DC21"/>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AD27:AK27"/>
    <mergeCell ref="AL27:AO27"/>
    <mergeCell ref="AP27:BF27"/>
    <mergeCell ref="BG27:BN27"/>
    <mergeCell ref="BO27:BR27"/>
    <mergeCell ref="BS27:CB27"/>
    <mergeCell ref="CD25:CQ25"/>
    <mergeCell ref="CR25:CY25"/>
    <mergeCell ref="CZ25:DC25"/>
    <mergeCell ref="BG25:BN25"/>
    <mergeCell ref="BO25:BR25"/>
    <mergeCell ref="BS25:CB25"/>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R31:Y31"/>
    <mergeCell ref="Z31:AC31"/>
    <mergeCell ref="AD31:AK31"/>
    <mergeCell ref="AL31:AO31"/>
    <mergeCell ref="AX31:BF31"/>
    <mergeCell ref="BG31:BL31"/>
    <mergeCell ref="BM31:BQ31"/>
    <mergeCell ref="BR31:BW31"/>
    <mergeCell ref="CF29:CQ29"/>
    <mergeCell ref="AP29:BF29"/>
    <mergeCell ref="BG29:BN29"/>
    <mergeCell ref="BO29:BR29"/>
    <mergeCell ref="BS29:CB29"/>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AQ35:BF35"/>
    <mergeCell ref="BG35:CB35"/>
    <mergeCell ref="CD35:CQ35"/>
    <mergeCell ref="CR35:CY35"/>
    <mergeCell ref="BX33:CB33"/>
    <mergeCell ref="CD33:CQ33"/>
    <mergeCell ref="CR33:CY33"/>
    <mergeCell ref="CZ33:DC33"/>
    <mergeCell ref="DD33:DK33"/>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D39:AK39"/>
    <mergeCell ref="AL39:AO39"/>
    <mergeCell ref="AQ39:AY39"/>
    <mergeCell ref="AZ39:BF39"/>
    <mergeCell ref="BG39:BU39"/>
    <mergeCell ref="BV39:CB39"/>
    <mergeCell ref="CD37:CQ37"/>
    <mergeCell ref="CR37:CY37"/>
    <mergeCell ref="CZ37:DC37"/>
    <mergeCell ref="AZ37:BF37"/>
    <mergeCell ref="BG37:BU37"/>
    <mergeCell ref="BV37:CB37"/>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s>
  <phoneticPr fontId="5"/>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55" zoomScaleNormal="55" zoomScaleSheetLayoutView="70" workbookViewId="0"/>
  </sheetViews>
  <sheetFormatPr defaultColWidth="0" defaultRowHeight="13" zeroHeight="1" x14ac:dyDescent="0.2"/>
  <cols>
    <col min="1" max="130" width="2.7265625" style="46" customWidth="1"/>
    <col min="131" max="131" width="1.63281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970" t="s">
        <v>291</v>
      </c>
      <c r="B2" s="970"/>
      <c r="C2" s="970"/>
      <c r="D2" s="970"/>
      <c r="E2" s="970"/>
      <c r="F2" s="970"/>
      <c r="G2" s="970"/>
      <c r="H2" s="970"/>
      <c r="I2" s="970"/>
      <c r="J2" s="970"/>
      <c r="K2" s="970"/>
      <c r="L2" s="970"/>
      <c r="M2" s="970"/>
      <c r="N2" s="970"/>
      <c r="O2" s="970"/>
      <c r="P2" s="970"/>
      <c r="Q2" s="970"/>
      <c r="R2" s="970"/>
      <c r="S2" s="970"/>
      <c r="T2" s="970"/>
      <c r="U2" s="970"/>
      <c r="V2" s="970"/>
      <c r="W2" s="970"/>
      <c r="X2" s="970"/>
      <c r="Y2" s="970"/>
      <c r="Z2" s="970"/>
      <c r="AA2" s="970"/>
      <c r="AB2" s="970"/>
      <c r="AC2" s="970"/>
      <c r="AD2" s="970"/>
      <c r="AE2" s="970"/>
      <c r="AF2" s="970"/>
      <c r="AG2" s="970"/>
      <c r="AH2" s="970"/>
      <c r="AI2" s="970"/>
      <c r="AJ2" s="970"/>
      <c r="AK2" s="970"/>
      <c r="AL2" s="970"/>
      <c r="AM2" s="970"/>
      <c r="AN2" s="970"/>
      <c r="AO2" s="970"/>
      <c r="AP2" s="970"/>
      <c r="AQ2" s="970"/>
      <c r="AR2" s="970"/>
      <c r="AS2" s="970"/>
      <c r="AT2" s="970"/>
      <c r="AU2" s="970"/>
      <c r="AV2" s="970"/>
      <c r="AW2" s="970"/>
      <c r="AX2" s="970"/>
      <c r="AY2" s="970"/>
      <c r="AZ2" s="970"/>
      <c r="BA2" s="970"/>
      <c r="BB2" s="970"/>
      <c r="BC2" s="970"/>
      <c r="BD2" s="970"/>
      <c r="BE2" s="970"/>
      <c r="BF2" s="970"/>
      <c r="BG2" s="970"/>
      <c r="BH2" s="970"/>
      <c r="BI2" s="970"/>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971" t="s">
        <v>297</v>
      </c>
      <c r="DK2" s="972"/>
      <c r="DL2" s="972"/>
      <c r="DM2" s="972"/>
      <c r="DN2" s="972"/>
      <c r="DO2" s="973"/>
      <c r="DP2" s="50"/>
      <c r="DQ2" s="971" t="s">
        <v>298</v>
      </c>
      <c r="DR2" s="972"/>
      <c r="DS2" s="972"/>
      <c r="DT2" s="972"/>
      <c r="DU2" s="972"/>
      <c r="DV2" s="972"/>
      <c r="DW2" s="972"/>
      <c r="DX2" s="972"/>
      <c r="DY2" s="972"/>
      <c r="DZ2" s="973"/>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961" t="s">
        <v>439</v>
      </c>
      <c r="B4" s="961"/>
      <c r="C4" s="961"/>
      <c r="D4" s="961"/>
      <c r="E4" s="961"/>
      <c r="F4" s="961"/>
      <c r="G4" s="961"/>
      <c r="H4" s="961"/>
      <c r="I4" s="961"/>
      <c r="J4" s="961"/>
      <c r="K4" s="961"/>
      <c r="L4" s="961"/>
      <c r="M4" s="961"/>
      <c r="N4" s="961"/>
      <c r="O4" s="961"/>
      <c r="P4" s="961"/>
      <c r="Q4" s="961"/>
      <c r="R4" s="961"/>
      <c r="S4" s="961"/>
      <c r="T4" s="961"/>
      <c r="U4" s="961"/>
      <c r="V4" s="961"/>
      <c r="W4" s="961"/>
      <c r="X4" s="961"/>
      <c r="Y4" s="961"/>
      <c r="Z4" s="961"/>
      <c r="AA4" s="961"/>
      <c r="AB4" s="961"/>
      <c r="AC4" s="961"/>
      <c r="AD4" s="961"/>
      <c r="AE4" s="961"/>
      <c r="AF4" s="961"/>
      <c r="AG4" s="961"/>
      <c r="AH4" s="961"/>
      <c r="AI4" s="961"/>
      <c r="AJ4" s="961"/>
      <c r="AK4" s="961"/>
      <c r="AL4" s="961"/>
      <c r="AM4" s="961"/>
      <c r="AN4" s="961"/>
      <c r="AO4" s="961"/>
      <c r="AP4" s="961"/>
      <c r="AQ4" s="961"/>
      <c r="AR4" s="961"/>
      <c r="AS4" s="961"/>
      <c r="AT4" s="961"/>
      <c r="AU4" s="961"/>
      <c r="AV4" s="961"/>
      <c r="AW4" s="961"/>
      <c r="AX4" s="961"/>
      <c r="AY4" s="961"/>
      <c r="AZ4" s="56"/>
      <c r="BA4" s="56"/>
      <c r="BB4" s="56"/>
      <c r="BC4" s="56"/>
      <c r="BD4" s="56"/>
      <c r="BE4" s="67"/>
      <c r="BF4" s="67"/>
      <c r="BG4" s="67"/>
      <c r="BH4" s="67"/>
      <c r="BI4" s="67"/>
      <c r="BJ4" s="67"/>
      <c r="BK4" s="67"/>
      <c r="BL4" s="67"/>
      <c r="BM4" s="67"/>
      <c r="BN4" s="67"/>
      <c r="BO4" s="67"/>
      <c r="BP4" s="67"/>
      <c r="BQ4" s="743" t="s">
        <v>440</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67"/>
    </row>
    <row r="5" spans="1:131" s="47" customFormat="1" ht="26.25" customHeight="1" x14ac:dyDescent="0.2">
      <c r="A5" s="659" t="s">
        <v>441</v>
      </c>
      <c r="B5" s="660"/>
      <c r="C5" s="660"/>
      <c r="D5" s="660"/>
      <c r="E5" s="660"/>
      <c r="F5" s="660"/>
      <c r="G5" s="660"/>
      <c r="H5" s="660"/>
      <c r="I5" s="660"/>
      <c r="J5" s="660"/>
      <c r="K5" s="660"/>
      <c r="L5" s="660"/>
      <c r="M5" s="660"/>
      <c r="N5" s="660"/>
      <c r="O5" s="660"/>
      <c r="P5" s="661"/>
      <c r="Q5" s="651" t="s">
        <v>179</v>
      </c>
      <c r="R5" s="652"/>
      <c r="S5" s="652"/>
      <c r="T5" s="652"/>
      <c r="U5" s="653"/>
      <c r="V5" s="651" t="s">
        <v>442</v>
      </c>
      <c r="W5" s="652"/>
      <c r="X5" s="652"/>
      <c r="Y5" s="652"/>
      <c r="Z5" s="653"/>
      <c r="AA5" s="651" t="s">
        <v>444</v>
      </c>
      <c r="AB5" s="652"/>
      <c r="AC5" s="652"/>
      <c r="AD5" s="652"/>
      <c r="AE5" s="652"/>
      <c r="AF5" s="693" t="s">
        <v>176</v>
      </c>
      <c r="AG5" s="652"/>
      <c r="AH5" s="652"/>
      <c r="AI5" s="652"/>
      <c r="AJ5" s="657"/>
      <c r="AK5" s="652" t="s">
        <v>226</v>
      </c>
      <c r="AL5" s="652"/>
      <c r="AM5" s="652"/>
      <c r="AN5" s="652"/>
      <c r="AO5" s="653"/>
      <c r="AP5" s="651" t="s">
        <v>445</v>
      </c>
      <c r="AQ5" s="652"/>
      <c r="AR5" s="652"/>
      <c r="AS5" s="652"/>
      <c r="AT5" s="653"/>
      <c r="AU5" s="651" t="s">
        <v>448</v>
      </c>
      <c r="AV5" s="652"/>
      <c r="AW5" s="652"/>
      <c r="AX5" s="652"/>
      <c r="AY5" s="657"/>
      <c r="AZ5" s="56"/>
      <c r="BA5" s="56"/>
      <c r="BB5" s="56"/>
      <c r="BC5" s="56"/>
      <c r="BD5" s="56"/>
      <c r="BE5" s="67"/>
      <c r="BF5" s="67"/>
      <c r="BG5" s="67"/>
      <c r="BH5" s="67"/>
      <c r="BI5" s="67"/>
      <c r="BJ5" s="67"/>
      <c r="BK5" s="67"/>
      <c r="BL5" s="67"/>
      <c r="BM5" s="67"/>
      <c r="BN5" s="67"/>
      <c r="BO5" s="67"/>
      <c r="BP5" s="67"/>
      <c r="BQ5" s="659" t="s">
        <v>449</v>
      </c>
      <c r="BR5" s="660"/>
      <c r="BS5" s="660"/>
      <c r="BT5" s="660"/>
      <c r="BU5" s="660"/>
      <c r="BV5" s="660"/>
      <c r="BW5" s="660"/>
      <c r="BX5" s="660"/>
      <c r="BY5" s="660"/>
      <c r="BZ5" s="660"/>
      <c r="CA5" s="660"/>
      <c r="CB5" s="660"/>
      <c r="CC5" s="660"/>
      <c r="CD5" s="660"/>
      <c r="CE5" s="660"/>
      <c r="CF5" s="660"/>
      <c r="CG5" s="661"/>
      <c r="CH5" s="651" t="s">
        <v>366</v>
      </c>
      <c r="CI5" s="652"/>
      <c r="CJ5" s="652"/>
      <c r="CK5" s="652"/>
      <c r="CL5" s="653"/>
      <c r="CM5" s="651" t="s">
        <v>319</v>
      </c>
      <c r="CN5" s="652"/>
      <c r="CO5" s="652"/>
      <c r="CP5" s="652"/>
      <c r="CQ5" s="653"/>
      <c r="CR5" s="651" t="s">
        <v>235</v>
      </c>
      <c r="CS5" s="652"/>
      <c r="CT5" s="652"/>
      <c r="CU5" s="652"/>
      <c r="CV5" s="653"/>
      <c r="CW5" s="651" t="s">
        <v>50</v>
      </c>
      <c r="CX5" s="652"/>
      <c r="CY5" s="652"/>
      <c r="CZ5" s="652"/>
      <c r="DA5" s="653"/>
      <c r="DB5" s="651" t="s">
        <v>414</v>
      </c>
      <c r="DC5" s="652"/>
      <c r="DD5" s="652"/>
      <c r="DE5" s="652"/>
      <c r="DF5" s="653"/>
      <c r="DG5" s="983" t="s">
        <v>191</v>
      </c>
      <c r="DH5" s="984"/>
      <c r="DI5" s="984"/>
      <c r="DJ5" s="984"/>
      <c r="DK5" s="985"/>
      <c r="DL5" s="983" t="s">
        <v>450</v>
      </c>
      <c r="DM5" s="984"/>
      <c r="DN5" s="984"/>
      <c r="DO5" s="984"/>
      <c r="DP5" s="985"/>
      <c r="DQ5" s="651" t="s">
        <v>451</v>
      </c>
      <c r="DR5" s="652"/>
      <c r="DS5" s="652"/>
      <c r="DT5" s="652"/>
      <c r="DU5" s="653"/>
      <c r="DV5" s="651" t="s">
        <v>448</v>
      </c>
      <c r="DW5" s="652"/>
      <c r="DX5" s="652"/>
      <c r="DY5" s="652"/>
      <c r="DZ5" s="657"/>
      <c r="EA5" s="67"/>
    </row>
    <row r="6" spans="1:131" s="47" customFormat="1" ht="26.25" customHeight="1" x14ac:dyDescent="0.2">
      <c r="A6" s="662"/>
      <c r="B6" s="663"/>
      <c r="C6" s="663"/>
      <c r="D6" s="663"/>
      <c r="E6" s="663"/>
      <c r="F6" s="663"/>
      <c r="G6" s="663"/>
      <c r="H6" s="663"/>
      <c r="I6" s="663"/>
      <c r="J6" s="663"/>
      <c r="K6" s="663"/>
      <c r="L6" s="663"/>
      <c r="M6" s="663"/>
      <c r="N6" s="663"/>
      <c r="O6" s="663"/>
      <c r="P6" s="664"/>
      <c r="Q6" s="654"/>
      <c r="R6" s="655"/>
      <c r="S6" s="655"/>
      <c r="T6" s="655"/>
      <c r="U6" s="656"/>
      <c r="V6" s="654"/>
      <c r="W6" s="655"/>
      <c r="X6" s="655"/>
      <c r="Y6" s="655"/>
      <c r="Z6" s="656"/>
      <c r="AA6" s="654"/>
      <c r="AB6" s="655"/>
      <c r="AC6" s="655"/>
      <c r="AD6" s="655"/>
      <c r="AE6" s="655"/>
      <c r="AF6" s="694"/>
      <c r="AG6" s="655"/>
      <c r="AH6" s="655"/>
      <c r="AI6" s="655"/>
      <c r="AJ6" s="658"/>
      <c r="AK6" s="655"/>
      <c r="AL6" s="655"/>
      <c r="AM6" s="655"/>
      <c r="AN6" s="655"/>
      <c r="AO6" s="656"/>
      <c r="AP6" s="654"/>
      <c r="AQ6" s="655"/>
      <c r="AR6" s="655"/>
      <c r="AS6" s="655"/>
      <c r="AT6" s="656"/>
      <c r="AU6" s="654"/>
      <c r="AV6" s="655"/>
      <c r="AW6" s="655"/>
      <c r="AX6" s="655"/>
      <c r="AY6" s="658"/>
      <c r="AZ6" s="56"/>
      <c r="BA6" s="56"/>
      <c r="BB6" s="56"/>
      <c r="BC6" s="56"/>
      <c r="BD6" s="56"/>
      <c r="BE6" s="67"/>
      <c r="BF6" s="67"/>
      <c r="BG6" s="67"/>
      <c r="BH6" s="67"/>
      <c r="BI6" s="67"/>
      <c r="BJ6" s="67"/>
      <c r="BK6" s="67"/>
      <c r="BL6" s="67"/>
      <c r="BM6" s="67"/>
      <c r="BN6" s="67"/>
      <c r="BO6" s="67"/>
      <c r="BP6" s="67"/>
      <c r="BQ6" s="662"/>
      <c r="BR6" s="663"/>
      <c r="BS6" s="663"/>
      <c r="BT6" s="663"/>
      <c r="BU6" s="663"/>
      <c r="BV6" s="663"/>
      <c r="BW6" s="663"/>
      <c r="BX6" s="663"/>
      <c r="BY6" s="663"/>
      <c r="BZ6" s="663"/>
      <c r="CA6" s="663"/>
      <c r="CB6" s="663"/>
      <c r="CC6" s="663"/>
      <c r="CD6" s="663"/>
      <c r="CE6" s="663"/>
      <c r="CF6" s="663"/>
      <c r="CG6" s="664"/>
      <c r="CH6" s="654"/>
      <c r="CI6" s="655"/>
      <c r="CJ6" s="655"/>
      <c r="CK6" s="655"/>
      <c r="CL6" s="656"/>
      <c r="CM6" s="654"/>
      <c r="CN6" s="655"/>
      <c r="CO6" s="655"/>
      <c r="CP6" s="655"/>
      <c r="CQ6" s="656"/>
      <c r="CR6" s="654"/>
      <c r="CS6" s="655"/>
      <c r="CT6" s="655"/>
      <c r="CU6" s="655"/>
      <c r="CV6" s="656"/>
      <c r="CW6" s="654"/>
      <c r="CX6" s="655"/>
      <c r="CY6" s="655"/>
      <c r="CZ6" s="655"/>
      <c r="DA6" s="656"/>
      <c r="DB6" s="654"/>
      <c r="DC6" s="655"/>
      <c r="DD6" s="655"/>
      <c r="DE6" s="655"/>
      <c r="DF6" s="656"/>
      <c r="DG6" s="986"/>
      <c r="DH6" s="987"/>
      <c r="DI6" s="987"/>
      <c r="DJ6" s="987"/>
      <c r="DK6" s="988"/>
      <c r="DL6" s="986"/>
      <c r="DM6" s="987"/>
      <c r="DN6" s="987"/>
      <c r="DO6" s="987"/>
      <c r="DP6" s="988"/>
      <c r="DQ6" s="654"/>
      <c r="DR6" s="655"/>
      <c r="DS6" s="655"/>
      <c r="DT6" s="655"/>
      <c r="DU6" s="656"/>
      <c r="DV6" s="654"/>
      <c r="DW6" s="655"/>
      <c r="DX6" s="655"/>
      <c r="DY6" s="655"/>
      <c r="DZ6" s="658"/>
      <c r="EA6" s="67"/>
    </row>
    <row r="7" spans="1:131" s="47" customFormat="1" ht="26.25" customHeight="1" x14ac:dyDescent="0.2">
      <c r="A7" s="51">
        <v>1</v>
      </c>
      <c r="B7" s="924" t="s">
        <v>253</v>
      </c>
      <c r="C7" s="925"/>
      <c r="D7" s="925"/>
      <c r="E7" s="925"/>
      <c r="F7" s="925"/>
      <c r="G7" s="925"/>
      <c r="H7" s="925"/>
      <c r="I7" s="925"/>
      <c r="J7" s="925"/>
      <c r="K7" s="925"/>
      <c r="L7" s="925"/>
      <c r="M7" s="925"/>
      <c r="N7" s="925"/>
      <c r="O7" s="925"/>
      <c r="P7" s="926"/>
      <c r="Q7" s="927">
        <v>15562</v>
      </c>
      <c r="R7" s="928"/>
      <c r="S7" s="928"/>
      <c r="T7" s="928"/>
      <c r="U7" s="928"/>
      <c r="V7" s="928">
        <v>14831</v>
      </c>
      <c r="W7" s="928"/>
      <c r="X7" s="928"/>
      <c r="Y7" s="928"/>
      <c r="Z7" s="928"/>
      <c r="AA7" s="928">
        <v>731</v>
      </c>
      <c r="AB7" s="928"/>
      <c r="AC7" s="928"/>
      <c r="AD7" s="928"/>
      <c r="AE7" s="974"/>
      <c r="AF7" s="975">
        <v>380</v>
      </c>
      <c r="AG7" s="976"/>
      <c r="AH7" s="976"/>
      <c r="AI7" s="976"/>
      <c r="AJ7" s="977"/>
      <c r="AK7" s="978">
        <v>565</v>
      </c>
      <c r="AL7" s="928"/>
      <c r="AM7" s="928"/>
      <c r="AN7" s="928"/>
      <c r="AO7" s="928"/>
      <c r="AP7" s="928">
        <v>6471</v>
      </c>
      <c r="AQ7" s="928"/>
      <c r="AR7" s="928"/>
      <c r="AS7" s="928"/>
      <c r="AT7" s="928"/>
      <c r="AU7" s="929"/>
      <c r="AV7" s="929"/>
      <c r="AW7" s="929"/>
      <c r="AX7" s="929"/>
      <c r="AY7" s="930"/>
      <c r="AZ7" s="56"/>
      <c r="BA7" s="56"/>
      <c r="BB7" s="56"/>
      <c r="BC7" s="56"/>
      <c r="BD7" s="56"/>
      <c r="BE7" s="67"/>
      <c r="BF7" s="67"/>
      <c r="BG7" s="67"/>
      <c r="BH7" s="67"/>
      <c r="BI7" s="67"/>
      <c r="BJ7" s="67"/>
      <c r="BK7" s="67"/>
      <c r="BL7" s="67"/>
      <c r="BM7" s="67"/>
      <c r="BN7" s="67"/>
      <c r="BO7" s="67"/>
      <c r="BP7" s="67"/>
      <c r="BQ7" s="51">
        <v>1</v>
      </c>
      <c r="BR7" s="71"/>
      <c r="BS7" s="924" t="s">
        <v>536</v>
      </c>
      <c r="BT7" s="925"/>
      <c r="BU7" s="925"/>
      <c r="BV7" s="925"/>
      <c r="BW7" s="925"/>
      <c r="BX7" s="925"/>
      <c r="BY7" s="925"/>
      <c r="BZ7" s="925"/>
      <c r="CA7" s="925"/>
      <c r="CB7" s="925"/>
      <c r="CC7" s="925"/>
      <c r="CD7" s="925"/>
      <c r="CE7" s="925"/>
      <c r="CF7" s="925"/>
      <c r="CG7" s="926"/>
      <c r="CH7" s="979">
        <v>-10</v>
      </c>
      <c r="CI7" s="980"/>
      <c r="CJ7" s="980"/>
      <c r="CK7" s="980"/>
      <c r="CL7" s="981"/>
      <c r="CM7" s="979">
        <v>308</v>
      </c>
      <c r="CN7" s="980"/>
      <c r="CO7" s="980"/>
      <c r="CP7" s="980"/>
      <c r="CQ7" s="981"/>
      <c r="CR7" s="979">
        <v>250</v>
      </c>
      <c r="CS7" s="980"/>
      <c r="CT7" s="980"/>
      <c r="CU7" s="980"/>
      <c r="CV7" s="981"/>
      <c r="CW7" s="979">
        <v>50</v>
      </c>
      <c r="CX7" s="980"/>
      <c r="CY7" s="980"/>
      <c r="CZ7" s="980"/>
      <c r="DA7" s="981"/>
      <c r="DB7" s="979" t="s">
        <v>196</v>
      </c>
      <c r="DC7" s="980"/>
      <c r="DD7" s="980"/>
      <c r="DE7" s="980"/>
      <c r="DF7" s="981"/>
      <c r="DG7" s="979"/>
      <c r="DH7" s="980"/>
      <c r="DI7" s="980"/>
      <c r="DJ7" s="980"/>
      <c r="DK7" s="981"/>
      <c r="DL7" s="979"/>
      <c r="DM7" s="980"/>
      <c r="DN7" s="980"/>
      <c r="DO7" s="980"/>
      <c r="DP7" s="981"/>
      <c r="DQ7" s="979"/>
      <c r="DR7" s="980"/>
      <c r="DS7" s="980"/>
      <c r="DT7" s="980"/>
      <c r="DU7" s="981"/>
      <c r="DV7" s="924"/>
      <c r="DW7" s="925"/>
      <c r="DX7" s="925"/>
      <c r="DY7" s="925"/>
      <c r="DZ7" s="982"/>
      <c r="EA7" s="67"/>
    </row>
    <row r="8" spans="1:131" s="47" customFormat="1" ht="26.25" customHeight="1" x14ac:dyDescent="0.2">
      <c r="A8" s="52">
        <v>2</v>
      </c>
      <c r="B8" s="913" t="s">
        <v>347</v>
      </c>
      <c r="C8" s="914"/>
      <c r="D8" s="914"/>
      <c r="E8" s="914"/>
      <c r="F8" s="914"/>
      <c r="G8" s="914"/>
      <c r="H8" s="914"/>
      <c r="I8" s="914"/>
      <c r="J8" s="914"/>
      <c r="K8" s="914"/>
      <c r="L8" s="914"/>
      <c r="M8" s="914"/>
      <c r="N8" s="914"/>
      <c r="O8" s="914"/>
      <c r="P8" s="915"/>
      <c r="Q8" s="916">
        <v>47</v>
      </c>
      <c r="R8" s="917"/>
      <c r="S8" s="917"/>
      <c r="T8" s="917"/>
      <c r="U8" s="917"/>
      <c r="V8" s="917">
        <v>47</v>
      </c>
      <c r="W8" s="917"/>
      <c r="X8" s="917"/>
      <c r="Y8" s="917"/>
      <c r="Z8" s="917"/>
      <c r="AA8" s="917">
        <v>0</v>
      </c>
      <c r="AB8" s="917"/>
      <c r="AC8" s="917"/>
      <c r="AD8" s="917"/>
      <c r="AE8" s="923"/>
      <c r="AF8" s="943">
        <v>0</v>
      </c>
      <c r="AG8" s="921"/>
      <c r="AH8" s="921"/>
      <c r="AI8" s="921"/>
      <c r="AJ8" s="944"/>
      <c r="AK8" s="922">
        <v>34</v>
      </c>
      <c r="AL8" s="917"/>
      <c r="AM8" s="917"/>
      <c r="AN8" s="917"/>
      <c r="AO8" s="917"/>
      <c r="AP8" s="917" t="s">
        <v>196</v>
      </c>
      <c r="AQ8" s="917"/>
      <c r="AR8" s="917"/>
      <c r="AS8" s="917"/>
      <c r="AT8" s="917"/>
      <c r="AU8" s="918"/>
      <c r="AV8" s="918"/>
      <c r="AW8" s="918"/>
      <c r="AX8" s="918"/>
      <c r="AY8" s="919"/>
      <c r="AZ8" s="56"/>
      <c r="BA8" s="56"/>
      <c r="BB8" s="56"/>
      <c r="BC8" s="56"/>
      <c r="BD8" s="56"/>
      <c r="BE8" s="67"/>
      <c r="BF8" s="67"/>
      <c r="BG8" s="67"/>
      <c r="BH8" s="67"/>
      <c r="BI8" s="67"/>
      <c r="BJ8" s="67"/>
      <c r="BK8" s="67"/>
      <c r="BL8" s="67"/>
      <c r="BM8" s="67"/>
      <c r="BN8" s="67"/>
      <c r="BO8" s="67"/>
      <c r="BP8" s="67"/>
      <c r="BQ8" s="52">
        <v>2</v>
      </c>
      <c r="BR8" s="72"/>
      <c r="BS8" s="913"/>
      <c r="BT8" s="914"/>
      <c r="BU8" s="914"/>
      <c r="BV8" s="914"/>
      <c r="BW8" s="914"/>
      <c r="BX8" s="914"/>
      <c r="BY8" s="914"/>
      <c r="BZ8" s="914"/>
      <c r="CA8" s="914"/>
      <c r="CB8" s="914"/>
      <c r="CC8" s="914"/>
      <c r="CD8" s="914"/>
      <c r="CE8" s="914"/>
      <c r="CF8" s="914"/>
      <c r="CG8" s="915"/>
      <c r="CH8" s="920"/>
      <c r="CI8" s="921"/>
      <c r="CJ8" s="921"/>
      <c r="CK8" s="921"/>
      <c r="CL8" s="931"/>
      <c r="CM8" s="920"/>
      <c r="CN8" s="921"/>
      <c r="CO8" s="921"/>
      <c r="CP8" s="921"/>
      <c r="CQ8" s="931"/>
      <c r="CR8" s="920"/>
      <c r="CS8" s="921"/>
      <c r="CT8" s="921"/>
      <c r="CU8" s="921"/>
      <c r="CV8" s="931"/>
      <c r="CW8" s="920"/>
      <c r="CX8" s="921"/>
      <c r="CY8" s="921"/>
      <c r="CZ8" s="921"/>
      <c r="DA8" s="931"/>
      <c r="DB8" s="920"/>
      <c r="DC8" s="921"/>
      <c r="DD8" s="921"/>
      <c r="DE8" s="921"/>
      <c r="DF8" s="931"/>
      <c r="DG8" s="920"/>
      <c r="DH8" s="921"/>
      <c r="DI8" s="921"/>
      <c r="DJ8" s="921"/>
      <c r="DK8" s="931"/>
      <c r="DL8" s="920"/>
      <c r="DM8" s="921"/>
      <c r="DN8" s="921"/>
      <c r="DO8" s="921"/>
      <c r="DP8" s="931"/>
      <c r="DQ8" s="920"/>
      <c r="DR8" s="921"/>
      <c r="DS8" s="921"/>
      <c r="DT8" s="921"/>
      <c r="DU8" s="931"/>
      <c r="DV8" s="913"/>
      <c r="DW8" s="914"/>
      <c r="DX8" s="914"/>
      <c r="DY8" s="914"/>
      <c r="DZ8" s="932"/>
      <c r="EA8" s="67"/>
    </row>
    <row r="9" spans="1:131" s="47" customFormat="1" ht="26.25" customHeight="1" x14ac:dyDescent="0.2">
      <c r="A9" s="52">
        <v>3</v>
      </c>
      <c r="B9" s="913"/>
      <c r="C9" s="914"/>
      <c r="D9" s="914"/>
      <c r="E9" s="914"/>
      <c r="F9" s="914"/>
      <c r="G9" s="914"/>
      <c r="H9" s="914"/>
      <c r="I9" s="914"/>
      <c r="J9" s="914"/>
      <c r="K9" s="914"/>
      <c r="L9" s="914"/>
      <c r="M9" s="914"/>
      <c r="N9" s="914"/>
      <c r="O9" s="914"/>
      <c r="P9" s="915"/>
      <c r="Q9" s="916"/>
      <c r="R9" s="917"/>
      <c r="S9" s="917"/>
      <c r="T9" s="917"/>
      <c r="U9" s="917"/>
      <c r="V9" s="917"/>
      <c r="W9" s="917"/>
      <c r="X9" s="917"/>
      <c r="Y9" s="917"/>
      <c r="Z9" s="917"/>
      <c r="AA9" s="917"/>
      <c r="AB9" s="917"/>
      <c r="AC9" s="917"/>
      <c r="AD9" s="917"/>
      <c r="AE9" s="923"/>
      <c r="AF9" s="943"/>
      <c r="AG9" s="921"/>
      <c r="AH9" s="921"/>
      <c r="AI9" s="921"/>
      <c r="AJ9" s="944"/>
      <c r="AK9" s="922"/>
      <c r="AL9" s="917"/>
      <c r="AM9" s="917"/>
      <c r="AN9" s="917"/>
      <c r="AO9" s="917"/>
      <c r="AP9" s="917"/>
      <c r="AQ9" s="917"/>
      <c r="AR9" s="917"/>
      <c r="AS9" s="917"/>
      <c r="AT9" s="917"/>
      <c r="AU9" s="918"/>
      <c r="AV9" s="918"/>
      <c r="AW9" s="918"/>
      <c r="AX9" s="918"/>
      <c r="AY9" s="919"/>
      <c r="AZ9" s="56"/>
      <c r="BA9" s="56"/>
      <c r="BB9" s="56"/>
      <c r="BC9" s="56"/>
      <c r="BD9" s="56"/>
      <c r="BE9" s="67"/>
      <c r="BF9" s="67"/>
      <c r="BG9" s="67"/>
      <c r="BH9" s="67"/>
      <c r="BI9" s="67"/>
      <c r="BJ9" s="67"/>
      <c r="BK9" s="67"/>
      <c r="BL9" s="67"/>
      <c r="BM9" s="67"/>
      <c r="BN9" s="67"/>
      <c r="BO9" s="67"/>
      <c r="BP9" s="67"/>
      <c r="BQ9" s="52">
        <v>3</v>
      </c>
      <c r="BR9" s="72"/>
      <c r="BS9" s="913"/>
      <c r="BT9" s="914"/>
      <c r="BU9" s="914"/>
      <c r="BV9" s="914"/>
      <c r="BW9" s="914"/>
      <c r="BX9" s="914"/>
      <c r="BY9" s="914"/>
      <c r="BZ9" s="914"/>
      <c r="CA9" s="914"/>
      <c r="CB9" s="914"/>
      <c r="CC9" s="914"/>
      <c r="CD9" s="914"/>
      <c r="CE9" s="914"/>
      <c r="CF9" s="914"/>
      <c r="CG9" s="915"/>
      <c r="CH9" s="920"/>
      <c r="CI9" s="921"/>
      <c r="CJ9" s="921"/>
      <c r="CK9" s="921"/>
      <c r="CL9" s="931"/>
      <c r="CM9" s="920"/>
      <c r="CN9" s="921"/>
      <c r="CO9" s="921"/>
      <c r="CP9" s="921"/>
      <c r="CQ9" s="931"/>
      <c r="CR9" s="920"/>
      <c r="CS9" s="921"/>
      <c r="CT9" s="921"/>
      <c r="CU9" s="921"/>
      <c r="CV9" s="931"/>
      <c r="CW9" s="920"/>
      <c r="CX9" s="921"/>
      <c r="CY9" s="921"/>
      <c r="CZ9" s="921"/>
      <c r="DA9" s="931"/>
      <c r="DB9" s="920"/>
      <c r="DC9" s="921"/>
      <c r="DD9" s="921"/>
      <c r="DE9" s="921"/>
      <c r="DF9" s="931"/>
      <c r="DG9" s="920"/>
      <c r="DH9" s="921"/>
      <c r="DI9" s="921"/>
      <c r="DJ9" s="921"/>
      <c r="DK9" s="931"/>
      <c r="DL9" s="920"/>
      <c r="DM9" s="921"/>
      <c r="DN9" s="921"/>
      <c r="DO9" s="921"/>
      <c r="DP9" s="931"/>
      <c r="DQ9" s="920"/>
      <c r="DR9" s="921"/>
      <c r="DS9" s="921"/>
      <c r="DT9" s="921"/>
      <c r="DU9" s="931"/>
      <c r="DV9" s="913"/>
      <c r="DW9" s="914"/>
      <c r="DX9" s="914"/>
      <c r="DY9" s="914"/>
      <c r="DZ9" s="932"/>
      <c r="EA9" s="67"/>
    </row>
    <row r="10" spans="1:131" s="47" customFormat="1" ht="26.25" customHeight="1" x14ac:dyDescent="0.2">
      <c r="A10" s="52">
        <v>4</v>
      </c>
      <c r="B10" s="913"/>
      <c r="C10" s="914"/>
      <c r="D10" s="914"/>
      <c r="E10" s="914"/>
      <c r="F10" s="914"/>
      <c r="G10" s="914"/>
      <c r="H10" s="914"/>
      <c r="I10" s="914"/>
      <c r="J10" s="914"/>
      <c r="K10" s="914"/>
      <c r="L10" s="914"/>
      <c r="M10" s="914"/>
      <c r="N10" s="914"/>
      <c r="O10" s="914"/>
      <c r="P10" s="915"/>
      <c r="Q10" s="916"/>
      <c r="R10" s="917"/>
      <c r="S10" s="917"/>
      <c r="T10" s="917"/>
      <c r="U10" s="917"/>
      <c r="V10" s="917"/>
      <c r="W10" s="917"/>
      <c r="X10" s="917"/>
      <c r="Y10" s="917"/>
      <c r="Z10" s="917"/>
      <c r="AA10" s="917"/>
      <c r="AB10" s="917"/>
      <c r="AC10" s="917"/>
      <c r="AD10" s="917"/>
      <c r="AE10" s="923"/>
      <c r="AF10" s="943"/>
      <c r="AG10" s="921"/>
      <c r="AH10" s="921"/>
      <c r="AI10" s="921"/>
      <c r="AJ10" s="944"/>
      <c r="AK10" s="922"/>
      <c r="AL10" s="917"/>
      <c r="AM10" s="917"/>
      <c r="AN10" s="917"/>
      <c r="AO10" s="917"/>
      <c r="AP10" s="917"/>
      <c r="AQ10" s="917"/>
      <c r="AR10" s="917"/>
      <c r="AS10" s="917"/>
      <c r="AT10" s="917"/>
      <c r="AU10" s="918"/>
      <c r="AV10" s="918"/>
      <c r="AW10" s="918"/>
      <c r="AX10" s="918"/>
      <c r="AY10" s="919"/>
      <c r="AZ10" s="56"/>
      <c r="BA10" s="56"/>
      <c r="BB10" s="56"/>
      <c r="BC10" s="56"/>
      <c r="BD10" s="56"/>
      <c r="BE10" s="67"/>
      <c r="BF10" s="67"/>
      <c r="BG10" s="67"/>
      <c r="BH10" s="67"/>
      <c r="BI10" s="67"/>
      <c r="BJ10" s="67"/>
      <c r="BK10" s="67"/>
      <c r="BL10" s="67"/>
      <c r="BM10" s="67"/>
      <c r="BN10" s="67"/>
      <c r="BO10" s="67"/>
      <c r="BP10" s="67"/>
      <c r="BQ10" s="52">
        <v>4</v>
      </c>
      <c r="BR10" s="72"/>
      <c r="BS10" s="913"/>
      <c r="BT10" s="914"/>
      <c r="BU10" s="914"/>
      <c r="BV10" s="914"/>
      <c r="BW10" s="914"/>
      <c r="BX10" s="914"/>
      <c r="BY10" s="914"/>
      <c r="BZ10" s="914"/>
      <c r="CA10" s="914"/>
      <c r="CB10" s="914"/>
      <c r="CC10" s="914"/>
      <c r="CD10" s="914"/>
      <c r="CE10" s="914"/>
      <c r="CF10" s="914"/>
      <c r="CG10" s="915"/>
      <c r="CH10" s="920"/>
      <c r="CI10" s="921"/>
      <c r="CJ10" s="921"/>
      <c r="CK10" s="921"/>
      <c r="CL10" s="931"/>
      <c r="CM10" s="920"/>
      <c r="CN10" s="921"/>
      <c r="CO10" s="921"/>
      <c r="CP10" s="921"/>
      <c r="CQ10" s="931"/>
      <c r="CR10" s="920"/>
      <c r="CS10" s="921"/>
      <c r="CT10" s="921"/>
      <c r="CU10" s="921"/>
      <c r="CV10" s="931"/>
      <c r="CW10" s="920"/>
      <c r="CX10" s="921"/>
      <c r="CY10" s="921"/>
      <c r="CZ10" s="921"/>
      <c r="DA10" s="931"/>
      <c r="DB10" s="920"/>
      <c r="DC10" s="921"/>
      <c r="DD10" s="921"/>
      <c r="DE10" s="921"/>
      <c r="DF10" s="931"/>
      <c r="DG10" s="920"/>
      <c r="DH10" s="921"/>
      <c r="DI10" s="921"/>
      <c r="DJ10" s="921"/>
      <c r="DK10" s="931"/>
      <c r="DL10" s="920"/>
      <c r="DM10" s="921"/>
      <c r="DN10" s="921"/>
      <c r="DO10" s="921"/>
      <c r="DP10" s="931"/>
      <c r="DQ10" s="920"/>
      <c r="DR10" s="921"/>
      <c r="DS10" s="921"/>
      <c r="DT10" s="921"/>
      <c r="DU10" s="931"/>
      <c r="DV10" s="913"/>
      <c r="DW10" s="914"/>
      <c r="DX10" s="914"/>
      <c r="DY10" s="914"/>
      <c r="DZ10" s="932"/>
      <c r="EA10" s="67"/>
    </row>
    <row r="11" spans="1:131" s="47" customFormat="1" ht="26.25" customHeight="1" x14ac:dyDescent="0.2">
      <c r="A11" s="52">
        <v>5</v>
      </c>
      <c r="B11" s="913"/>
      <c r="C11" s="914"/>
      <c r="D11" s="914"/>
      <c r="E11" s="914"/>
      <c r="F11" s="914"/>
      <c r="G11" s="914"/>
      <c r="H11" s="914"/>
      <c r="I11" s="914"/>
      <c r="J11" s="914"/>
      <c r="K11" s="914"/>
      <c r="L11" s="914"/>
      <c r="M11" s="914"/>
      <c r="N11" s="914"/>
      <c r="O11" s="914"/>
      <c r="P11" s="915"/>
      <c r="Q11" s="916"/>
      <c r="R11" s="917"/>
      <c r="S11" s="917"/>
      <c r="T11" s="917"/>
      <c r="U11" s="917"/>
      <c r="V11" s="917"/>
      <c r="W11" s="917"/>
      <c r="X11" s="917"/>
      <c r="Y11" s="917"/>
      <c r="Z11" s="917"/>
      <c r="AA11" s="917"/>
      <c r="AB11" s="917"/>
      <c r="AC11" s="917"/>
      <c r="AD11" s="917"/>
      <c r="AE11" s="923"/>
      <c r="AF11" s="943"/>
      <c r="AG11" s="921"/>
      <c r="AH11" s="921"/>
      <c r="AI11" s="921"/>
      <c r="AJ11" s="944"/>
      <c r="AK11" s="922"/>
      <c r="AL11" s="917"/>
      <c r="AM11" s="917"/>
      <c r="AN11" s="917"/>
      <c r="AO11" s="917"/>
      <c r="AP11" s="917"/>
      <c r="AQ11" s="917"/>
      <c r="AR11" s="917"/>
      <c r="AS11" s="917"/>
      <c r="AT11" s="917"/>
      <c r="AU11" s="918"/>
      <c r="AV11" s="918"/>
      <c r="AW11" s="918"/>
      <c r="AX11" s="918"/>
      <c r="AY11" s="919"/>
      <c r="AZ11" s="56"/>
      <c r="BA11" s="56"/>
      <c r="BB11" s="56"/>
      <c r="BC11" s="56"/>
      <c r="BD11" s="56"/>
      <c r="BE11" s="67"/>
      <c r="BF11" s="67"/>
      <c r="BG11" s="67"/>
      <c r="BH11" s="67"/>
      <c r="BI11" s="67"/>
      <c r="BJ11" s="67"/>
      <c r="BK11" s="67"/>
      <c r="BL11" s="67"/>
      <c r="BM11" s="67"/>
      <c r="BN11" s="67"/>
      <c r="BO11" s="67"/>
      <c r="BP11" s="67"/>
      <c r="BQ11" s="52">
        <v>5</v>
      </c>
      <c r="BR11" s="72"/>
      <c r="BS11" s="913"/>
      <c r="BT11" s="914"/>
      <c r="BU11" s="914"/>
      <c r="BV11" s="914"/>
      <c r="BW11" s="914"/>
      <c r="BX11" s="914"/>
      <c r="BY11" s="914"/>
      <c r="BZ11" s="914"/>
      <c r="CA11" s="914"/>
      <c r="CB11" s="914"/>
      <c r="CC11" s="914"/>
      <c r="CD11" s="914"/>
      <c r="CE11" s="914"/>
      <c r="CF11" s="914"/>
      <c r="CG11" s="915"/>
      <c r="CH11" s="920"/>
      <c r="CI11" s="921"/>
      <c r="CJ11" s="921"/>
      <c r="CK11" s="921"/>
      <c r="CL11" s="931"/>
      <c r="CM11" s="920"/>
      <c r="CN11" s="921"/>
      <c r="CO11" s="921"/>
      <c r="CP11" s="921"/>
      <c r="CQ11" s="931"/>
      <c r="CR11" s="920"/>
      <c r="CS11" s="921"/>
      <c r="CT11" s="921"/>
      <c r="CU11" s="921"/>
      <c r="CV11" s="931"/>
      <c r="CW11" s="920"/>
      <c r="CX11" s="921"/>
      <c r="CY11" s="921"/>
      <c r="CZ11" s="921"/>
      <c r="DA11" s="931"/>
      <c r="DB11" s="920"/>
      <c r="DC11" s="921"/>
      <c r="DD11" s="921"/>
      <c r="DE11" s="921"/>
      <c r="DF11" s="931"/>
      <c r="DG11" s="920"/>
      <c r="DH11" s="921"/>
      <c r="DI11" s="921"/>
      <c r="DJ11" s="921"/>
      <c r="DK11" s="931"/>
      <c r="DL11" s="920"/>
      <c r="DM11" s="921"/>
      <c r="DN11" s="921"/>
      <c r="DO11" s="921"/>
      <c r="DP11" s="931"/>
      <c r="DQ11" s="920"/>
      <c r="DR11" s="921"/>
      <c r="DS11" s="921"/>
      <c r="DT11" s="921"/>
      <c r="DU11" s="931"/>
      <c r="DV11" s="913"/>
      <c r="DW11" s="914"/>
      <c r="DX11" s="914"/>
      <c r="DY11" s="914"/>
      <c r="DZ11" s="932"/>
      <c r="EA11" s="67"/>
    </row>
    <row r="12" spans="1:131" s="47" customFormat="1" ht="26.25" customHeight="1" x14ac:dyDescent="0.2">
      <c r="A12" s="52">
        <v>6</v>
      </c>
      <c r="B12" s="913"/>
      <c r="C12" s="914"/>
      <c r="D12" s="914"/>
      <c r="E12" s="914"/>
      <c r="F12" s="914"/>
      <c r="G12" s="914"/>
      <c r="H12" s="914"/>
      <c r="I12" s="914"/>
      <c r="J12" s="914"/>
      <c r="K12" s="914"/>
      <c r="L12" s="914"/>
      <c r="M12" s="914"/>
      <c r="N12" s="914"/>
      <c r="O12" s="914"/>
      <c r="P12" s="915"/>
      <c r="Q12" s="916"/>
      <c r="R12" s="917"/>
      <c r="S12" s="917"/>
      <c r="T12" s="917"/>
      <c r="U12" s="917"/>
      <c r="V12" s="917"/>
      <c r="W12" s="917"/>
      <c r="X12" s="917"/>
      <c r="Y12" s="917"/>
      <c r="Z12" s="917"/>
      <c r="AA12" s="917"/>
      <c r="AB12" s="917"/>
      <c r="AC12" s="917"/>
      <c r="AD12" s="917"/>
      <c r="AE12" s="923"/>
      <c r="AF12" s="943"/>
      <c r="AG12" s="921"/>
      <c r="AH12" s="921"/>
      <c r="AI12" s="921"/>
      <c r="AJ12" s="944"/>
      <c r="AK12" s="922"/>
      <c r="AL12" s="917"/>
      <c r="AM12" s="917"/>
      <c r="AN12" s="917"/>
      <c r="AO12" s="917"/>
      <c r="AP12" s="917"/>
      <c r="AQ12" s="917"/>
      <c r="AR12" s="917"/>
      <c r="AS12" s="917"/>
      <c r="AT12" s="917"/>
      <c r="AU12" s="918"/>
      <c r="AV12" s="918"/>
      <c r="AW12" s="918"/>
      <c r="AX12" s="918"/>
      <c r="AY12" s="919"/>
      <c r="AZ12" s="56"/>
      <c r="BA12" s="56"/>
      <c r="BB12" s="56"/>
      <c r="BC12" s="56"/>
      <c r="BD12" s="56"/>
      <c r="BE12" s="67"/>
      <c r="BF12" s="67"/>
      <c r="BG12" s="67"/>
      <c r="BH12" s="67"/>
      <c r="BI12" s="67"/>
      <c r="BJ12" s="67"/>
      <c r="BK12" s="67"/>
      <c r="BL12" s="67"/>
      <c r="BM12" s="67"/>
      <c r="BN12" s="67"/>
      <c r="BO12" s="67"/>
      <c r="BP12" s="67"/>
      <c r="BQ12" s="52">
        <v>6</v>
      </c>
      <c r="BR12" s="72"/>
      <c r="BS12" s="913"/>
      <c r="BT12" s="914"/>
      <c r="BU12" s="914"/>
      <c r="BV12" s="914"/>
      <c r="BW12" s="914"/>
      <c r="BX12" s="914"/>
      <c r="BY12" s="914"/>
      <c r="BZ12" s="914"/>
      <c r="CA12" s="914"/>
      <c r="CB12" s="914"/>
      <c r="CC12" s="914"/>
      <c r="CD12" s="914"/>
      <c r="CE12" s="914"/>
      <c r="CF12" s="914"/>
      <c r="CG12" s="915"/>
      <c r="CH12" s="920"/>
      <c r="CI12" s="921"/>
      <c r="CJ12" s="921"/>
      <c r="CK12" s="921"/>
      <c r="CL12" s="931"/>
      <c r="CM12" s="920"/>
      <c r="CN12" s="921"/>
      <c r="CO12" s="921"/>
      <c r="CP12" s="921"/>
      <c r="CQ12" s="931"/>
      <c r="CR12" s="920"/>
      <c r="CS12" s="921"/>
      <c r="CT12" s="921"/>
      <c r="CU12" s="921"/>
      <c r="CV12" s="931"/>
      <c r="CW12" s="920"/>
      <c r="CX12" s="921"/>
      <c r="CY12" s="921"/>
      <c r="CZ12" s="921"/>
      <c r="DA12" s="931"/>
      <c r="DB12" s="920"/>
      <c r="DC12" s="921"/>
      <c r="DD12" s="921"/>
      <c r="DE12" s="921"/>
      <c r="DF12" s="931"/>
      <c r="DG12" s="920"/>
      <c r="DH12" s="921"/>
      <c r="DI12" s="921"/>
      <c r="DJ12" s="921"/>
      <c r="DK12" s="931"/>
      <c r="DL12" s="920"/>
      <c r="DM12" s="921"/>
      <c r="DN12" s="921"/>
      <c r="DO12" s="921"/>
      <c r="DP12" s="931"/>
      <c r="DQ12" s="920"/>
      <c r="DR12" s="921"/>
      <c r="DS12" s="921"/>
      <c r="DT12" s="921"/>
      <c r="DU12" s="931"/>
      <c r="DV12" s="913"/>
      <c r="DW12" s="914"/>
      <c r="DX12" s="914"/>
      <c r="DY12" s="914"/>
      <c r="DZ12" s="932"/>
      <c r="EA12" s="67"/>
    </row>
    <row r="13" spans="1:131" s="47" customFormat="1" ht="26.25" customHeight="1" x14ac:dyDescent="0.2">
      <c r="A13" s="52">
        <v>7</v>
      </c>
      <c r="B13" s="913"/>
      <c r="C13" s="914"/>
      <c r="D13" s="914"/>
      <c r="E13" s="914"/>
      <c r="F13" s="914"/>
      <c r="G13" s="914"/>
      <c r="H13" s="914"/>
      <c r="I13" s="914"/>
      <c r="J13" s="914"/>
      <c r="K13" s="914"/>
      <c r="L13" s="914"/>
      <c r="M13" s="914"/>
      <c r="N13" s="914"/>
      <c r="O13" s="914"/>
      <c r="P13" s="915"/>
      <c r="Q13" s="916"/>
      <c r="R13" s="917"/>
      <c r="S13" s="917"/>
      <c r="T13" s="917"/>
      <c r="U13" s="917"/>
      <c r="V13" s="917"/>
      <c r="W13" s="917"/>
      <c r="X13" s="917"/>
      <c r="Y13" s="917"/>
      <c r="Z13" s="917"/>
      <c r="AA13" s="917"/>
      <c r="AB13" s="917"/>
      <c r="AC13" s="917"/>
      <c r="AD13" s="917"/>
      <c r="AE13" s="923"/>
      <c r="AF13" s="943"/>
      <c r="AG13" s="921"/>
      <c r="AH13" s="921"/>
      <c r="AI13" s="921"/>
      <c r="AJ13" s="944"/>
      <c r="AK13" s="922"/>
      <c r="AL13" s="917"/>
      <c r="AM13" s="917"/>
      <c r="AN13" s="917"/>
      <c r="AO13" s="917"/>
      <c r="AP13" s="917"/>
      <c r="AQ13" s="917"/>
      <c r="AR13" s="917"/>
      <c r="AS13" s="917"/>
      <c r="AT13" s="917"/>
      <c r="AU13" s="918"/>
      <c r="AV13" s="918"/>
      <c r="AW13" s="918"/>
      <c r="AX13" s="918"/>
      <c r="AY13" s="919"/>
      <c r="AZ13" s="56"/>
      <c r="BA13" s="56"/>
      <c r="BB13" s="56"/>
      <c r="BC13" s="56"/>
      <c r="BD13" s="56"/>
      <c r="BE13" s="67"/>
      <c r="BF13" s="67"/>
      <c r="BG13" s="67"/>
      <c r="BH13" s="67"/>
      <c r="BI13" s="67"/>
      <c r="BJ13" s="67"/>
      <c r="BK13" s="67"/>
      <c r="BL13" s="67"/>
      <c r="BM13" s="67"/>
      <c r="BN13" s="67"/>
      <c r="BO13" s="67"/>
      <c r="BP13" s="67"/>
      <c r="BQ13" s="52">
        <v>7</v>
      </c>
      <c r="BR13" s="72"/>
      <c r="BS13" s="913"/>
      <c r="BT13" s="914"/>
      <c r="BU13" s="914"/>
      <c r="BV13" s="914"/>
      <c r="BW13" s="914"/>
      <c r="BX13" s="914"/>
      <c r="BY13" s="914"/>
      <c r="BZ13" s="914"/>
      <c r="CA13" s="914"/>
      <c r="CB13" s="914"/>
      <c r="CC13" s="914"/>
      <c r="CD13" s="914"/>
      <c r="CE13" s="914"/>
      <c r="CF13" s="914"/>
      <c r="CG13" s="915"/>
      <c r="CH13" s="920"/>
      <c r="CI13" s="921"/>
      <c r="CJ13" s="921"/>
      <c r="CK13" s="921"/>
      <c r="CL13" s="931"/>
      <c r="CM13" s="920"/>
      <c r="CN13" s="921"/>
      <c r="CO13" s="921"/>
      <c r="CP13" s="921"/>
      <c r="CQ13" s="931"/>
      <c r="CR13" s="920"/>
      <c r="CS13" s="921"/>
      <c r="CT13" s="921"/>
      <c r="CU13" s="921"/>
      <c r="CV13" s="931"/>
      <c r="CW13" s="920"/>
      <c r="CX13" s="921"/>
      <c r="CY13" s="921"/>
      <c r="CZ13" s="921"/>
      <c r="DA13" s="931"/>
      <c r="DB13" s="920"/>
      <c r="DC13" s="921"/>
      <c r="DD13" s="921"/>
      <c r="DE13" s="921"/>
      <c r="DF13" s="931"/>
      <c r="DG13" s="920"/>
      <c r="DH13" s="921"/>
      <c r="DI13" s="921"/>
      <c r="DJ13" s="921"/>
      <c r="DK13" s="931"/>
      <c r="DL13" s="920"/>
      <c r="DM13" s="921"/>
      <c r="DN13" s="921"/>
      <c r="DO13" s="921"/>
      <c r="DP13" s="931"/>
      <c r="DQ13" s="920"/>
      <c r="DR13" s="921"/>
      <c r="DS13" s="921"/>
      <c r="DT13" s="921"/>
      <c r="DU13" s="931"/>
      <c r="DV13" s="913"/>
      <c r="DW13" s="914"/>
      <c r="DX13" s="914"/>
      <c r="DY13" s="914"/>
      <c r="DZ13" s="932"/>
      <c r="EA13" s="67"/>
    </row>
    <row r="14" spans="1:131" s="47" customFormat="1" ht="26.25" customHeight="1" x14ac:dyDescent="0.2">
      <c r="A14" s="52">
        <v>8</v>
      </c>
      <c r="B14" s="913"/>
      <c r="C14" s="914"/>
      <c r="D14" s="914"/>
      <c r="E14" s="914"/>
      <c r="F14" s="914"/>
      <c r="G14" s="914"/>
      <c r="H14" s="914"/>
      <c r="I14" s="914"/>
      <c r="J14" s="914"/>
      <c r="K14" s="914"/>
      <c r="L14" s="914"/>
      <c r="M14" s="914"/>
      <c r="N14" s="914"/>
      <c r="O14" s="914"/>
      <c r="P14" s="915"/>
      <c r="Q14" s="916"/>
      <c r="R14" s="917"/>
      <c r="S14" s="917"/>
      <c r="T14" s="917"/>
      <c r="U14" s="917"/>
      <c r="V14" s="917"/>
      <c r="W14" s="917"/>
      <c r="X14" s="917"/>
      <c r="Y14" s="917"/>
      <c r="Z14" s="917"/>
      <c r="AA14" s="917"/>
      <c r="AB14" s="917"/>
      <c r="AC14" s="917"/>
      <c r="AD14" s="917"/>
      <c r="AE14" s="923"/>
      <c r="AF14" s="943"/>
      <c r="AG14" s="921"/>
      <c r="AH14" s="921"/>
      <c r="AI14" s="921"/>
      <c r="AJ14" s="944"/>
      <c r="AK14" s="922"/>
      <c r="AL14" s="917"/>
      <c r="AM14" s="917"/>
      <c r="AN14" s="917"/>
      <c r="AO14" s="917"/>
      <c r="AP14" s="917"/>
      <c r="AQ14" s="917"/>
      <c r="AR14" s="917"/>
      <c r="AS14" s="917"/>
      <c r="AT14" s="917"/>
      <c r="AU14" s="918"/>
      <c r="AV14" s="918"/>
      <c r="AW14" s="918"/>
      <c r="AX14" s="918"/>
      <c r="AY14" s="919"/>
      <c r="AZ14" s="56"/>
      <c r="BA14" s="56"/>
      <c r="BB14" s="56"/>
      <c r="BC14" s="56"/>
      <c r="BD14" s="56"/>
      <c r="BE14" s="67"/>
      <c r="BF14" s="67"/>
      <c r="BG14" s="67"/>
      <c r="BH14" s="67"/>
      <c r="BI14" s="67"/>
      <c r="BJ14" s="67"/>
      <c r="BK14" s="67"/>
      <c r="BL14" s="67"/>
      <c r="BM14" s="67"/>
      <c r="BN14" s="67"/>
      <c r="BO14" s="67"/>
      <c r="BP14" s="67"/>
      <c r="BQ14" s="52">
        <v>8</v>
      </c>
      <c r="BR14" s="72"/>
      <c r="BS14" s="913"/>
      <c r="BT14" s="914"/>
      <c r="BU14" s="914"/>
      <c r="BV14" s="914"/>
      <c r="BW14" s="914"/>
      <c r="BX14" s="914"/>
      <c r="BY14" s="914"/>
      <c r="BZ14" s="914"/>
      <c r="CA14" s="914"/>
      <c r="CB14" s="914"/>
      <c r="CC14" s="914"/>
      <c r="CD14" s="914"/>
      <c r="CE14" s="914"/>
      <c r="CF14" s="914"/>
      <c r="CG14" s="915"/>
      <c r="CH14" s="920"/>
      <c r="CI14" s="921"/>
      <c r="CJ14" s="921"/>
      <c r="CK14" s="921"/>
      <c r="CL14" s="931"/>
      <c r="CM14" s="920"/>
      <c r="CN14" s="921"/>
      <c r="CO14" s="921"/>
      <c r="CP14" s="921"/>
      <c r="CQ14" s="931"/>
      <c r="CR14" s="920"/>
      <c r="CS14" s="921"/>
      <c r="CT14" s="921"/>
      <c r="CU14" s="921"/>
      <c r="CV14" s="931"/>
      <c r="CW14" s="920"/>
      <c r="CX14" s="921"/>
      <c r="CY14" s="921"/>
      <c r="CZ14" s="921"/>
      <c r="DA14" s="931"/>
      <c r="DB14" s="920"/>
      <c r="DC14" s="921"/>
      <c r="DD14" s="921"/>
      <c r="DE14" s="921"/>
      <c r="DF14" s="931"/>
      <c r="DG14" s="920"/>
      <c r="DH14" s="921"/>
      <c r="DI14" s="921"/>
      <c r="DJ14" s="921"/>
      <c r="DK14" s="931"/>
      <c r="DL14" s="920"/>
      <c r="DM14" s="921"/>
      <c r="DN14" s="921"/>
      <c r="DO14" s="921"/>
      <c r="DP14" s="931"/>
      <c r="DQ14" s="920"/>
      <c r="DR14" s="921"/>
      <c r="DS14" s="921"/>
      <c r="DT14" s="921"/>
      <c r="DU14" s="931"/>
      <c r="DV14" s="913"/>
      <c r="DW14" s="914"/>
      <c r="DX14" s="914"/>
      <c r="DY14" s="914"/>
      <c r="DZ14" s="932"/>
      <c r="EA14" s="67"/>
    </row>
    <row r="15" spans="1:131" s="47" customFormat="1" ht="26.25" customHeight="1" x14ac:dyDescent="0.2">
      <c r="A15" s="52">
        <v>9</v>
      </c>
      <c r="B15" s="913"/>
      <c r="C15" s="914"/>
      <c r="D15" s="914"/>
      <c r="E15" s="914"/>
      <c r="F15" s="914"/>
      <c r="G15" s="914"/>
      <c r="H15" s="914"/>
      <c r="I15" s="914"/>
      <c r="J15" s="914"/>
      <c r="K15" s="914"/>
      <c r="L15" s="914"/>
      <c r="M15" s="914"/>
      <c r="N15" s="914"/>
      <c r="O15" s="914"/>
      <c r="P15" s="915"/>
      <c r="Q15" s="916"/>
      <c r="R15" s="917"/>
      <c r="S15" s="917"/>
      <c r="T15" s="917"/>
      <c r="U15" s="917"/>
      <c r="V15" s="917"/>
      <c r="W15" s="917"/>
      <c r="X15" s="917"/>
      <c r="Y15" s="917"/>
      <c r="Z15" s="917"/>
      <c r="AA15" s="917"/>
      <c r="AB15" s="917"/>
      <c r="AC15" s="917"/>
      <c r="AD15" s="917"/>
      <c r="AE15" s="923"/>
      <c r="AF15" s="943"/>
      <c r="AG15" s="921"/>
      <c r="AH15" s="921"/>
      <c r="AI15" s="921"/>
      <c r="AJ15" s="944"/>
      <c r="AK15" s="922"/>
      <c r="AL15" s="917"/>
      <c r="AM15" s="917"/>
      <c r="AN15" s="917"/>
      <c r="AO15" s="917"/>
      <c r="AP15" s="917"/>
      <c r="AQ15" s="917"/>
      <c r="AR15" s="917"/>
      <c r="AS15" s="917"/>
      <c r="AT15" s="917"/>
      <c r="AU15" s="918"/>
      <c r="AV15" s="918"/>
      <c r="AW15" s="918"/>
      <c r="AX15" s="918"/>
      <c r="AY15" s="919"/>
      <c r="AZ15" s="56"/>
      <c r="BA15" s="56"/>
      <c r="BB15" s="56"/>
      <c r="BC15" s="56"/>
      <c r="BD15" s="56"/>
      <c r="BE15" s="67"/>
      <c r="BF15" s="67"/>
      <c r="BG15" s="67"/>
      <c r="BH15" s="67"/>
      <c r="BI15" s="67"/>
      <c r="BJ15" s="67"/>
      <c r="BK15" s="67"/>
      <c r="BL15" s="67"/>
      <c r="BM15" s="67"/>
      <c r="BN15" s="67"/>
      <c r="BO15" s="67"/>
      <c r="BP15" s="67"/>
      <c r="BQ15" s="52">
        <v>9</v>
      </c>
      <c r="BR15" s="72"/>
      <c r="BS15" s="913"/>
      <c r="BT15" s="914"/>
      <c r="BU15" s="914"/>
      <c r="BV15" s="914"/>
      <c r="BW15" s="914"/>
      <c r="BX15" s="914"/>
      <c r="BY15" s="914"/>
      <c r="BZ15" s="914"/>
      <c r="CA15" s="914"/>
      <c r="CB15" s="914"/>
      <c r="CC15" s="914"/>
      <c r="CD15" s="914"/>
      <c r="CE15" s="914"/>
      <c r="CF15" s="914"/>
      <c r="CG15" s="915"/>
      <c r="CH15" s="920"/>
      <c r="CI15" s="921"/>
      <c r="CJ15" s="921"/>
      <c r="CK15" s="921"/>
      <c r="CL15" s="931"/>
      <c r="CM15" s="920"/>
      <c r="CN15" s="921"/>
      <c r="CO15" s="921"/>
      <c r="CP15" s="921"/>
      <c r="CQ15" s="931"/>
      <c r="CR15" s="920"/>
      <c r="CS15" s="921"/>
      <c r="CT15" s="921"/>
      <c r="CU15" s="921"/>
      <c r="CV15" s="931"/>
      <c r="CW15" s="920"/>
      <c r="CX15" s="921"/>
      <c r="CY15" s="921"/>
      <c r="CZ15" s="921"/>
      <c r="DA15" s="931"/>
      <c r="DB15" s="920"/>
      <c r="DC15" s="921"/>
      <c r="DD15" s="921"/>
      <c r="DE15" s="921"/>
      <c r="DF15" s="931"/>
      <c r="DG15" s="920"/>
      <c r="DH15" s="921"/>
      <c r="DI15" s="921"/>
      <c r="DJ15" s="921"/>
      <c r="DK15" s="931"/>
      <c r="DL15" s="920"/>
      <c r="DM15" s="921"/>
      <c r="DN15" s="921"/>
      <c r="DO15" s="921"/>
      <c r="DP15" s="931"/>
      <c r="DQ15" s="920"/>
      <c r="DR15" s="921"/>
      <c r="DS15" s="921"/>
      <c r="DT15" s="921"/>
      <c r="DU15" s="931"/>
      <c r="DV15" s="913"/>
      <c r="DW15" s="914"/>
      <c r="DX15" s="914"/>
      <c r="DY15" s="914"/>
      <c r="DZ15" s="932"/>
      <c r="EA15" s="67"/>
    </row>
    <row r="16" spans="1:131" s="47" customFormat="1" ht="26.25" customHeight="1" x14ac:dyDescent="0.2">
      <c r="A16" s="52">
        <v>10</v>
      </c>
      <c r="B16" s="913"/>
      <c r="C16" s="914"/>
      <c r="D16" s="914"/>
      <c r="E16" s="914"/>
      <c r="F16" s="914"/>
      <c r="G16" s="914"/>
      <c r="H16" s="914"/>
      <c r="I16" s="914"/>
      <c r="J16" s="914"/>
      <c r="K16" s="914"/>
      <c r="L16" s="914"/>
      <c r="M16" s="914"/>
      <c r="N16" s="914"/>
      <c r="O16" s="914"/>
      <c r="P16" s="915"/>
      <c r="Q16" s="916"/>
      <c r="R16" s="917"/>
      <c r="S16" s="917"/>
      <c r="T16" s="917"/>
      <c r="U16" s="917"/>
      <c r="V16" s="917"/>
      <c r="W16" s="917"/>
      <c r="X16" s="917"/>
      <c r="Y16" s="917"/>
      <c r="Z16" s="917"/>
      <c r="AA16" s="917"/>
      <c r="AB16" s="917"/>
      <c r="AC16" s="917"/>
      <c r="AD16" s="917"/>
      <c r="AE16" s="923"/>
      <c r="AF16" s="943"/>
      <c r="AG16" s="921"/>
      <c r="AH16" s="921"/>
      <c r="AI16" s="921"/>
      <c r="AJ16" s="944"/>
      <c r="AK16" s="922"/>
      <c r="AL16" s="917"/>
      <c r="AM16" s="917"/>
      <c r="AN16" s="917"/>
      <c r="AO16" s="917"/>
      <c r="AP16" s="917"/>
      <c r="AQ16" s="917"/>
      <c r="AR16" s="917"/>
      <c r="AS16" s="917"/>
      <c r="AT16" s="917"/>
      <c r="AU16" s="918"/>
      <c r="AV16" s="918"/>
      <c r="AW16" s="918"/>
      <c r="AX16" s="918"/>
      <c r="AY16" s="919"/>
      <c r="AZ16" s="56"/>
      <c r="BA16" s="56"/>
      <c r="BB16" s="56"/>
      <c r="BC16" s="56"/>
      <c r="BD16" s="56"/>
      <c r="BE16" s="67"/>
      <c r="BF16" s="67"/>
      <c r="BG16" s="67"/>
      <c r="BH16" s="67"/>
      <c r="BI16" s="67"/>
      <c r="BJ16" s="67"/>
      <c r="BK16" s="67"/>
      <c r="BL16" s="67"/>
      <c r="BM16" s="67"/>
      <c r="BN16" s="67"/>
      <c r="BO16" s="67"/>
      <c r="BP16" s="67"/>
      <c r="BQ16" s="52">
        <v>10</v>
      </c>
      <c r="BR16" s="72"/>
      <c r="BS16" s="913"/>
      <c r="BT16" s="914"/>
      <c r="BU16" s="914"/>
      <c r="BV16" s="914"/>
      <c r="BW16" s="914"/>
      <c r="BX16" s="914"/>
      <c r="BY16" s="914"/>
      <c r="BZ16" s="914"/>
      <c r="CA16" s="914"/>
      <c r="CB16" s="914"/>
      <c r="CC16" s="914"/>
      <c r="CD16" s="914"/>
      <c r="CE16" s="914"/>
      <c r="CF16" s="914"/>
      <c r="CG16" s="915"/>
      <c r="CH16" s="920"/>
      <c r="CI16" s="921"/>
      <c r="CJ16" s="921"/>
      <c r="CK16" s="921"/>
      <c r="CL16" s="931"/>
      <c r="CM16" s="920"/>
      <c r="CN16" s="921"/>
      <c r="CO16" s="921"/>
      <c r="CP16" s="921"/>
      <c r="CQ16" s="931"/>
      <c r="CR16" s="920"/>
      <c r="CS16" s="921"/>
      <c r="CT16" s="921"/>
      <c r="CU16" s="921"/>
      <c r="CV16" s="931"/>
      <c r="CW16" s="920"/>
      <c r="CX16" s="921"/>
      <c r="CY16" s="921"/>
      <c r="CZ16" s="921"/>
      <c r="DA16" s="931"/>
      <c r="DB16" s="920"/>
      <c r="DC16" s="921"/>
      <c r="DD16" s="921"/>
      <c r="DE16" s="921"/>
      <c r="DF16" s="931"/>
      <c r="DG16" s="920"/>
      <c r="DH16" s="921"/>
      <c r="DI16" s="921"/>
      <c r="DJ16" s="921"/>
      <c r="DK16" s="931"/>
      <c r="DL16" s="920"/>
      <c r="DM16" s="921"/>
      <c r="DN16" s="921"/>
      <c r="DO16" s="921"/>
      <c r="DP16" s="931"/>
      <c r="DQ16" s="920"/>
      <c r="DR16" s="921"/>
      <c r="DS16" s="921"/>
      <c r="DT16" s="921"/>
      <c r="DU16" s="931"/>
      <c r="DV16" s="913"/>
      <c r="DW16" s="914"/>
      <c r="DX16" s="914"/>
      <c r="DY16" s="914"/>
      <c r="DZ16" s="932"/>
      <c r="EA16" s="67"/>
    </row>
    <row r="17" spans="1:131" s="47" customFormat="1" ht="26.25" customHeight="1" x14ac:dyDescent="0.2">
      <c r="A17" s="52">
        <v>11</v>
      </c>
      <c r="B17" s="913"/>
      <c r="C17" s="914"/>
      <c r="D17" s="914"/>
      <c r="E17" s="914"/>
      <c r="F17" s="914"/>
      <c r="G17" s="914"/>
      <c r="H17" s="914"/>
      <c r="I17" s="914"/>
      <c r="J17" s="914"/>
      <c r="K17" s="914"/>
      <c r="L17" s="914"/>
      <c r="M17" s="914"/>
      <c r="N17" s="914"/>
      <c r="O17" s="914"/>
      <c r="P17" s="915"/>
      <c r="Q17" s="916"/>
      <c r="R17" s="917"/>
      <c r="S17" s="917"/>
      <c r="T17" s="917"/>
      <c r="U17" s="917"/>
      <c r="V17" s="917"/>
      <c r="W17" s="917"/>
      <c r="X17" s="917"/>
      <c r="Y17" s="917"/>
      <c r="Z17" s="917"/>
      <c r="AA17" s="917"/>
      <c r="AB17" s="917"/>
      <c r="AC17" s="917"/>
      <c r="AD17" s="917"/>
      <c r="AE17" s="923"/>
      <c r="AF17" s="943"/>
      <c r="AG17" s="921"/>
      <c r="AH17" s="921"/>
      <c r="AI17" s="921"/>
      <c r="AJ17" s="944"/>
      <c r="AK17" s="922"/>
      <c r="AL17" s="917"/>
      <c r="AM17" s="917"/>
      <c r="AN17" s="917"/>
      <c r="AO17" s="917"/>
      <c r="AP17" s="917"/>
      <c r="AQ17" s="917"/>
      <c r="AR17" s="917"/>
      <c r="AS17" s="917"/>
      <c r="AT17" s="917"/>
      <c r="AU17" s="918"/>
      <c r="AV17" s="918"/>
      <c r="AW17" s="918"/>
      <c r="AX17" s="918"/>
      <c r="AY17" s="919"/>
      <c r="AZ17" s="56"/>
      <c r="BA17" s="56"/>
      <c r="BB17" s="56"/>
      <c r="BC17" s="56"/>
      <c r="BD17" s="56"/>
      <c r="BE17" s="67"/>
      <c r="BF17" s="67"/>
      <c r="BG17" s="67"/>
      <c r="BH17" s="67"/>
      <c r="BI17" s="67"/>
      <c r="BJ17" s="67"/>
      <c r="BK17" s="67"/>
      <c r="BL17" s="67"/>
      <c r="BM17" s="67"/>
      <c r="BN17" s="67"/>
      <c r="BO17" s="67"/>
      <c r="BP17" s="67"/>
      <c r="BQ17" s="52">
        <v>11</v>
      </c>
      <c r="BR17" s="72"/>
      <c r="BS17" s="913"/>
      <c r="BT17" s="914"/>
      <c r="BU17" s="914"/>
      <c r="BV17" s="914"/>
      <c r="BW17" s="914"/>
      <c r="BX17" s="914"/>
      <c r="BY17" s="914"/>
      <c r="BZ17" s="914"/>
      <c r="CA17" s="914"/>
      <c r="CB17" s="914"/>
      <c r="CC17" s="914"/>
      <c r="CD17" s="914"/>
      <c r="CE17" s="914"/>
      <c r="CF17" s="914"/>
      <c r="CG17" s="915"/>
      <c r="CH17" s="920"/>
      <c r="CI17" s="921"/>
      <c r="CJ17" s="921"/>
      <c r="CK17" s="921"/>
      <c r="CL17" s="931"/>
      <c r="CM17" s="920"/>
      <c r="CN17" s="921"/>
      <c r="CO17" s="921"/>
      <c r="CP17" s="921"/>
      <c r="CQ17" s="931"/>
      <c r="CR17" s="920"/>
      <c r="CS17" s="921"/>
      <c r="CT17" s="921"/>
      <c r="CU17" s="921"/>
      <c r="CV17" s="931"/>
      <c r="CW17" s="920"/>
      <c r="CX17" s="921"/>
      <c r="CY17" s="921"/>
      <c r="CZ17" s="921"/>
      <c r="DA17" s="931"/>
      <c r="DB17" s="920"/>
      <c r="DC17" s="921"/>
      <c r="DD17" s="921"/>
      <c r="DE17" s="921"/>
      <c r="DF17" s="931"/>
      <c r="DG17" s="920"/>
      <c r="DH17" s="921"/>
      <c r="DI17" s="921"/>
      <c r="DJ17" s="921"/>
      <c r="DK17" s="931"/>
      <c r="DL17" s="920"/>
      <c r="DM17" s="921"/>
      <c r="DN17" s="921"/>
      <c r="DO17" s="921"/>
      <c r="DP17" s="931"/>
      <c r="DQ17" s="920"/>
      <c r="DR17" s="921"/>
      <c r="DS17" s="921"/>
      <c r="DT17" s="921"/>
      <c r="DU17" s="931"/>
      <c r="DV17" s="913"/>
      <c r="DW17" s="914"/>
      <c r="DX17" s="914"/>
      <c r="DY17" s="914"/>
      <c r="DZ17" s="932"/>
      <c r="EA17" s="67"/>
    </row>
    <row r="18" spans="1:131" s="47" customFormat="1" ht="26.25" customHeight="1" x14ac:dyDescent="0.2">
      <c r="A18" s="52">
        <v>12</v>
      </c>
      <c r="B18" s="913"/>
      <c r="C18" s="914"/>
      <c r="D18" s="914"/>
      <c r="E18" s="914"/>
      <c r="F18" s="914"/>
      <c r="G18" s="914"/>
      <c r="H18" s="914"/>
      <c r="I18" s="914"/>
      <c r="J18" s="914"/>
      <c r="K18" s="914"/>
      <c r="L18" s="914"/>
      <c r="M18" s="914"/>
      <c r="N18" s="914"/>
      <c r="O18" s="914"/>
      <c r="P18" s="915"/>
      <c r="Q18" s="916"/>
      <c r="R18" s="917"/>
      <c r="S18" s="917"/>
      <c r="T18" s="917"/>
      <c r="U18" s="917"/>
      <c r="V18" s="917"/>
      <c r="W18" s="917"/>
      <c r="X18" s="917"/>
      <c r="Y18" s="917"/>
      <c r="Z18" s="917"/>
      <c r="AA18" s="917"/>
      <c r="AB18" s="917"/>
      <c r="AC18" s="917"/>
      <c r="AD18" s="917"/>
      <c r="AE18" s="923"/>
      <c r="AF18" s="943"/>
      <c r="AG18" s="921"/>
      <c r="AH18" s="921"/>
      <c r="AI18" s="921"/>
      <c r="AJ18" s="944"/>
      <c r="AK18" s="922"/>
      <c r="AL18" s="917"/>
      <c r="AM18" s="917"/>
      <c r="AN18" s="917"/>
      <c r="AO18" s="917"/>
      <c r="AP18" s="917"/>
      <c r="AQ18" s="917"/>
      <c r="AR18" s="917"/>
      <c r="AS18" s="917"/>
      <c r="AT18" s="917"/>
      <c r="AU18" s="918"/>
      <c r="AV18" s="918"/>
      <c r="AW18" s="918"/>
      <c r="AX18" s="918"/>
      <c r="AY18" s="919"/>
      <c r="AZ18" s="56"/>
      <c r="BA18" s="56"/>
      <c r="BB18" s="56"/>
      <c r="BC18" s="56"/>
      <c r="BD18" s="56"/>
      <c r="BE18" s="67"/>
      <c r="BF18" s="67"/>
      <c r="BG18" s="67"/>
      <c r="BH18" s="67"/>
      <c r="BI18" s="67"/>
      <c r="BJ18" s="67"/>
      <c r="BK18" s="67"/>
      <c r="BL18" s="67"/>
      <c r="BM18" s="67"/>
      <c r="BN18" s="67"/>
      <c r="BO18" s="67"/>
      <c r="BP18" s="67"/>
      <c r="BQ18" s="52">
        <v>12</v>
      </c>
      <c r="BR18" s="72"/>
      <c r="BS18" s="913"/>
      <c r="BT18" s="914"/>
      <c r="BU18" s="914"/>
      <c r="BV18" s="914"/>
      <c r="BW18" s="914"/>
      <c r="BX18" s="914"/>
      <c r="BY18" s="914"/>
      <c r="BZ18" s="914"/>
      <c r="CA18" s="914"/>
      <c r="CB18" s="914"/>
      <c r="CC18" s="914"/>
      <c r="CD18" s="914"/>
      <c r="CE18" s="914"/>
      <c r="CF18" s="914"/>
      <c r="CG18" s="915"/>
      <c r="CH18" s="920"/>
      <c r="CI18" s="921"/>
      <c r="CJ18" s="921"/>
      <c r="CK18" s="921"/>
      <c r="CL18" s="931"/>
      <c r="CM18" s="920"/>
      <c r="CN18" s="921"/>
      <c r="CO18" s="921"/>
      <c r="CP18" s="921"/>
      <c r="CQ18" s="931"/>
      <c r="CR18" s="920"/>
      <c r="CS18" s="921"/>
      <c r="CT18" s="921"/>
      <c r="CU18" s="921"/>
      <c r="CV18" s="931"/>
      <c r="CW18" s="920"/>
      <c r="CX18" s="921"/>
      <c r="CY18" s="921"/>
      <c r="CZ18" s="921"/>
      <c r="DA18" s="931"/>
      <c r="DB18" s="920"/>
      <c r="DC18" s="921"/>
      <c r="DD18" s="921"/>
      <c r="DE18" s="921"/>
      <c r="DF18" s="931"/>
      <c r="DG18" s="920"/>
      <c r="DH18" s="921"/>
      <c r="DI18" s="921"/>
      <c r="DJ18" s="921"/>
      <c r="DK18" s="931"/>
      <c r="DL18" s="920"/>
      <c r="DM18" s="921"/>
      <c r="DN18" s="921"/>
      <c r="DO18" s="921"/>
      <c r="DP18" s="931"/>
      <c r="DQ18" s="920"/>
      <c r="DR18" s="921"/>
      <c r="DS18" s="921"/>
      <c r="DT18" s="921"/>
      <c r="DU18" s="931"/>
      <c r="DV18" s="913"/>
      <c r="DW18" s="914"/>
      <c r="DX18" s="914"/>
      <c r="DY18" s="914"/>
      <c r="DZ18" s="932"/>
      <c r="EA18" s="67"/>
    </row>
    <row r="19" spans="1:131" s="47" customFormat="1" ht="26.25" customHeight="1" x14ac:dyDescent="0.2">
      <c r="A19" s="52">
        <v>13</v>
      </c>
      <c r="B19" s="913"/>
      <c r="C19" s="914"/>
      <c r="D19" s="914"/>
      <c r="E19" s="914"/>
      <c r="F19" s="914"/>
      <c r="G19" s="914"/>
      <c r="H19" s="914"/>
      <c r="I19" s="914"/>
      <c r="J19" s="914"/>
      <c r="K19" s="914"/>
      <c r="L19" s="914"/>
      <c r="M19" s="914"/>
      <c r="N19" s="914"/>
      <c r="O19" s="914"/>
      <c r="P19" s="915"/>
      <c r="Q19" s="916"/>
      <c r="R19" s="917"/>
      <c r="S19" s="917"/>
      <c r="T19" s="917"/>
      <c r="U19" s="917"/>
      <c r="V19" s="917"/>
      <c r="W19" s="917"/>
      <c r="X19" s="917"/>
      <c r="Y19" s="917"/>
      <c r="Z19" s="917"/>
      <c r="AA19" s="917"/>
      <c r="AB19" s="917"/>
      <c r="AC19" s="917"/>
      <c r="AD19" s="917"/>
      <c r="AE19" s="923"/>
      <c r="AF19" s="943"/>
      <c r="AG19" s="921"/>
      <c r="AH19" s="921"/>
      <c r="AI19" s="921"/>
      <c r="AJ19" s="944"/>
      <c r="AK19" s="922"/>
      <c r="AL19" s="917"/>
      <c r="AM19" s="917"/>
      <c r="AN19" s="917"/>
      <c r="AO19" s="917"/>
      <c r="AP19" s="917"/>
      <c r="AQ19" s="917"/>
      <c r="AR19" s="917"/>
      <c r="AS19" s="917"/>
      <c r="AT19" s="917"/>
      <c r="AU19" s="918"/>
      <c r="AV19" s="918"/>
      <c r="AW19" s="918"/>
      <c r="AX19" s="918"/>
      <c r="AY19" s="919"/>
      <c r="AZ19" s="56"/>
      <c r="BA19" s="56"/>
      <c r="BB19" s="56"/>
      <c r="BC19" s="56"/>
      <c r="BD19" s="56"/>
      <c r="BE19" s="67"/>
      <c r="BF19" s="67"/>
      <c r="BG19" s="67"/>
      <c r="BH19" s="67"/>
      <c r="BI19" s="67"/>
      <c r="BJ19" s="67"/>
      <c r="BK19" s="67"/>
      <c r="BL19" s="67"/>
      <c r="BM19" s="67"/>
      <c r="BN19" s="67"/>
      <c r="BO19" s="67"/>
      <c r="BP19" s="67"/>
      <c r="BQ19" s="52">
        <v>13</v>
      </c>
      <c r="BR19" s="72"/>
      <c r="BS19" s="913"/>
      <c r="BT19" s="914"/>
      <c r="BU19" s="914"/>
      <c r="BV19" s="914"/>
      <c r="BW19" s="914"/>
      <c r="BX19" s="914"/>
      <c r="BY19" s="914"/>
      <c r="BZ19" s="914"/>
      <c r="CA19" s="914"/>
      <c r="CB19" s="914"/>
      <c r="CC19" s="914"/>
      <c r="CD19" s="914"/>
      <c r="CE19" s="914"/>
      <c r="CF19" s="914"/>
      <c r="CG19" s="915"/>
      <c r="CH19" s="920"/>
      <c r="CI19" s="921"/>
      <c r="CJ19" s="921"/>
      <c r="CK19" s="921"/>
      <c r="CL19" s="931"/>
      <c r="CM19" s="920"/>
      <c r="CN19" s="921"/>
      <c r="CO19" s="921"/>
      <c r="CP19" s="921"/>
      <c r="CQ19" s="931"/>
      <c r="CR19" s="920"/>
      <c r="CS19" s="921"/>
      <c r="CT19" s="921"/>
      <c r="CU19" s="921"/>
      <c r="CV19" s="931"/>
      <c r="CW19" s="920"/>
      <c r="CX19" s="921"/>
      <c r="CY19" s="921"/>
      <c r="CZ19" s="921"/>
      <c r="DA19" s="931"/>
      <c r="DB19" s="920"/>
      <c r="DC19" s="921"/>
      <c r="DD19" s="921"/>
      <c r="DE19" s="921"/>
      <c r="DF19" s="931"/>
      <c r="DG19" s="920"/>
      <c r="DH19" s="921"/>
      <c r="DI19" s="921"/>
      <c r="DJ19" s="921"/>
      <c r="DK19" s="931"/>
      <c r="DL19" s="920"/>
      <c r="DM19" s="921"/>
      <c r="DN19" s="921"/>
      <c r="DO19" s="921"/>
      <c r="DP19" s="931"/>
      <c r="DQ19" s="920"/>
      <c r="DR19" s="921"/>
      <c r="DS19" s="921"/>
      <c r="DT19" s="921"/>
      <c r="DU19" s="931"/>
      <c r="DV19" s="913"/>
      <c r="DW19" s="914"/>
      <c r="DX19" s="914"/>
      <c r="DY19" s="914"/>
      <c r="DZ19" s="932"/>
      <c r="EA19" s="67"/>
    </row>
    <row r="20" spans="1:131" s="47" customFormat="1" ht="26.25" customHeight="1" x14ac:dyDescent="0.2">
      <c r="A20" s="52">
        <v>14</v>
      </c>
      <c r="B20" s="913"/>
      <c r="C20" s="914"/>
      <c r="D20" s="914"/>
      <c r="E20" s="914"/>
      <c r="F20" s="914"/>
      <c r="G20" s="914"/>
      <c r="H20" s="914"/>
      <c r="I20" s="914"/>
      <c r="J20" s="914"/>
      <c r="K20" s="914"/>
      <c r="L20" s="914"/>
      <c r="M20" s="914"/>
      <c r="N20" s="914"/>
      <c r="O20" s="914"/>
      <c r="P20" s="915"/>
      <c r="Q20" s="916"/>
      <c r="R20" s="917"/>
      <c r="S20" s="917"/>
      <c r="T20" s="917"/>
      <c r="U20" s="917"/>
      <c r="V20" s="917"/>
      <c r="W20" s="917"/>
      <c r="X20" s="917"/>
      <c r="Y20" s="917"/>
      <c r="Z20" s="917"/>
      <c r="AA20" s="917"/>
      <c r="AB20" s="917"/>
      <c r="AC20" s="917"/>
      <c r="AD20" s="917"/>
      <c r="AE20" s="923"/>
      <c r="AF20" s="943"/>
      <c r="AG20" s="921"/>
      <c r="AH20" s="921"/>
      <c r="AI20" s="921"/>
      <c r="AJ20" s="944"/>
      <c r="AK20" s="922"/>
      <c r="AL20" s="917"/>
      <c r="AM20" s="917"/>
      <c r="AN20" s="917"/>
      <c r="AO20" s="917"/>
      <c r="AP20" s="917"/>
      <c r="AQ20" s="917"/>
      <c r="AR20" s="917"/>
      <c r="AS20" s="917"/>
      <c r="AT20" s="917"/>
      <c r="AU20" s="918"/>
      <c r="AV20" s="918"/>
      <c r="AW20" s="918"/>
      <c r="AX20" s="918"/>
      <c r="AY20" s="919"/>
      <c r="AZ20" s="56"/>
      <c r="BA20" s="56"/>
      <c r="BB20" s="56"/>
      <c r="BC20" s="56"/>
      <c r="BD20" s="56"/>
      <c r="BE20" s="67"/>
      <c r="BF20" s="67"/>
      <c r="BG20" s="67"/>
      <c r="BH20" s="67"/>
      <c r="BI20" s="67"/>
      <c r="BJ20" s="67"/>
      <c r="BK20" s="67"/>
      <c r="BL20" s="67"/>
      <c r="BM20" s="67"/>
      <c r="BN20" s="67"/>
      <c r="BO20" s="67"/>
      <c r="BP20" s="67"/>
      <c r="BQ20" s="52">
        <v>14</v>
      </c>
      <c r="BR20" s="72"/>
      <c r="BS20" s="913"/>
      <c r="BT20" s="914"/>
      <c r="BU20" s="914"/>
      <c r="BV20" s="914"/>
      <c r="BW20" s="914"/>
      <c r="BX20" s="914"/>
      <c r="BY20" s="914"/>
      <c r="BZ20" s="914"/>
      <c r="CA20" s="914"/>
      <c r="CB20" s="914"/>
      <c r="CC20" s="914"/>
      <c r="CD20" s="914"/>
      <c r="CE20" s="914"/>
      <c r="CF20" s="914"/>
      <c r="CG20" s="915"/>
      <c r="CH20" s="920"/>
      <c r="CI20" s="921"/>
      <c r="CJ20" s="921"/>
      <c r="CK20" s="921"/>
      <c r="CL20" s="931"/>
      <c r="CM20" s="920"/>
      <c r="CN20" s="921"/>
      <c r="CO20" s="921"/>
      <c r="CP20" s="921"/>
      <c r="CQ20" s="931"/>
      <c r="CR20" s="920"/>
      <c r="CS20" s="921"/>
      <c r="CT20" s="921"/>
      <c r="CU20" s="921"/>
      <c r="CV20" s="931"/>
      <c r="CW20" s="920"/>
      <c r="CX20" s="921"/>
      <c r="CY20" s="921"/>
      <c r="CZ20" s="921"/>
      <c r="DA20" s="931"/>
      <c r="DB20" s="920"/>
      <c r="DC20" s="921"/>
      <c r="DD20" s="921"/>
      <c r="DE20" s="921"/>
      <c r="DF20" s="931"/>
      <c r="DG20" s="920"/>
      <c r="DH20" s="921"/>
      <c r="DI20" s="921"/>
      <c r="DJ20" s="921"/>
      <c r="DK20" s="931"/>
      <c r="DL20" s="920"/>
      <c r="DM20" s="921"/>
      <c r="DN20" s="921"/>
      <c r="DO20" s="921"/>
      <c r="DP20" s="931"/>
      <c r="DQ20" s="920"/>
      <c r="DR20" s="921"/>
      <c r="DS20" s="921"/>
      <c r="DT20" s="921"/>
      <c r="DU20" s="931"/>
      <c r="DV20" s="913"/>
      <c r="DW20" s="914"/>
      <c r="DX20" s="914"/>
      <c r="DY20" s="914"/>
      <c r="DZ20" s="932"/>
      <c r="EA20" s="67"/>
    </row>
    <row r="21" spans="1:131" s="47" customFormat="1" ht="26.25" customHeight="1" x14ac:dyDescent="0.2">
      <c r="A21" s="52">
        <v>15</v>
      </c>
      <c r="B21" s="913"/>
      <c r="C21" s="914"/>
      <c r="D21" s="914"/>
      <c r="E21" s="914"/>
      <c r="F21" s="914"/>
      <c r="G21" s="914"/>
      <c r="H21" s="914"/>
      <c r="I21" s="914"/>
      <c r="J21" s="914"/>
      <c r="K21" s="914"/>
      <c r="L21" s="914"/>
      <c r="M21" s="914"/>
      <c r="N21" s="914"/>
      <c r="O21" s="914"/>
      <c r="P21" s="915"/>
      <c r="Q21" s="916"/>
      <c r="R21" s="917"/>
      <c r="S21" s="917"/>
      <c r="T21" s="917"/>
      <c r="U21" s="917"/>
      <c r="V21" s="917"/>
      <c r="W21" s="917"/>
      <c r="X21" s="917"/>
      <c r="Y21" s="917"/>
      <c r="Z21" s="917"/>
      <c r="AA21" s="917"/>
      <c r="AB21" s="917"/>
      <c r="AC21" s="917"/>
      <c r="AD21" s="917"/>
      <c r="AE21" s="923"/>
      <c r="AF21" s="943"/>
      <c r="AG21" s="921"/>
      <c r="AH21" s="921"/>
      <c r="AI21" s="921"/>
      <c r="AJ21" s="944"/>
      <c r="AK21" s="922"/>
      <c r="AL21" s="917"/>
      <c r="AM21" s="917"/>
      <c r="AN21" s="917"/>
      <c r="AO21" s="917"/>
      <c r="AP21" s="917"/>
      <c r="AQ21" s="917"/>
      <c r="AR21" s="917"/>
      <c r="AS21" s="917"/>
      <c r="AT21" s="917"/>
      <c r="AU21" s="918"/>
      <c r="AV21" s="918"/>
      <c r="AW21" s="918"/>
      <c r="AX21" s="918"/>
      <c r="AY21" s="919"/>
      <c r="AZ21" s="56"/>
      <c r="BA21" s="56"/>
      <c r="BB21" s="56"/>
      <c r="BC21" s="56"/>
      <c r="BD21" s="56"/>
      <c r="BE21" s="67"/>
      <c r="BF21" s="67"/>
      <c r="BG21" s="67"/>
      <c r="BH21" s="67"/>
      <c r="BI21" s="67"/>
      <c r="BJ21" s="67"/>
      <c r="BK21" s="67"/>
      <c r="BL21" s="67"/>
      <c r="BM21" s="67"/>
      <c r="BN21" s="67"/>
      <c r="BO21" s="67"/>
      <c r="BP21" s="67"/>
      <c r="BQ21" s="52">
        <v>15</v>
      </c>
      <c r="BR21" s="72"/>
      <c r="BS21" s="913"/>
      <c r="BT21" s="914"/>
      <c r="BU21" s="914"/>
      <c r="BV21" s="914"/>
      <c r="BW21" s="914"/>
      <c r="BX21" s="914"/>
      <c r="BY21" s="914"/>
      <c r="BZ21" s="914"/>
      <c r="CA21" s="914"/>
      <c r="CB21" s="914"/>
      <c r="CC21" s="914"/>
      <c r="CD21" s="914"/>
      <c r="CE21" s="914"/>
      <c r="CF21" s="914"/>
      <c r="CG21" s="915"/>
      <c r="CH21" s="920"/>
      <c r="CI21" s="921"/>
      <c r="CJ21" s="921"/>
      <c r="CK21" s="921"/>
      <c r="CL21" s="931"/>
      <c r="CM21" s="920"/>
      <c r="CN21" s="921"/>
      <c r="CO21" s="921"/>
      <c r="CP21" s="921"/>
      <c r="CQ21" s="931"/>
      <c r="CR21" s="920"/>
      <c r="CS21" s="921"/>
      <c r="CT21" s="921"/>
      <c r="CU21" s="921"/>
      <c r="CV21" s="931"/>
      <c r="CW21" s="920"/>
      <c r="CX21" s="921"/>
      <c r="CY21" s="921"/>
      <c r="CZ21" s="921"/>
      <c r="DA21" s="931"/>
      <c r="DB21" s="920"/>
      <c r="DC21" s="921"/>
      <c r="DD21" s="921"/>
      <c r="DE21" s="921"/>
      <c r="DF21" s="931"/>
      <c r="DG21" s="920"/>
      <c r="DH21" s="921"/>
      <c r="DI21" s="921"/>
      <c r="DJ21" s="921"/>
      <c r="DK21" s="931"/>
      <c r="DL21" s="920"/>
      <c r="DM21" s="921"/>
      <c r="DN21" s="921"/>
      <c r="DO21" s="921"/>
      <c r="DP21" s="931"/>
      <c r="DQ21" s="920"/>
      <c r="DR21" s="921"/>
      <c r="DS21" s="921"/>
      <c r="DT21" s="921"/>
      <c r="DU21" s="931"/>
      <c r="DV21" s="913"/>
      <c r="DW21" s="914"/>
      <c r="DX21" s="914"/>
      <c r="DY21" s="914"/>
      <c r="DZ21" s="932"/>
      <c r="EA21" s="67"/>
    </row>
    <row r="22" spans="1:131" s="47" customFormat="1" ht="26.25" customHeight="1" x14ac:dyDescent="0.2">
      <c r="A22" s="52">
        <v>16</v>
      </c>
      <c r="B22" s="913"/>
      <c r="C22" s="914"/>
      <c r="D22" s="914"/>
      <c r="E22" s="914"/>
      <c r="F22" s="914"/>
      <c r="G22" s="914"/>
      <c r="H22" s="914"/>
      <c r="I22" s="914"/>
      <c r="J22" s="914"/>
      <c r="K22" s="914"/>
      <c r="L22" s="914"/>
      <c r="M22" s="914"/>
      <c r="N22" s="914"/>
      <c r="O22" s="914"/>
      <c r="P22" s="915"/>
      <c r="Q22" s="964"/>
      <c r="R22" s="965"/>
      <c r="S22" s="965"/>
      <c r="T22" s="965"/>
      <c r="U22" s="965"/>
      <c r="V22" s="965"/>
      <c r="W22" s="965"/>
      <c r="X22" s="965"/>
      <c r="Y22" s="965"/>
      <c r="Z22" s="965"/>
      <c r="AA22" s="965"/>
      <c r="AB22" s="965"/>
      <c r="AC22" s="965"/>
      <c r="AD22" s="965"/>
      <c r="AE22" s="966"/>
      <c r="AF22" s="943"/>
      <c r="AG22" s="921"/>
      <c r="AH22" s="921"/>
      <c r="AI22" s="921"/>
      <c r="AJ22" s="944"/>
      <c r="AK22" s="967"/>
      <c r="AL22" s="965"/>
      <c r="AM22" s="965"/>
      <c r="AN22" s="965"/>
      <c r="AO22" s="965"/>
      <c r="AP22" s="965"/>
      <c r="AQ22" s="965"/>
      <c r="AR22" s="965"/>
      <c r="AS22" s="965"/>
      <c r="AT22" s="965"/>
      <c r="AU22" s="968"/>
      <c r="AV22" s="968"/>
      <c r="AW22" s="968"/>
      <c r="AX22" s="968"/>
      <c r="AY22" s="969"/>
      <c r="AZ22" s="948" t="s">
        <v>453</v>
      </c>
      <c r="BA22" s="948"/>
      <c r="BB22" s="948"/>
      <c r="BC22" s="948"/>
      <c r="BD22" s="949"/>
      <c r="BE22" s="67"/>
      <c r="BF22" s="67"/>
      <c r="BG22" s="67"/>
      <c r="BH22" s="67"/>
      <c r="BI22" s="67"/>
      <c r="BJ22" s="67"/>
      <c r="BK22" s="67"/>
      <c r="BL22" s="67"/>
      <c r="BM22" s="67"/>
      <c r="BN22" s="67"/>
      <c r="BO22" s="67"/>
      <c r="BP22" s="67"/>
      <c r="BQ22" s="52">
        <v>16</v>
      </c>
      <c r="BR22" s="72"/>
      <c r="BS22" s="913"/>
      <c r="BT22" s="914"/>
      <c r="BU22" s="914"/>
      <c r="BV22" s="914"/>
      <c r="BW22" s="914"/>
      <c r="BX22" s="914"/>
      <c r="BY22" s="914"/>
      <c r="BZ22" s="914"/>
      <c r="CA22" s="914"/>
      <c r="CB22" s="914"/>
      <c r="CC22" s="914"/>
      <c r="CD22" s="914"/>
      <c r="CE22" s="914"/>
      <c r="CF22" s="914"/>
      <c r="CG22" s="915"/>
      <c r="CH22" s="920"/>
      <c r="CI22" s="921"/>
      <c r="CJ22" s="921"/>
      <c r="CK22" s="921"/>
      <c r="CL22" s="931"/>
      <c r="CM22" s="920"/>
      <c r="CN22" s="921"/>
      <c r="CO22" s="921"/>
      <c r="CP22" s="921"/>
      <c r="CQ22" s="931"/>
      <c r="CR22" s="920"/>
      <c r="CS22" s="921"/>
      <c r="CT22" s="921"/>
      <c r="CU22" s="921"/>
      <c r="CV22" s="931"/>
      <c r="CW22" s="920"/>
      <c r="CX22" s="921"/>
      <c r="CY22" s="921"/>
      <c r="CZ22" s="921"/>
      <c r="DA22" s="931"/>
      <c r="DB22" s="920"/>
      <c r="DC22" s="921"/>
      <c r="DD22" s="921"/>
      <c r="DE22" s="921"/>
      <c r="DF22" s="931"/>
      <c r="DG22" s="920"/>
      <c r="DH22" s="921"/>
      <c r="DI22" s="921"/>
      <c r="DJ22" s="921"/>
      <c r="DK22" s="931"/>
      <c r="DL22" s="920"/>
      <c r="DM22" s="921"/>
      <c r="DN22" s="921"/>
      <c r="DO22" s="921"/>
      <c r="DP22" s="931"/>
      <c r="DQ22" s="920"/>
      <c r="DR22" s="921"/>
      <c r="DS22" s="921"/>
      <c r="DT22" s="921"/>
      <c r="DU22" s="931"/>
      <c r="DV22" s="913"/>
      <c r="DW22" s="914"/>
      <c r="DX22" s="914"/>
      <c r="DY22" s="914"/>
      <c r="DZ22" s="932"/>
      <c r="EA22" s="67"/>
    </row>
    <row r="23" spans="1:131" s="47" customFormat="1" ht="26.25" customHeight="1" x14ac:dyDescent="0.2">
      <c r="A23" s="53" t="s">
        <v>242</v>
      </c>
      <c r="B23" s="891" t="s">
        <v>301</v>
      </c>
      <c r="C23" s="892"/>
      <c r="D23" s="892"/>
      <c r="E23" s="892"/>
      <c r="F23" s="892"/>
      <c r="G23" s="892"/>
      <c r="H23" s="892"/>
      <c r="I23" s="892"/>
      <c r="J23" s="892"/>
      <c r="K23" s="892"/>
      <c r="L23" s="892"/>
      <c r="M23" s="892"/>
      <c r="N23" s="892"/>
      <c r="O23" s="892"/>
      <c r="P23" s="893"/>
      <c r="Q23" s="962"/>
      <c r="R23" s="903"/>
      <c r="S23" s="903"/>
      <c r="T23" s="903"/>
      <c r="U23" s="903"/>
      <c r="V23" s="903"/>
      <c r="W23" s="903"/>
      <c r="X23" s="903"/>
      <c r="Y23" s="903"/>
      <c r="Z23" s="903"/>
      <c r="AA23" s="903"/>
      <c r="AB23" s="903"/>
      <c r="AC23" s="903"/>
      <c r="AD23" s="903"/>
      <c r="AE23" s="963"/>
      <c r="AF23" s="934">
        <v>380</v>
      </c>
      <c r="AG23" s="903"/>
      <c r="AH23" s="903"/>
      <c r="AI23" s="903"/>
      <c r="AJ23" s="935"/>
      <c r="AK23" s="936"/>
      <c r="AL23" s="902"/>
      <c r="AM23" s="902"/>
      <c r="AN23" s="902"/>
      <c r="AO23" s="902"/>
      <c r="AP23" s="903"/>
      <c r="AQ23" s="903"/>
      <c r="AR23" s="903"/>
      <c r="AS23" s="903"/>
      <c r="AT23" s="903"/>
      <c r="AU23" s="904"/>
      <c r="AV23" s="904"/>
      <c r="AW23" s="904"/>
      <c r="AX23" s="904"/>
      <c r="AY23" s="905"/>
      <c r="AZ23" s="938" t="s">
        <v>196</v>
      </c>
      <c r="BA23" s="898"/>
      <c r="BB23" s="898"/>
      <c r="BC23" s="898"/>
      <c r="BD23" s="939"/>
      <c r="BE23" s="67"/>
      <c r="BF23" s="67"/>
      <c r="BG23" s="67"/>
      <c r="BH23" s="67"/>
      <c r="BI23" s="67"/>
      <c r="BJ23" s="67"/>
      <c r="BK23" s="67"/>
      <c r="BL23" s="67"/>
      <c r="BM23" s="67"/>
      <c r="BN23" s="67"/>
      <c r="BO23" s="67"/>
      <c r="BP23" s="67"/>
      <c r="BQ23" s="52">
        <v>17</v>
      </c>
      <c r="BR23" s="72"/>
      <c r="BS23" s="913"/>
      <c r="BT23" s="914"/>
      <c r="BU23" s="914"/>
      <c r="BV23" s="914"/>
      <c r="BW23" s="914"/>
      <c r="BX23" s="914"/>
      <c r="BY23" s="914"/>
      <c r="BZ23" s="914"/>
      <c r="CA23" s="914"/>
      <c r="CB23" s="914"/>
      <c r="CC23" s="914"/>
      <c r="CD23" s="914"/>
      <c r="CE23" s="914"/>
      <c r="CF23" s="914"/>
      <c r="CG23" s="915"/>
      <c r="CH23" s="920"/>
      <c r="CI23" s="921"/>
      <c r="CJ23" s="921"/>
      <c r="CK23" s="921"/>
      <c r="CL23" s="931"/>
      <c r="CM23" s="920"/>
      <c r="CN23" s="921"/>
      <c r="CO23" s="921"/>
      <c r="CP23" s="921"/>
      <c r="CQ23" s="931"/>
      <c r="CR23" s="920"/>
      <c r="CS23" s="921"/>
      <c r="CT23" s="921"/>
      <c r="CU23" s="921"/>
      <c r="CV23" s="931"/>
      <c r="CW23" s="920"/>
      <c r="CX23" s="921"/>
      <c r="CY23" s="921"/>
      <c r="CZ23" s="921"/>
      <c r="DA23" s="931"/>
      <c r="DB23" s="920"/>
      <c r="DC23" s="921"/>
      <c r="DD23" s="921"/>
      <c r="DE23" s="921"/>
      <c r="DF23" s="931"/>
      <c r="DG23" s="920"/>
      <c r="DH23" s="921"/>
      <c r="DI23" s="921"/>
      <c r="DJ23" s="921"/>
      <c r="DK23" s="931"/>
      <c r="DL23" s="920"/>
      <c r="DM23" s="921"/>
      <c r="DN23" s="921"/>
      <c r="DO23" s="921"/>
      <c r="DP23" s="931"/>
      <c r="DQ23" s="920"/>
      <c r="DR23" s="921"/>
      <c r="DS23" s="921"/>
      <c r="DT23" s="921"/>
      <c r="DU23" s="931"/>
      <c r="DV23" s="913"/>
      <c r="DW23" s="914"/>
      <c r="DX23" s="914"/>
      <c r="DY23" s="914"/>
      <c r="DZ23" s="932"/>
      <c r="EA23" s="67"/>
    </row>
    <row r="24" spans="1:131" s="47" customFormat="1" ht="26.25" customHeight="1" x14ac:dyDescent="0.2">
      <c r="A24" s="960" t="s">
        <v>386</v>
      </c>
      <c r="B24" s="960"/>
      <c r="C24" s="960"/>
      <c r="D24" s="960"/>
      <c r="E24" s="960"/>
      <c r="F24" s="960"/>
      <c r="G24" s="960"/>
      <c r="H24" s="960"/>
      <c r="I24" s="960"/>
      <c r="J24" s="960"/>
      <c r="K24" s="960"/>
      <c r="L24" s="960"/>
      <c r="M24" s="960"/>
      <c r="N24" s="960"/>
      <c r="O24" s="960"/>
      <c r="P24" s="960"/>
      <c r="Q24" s="960"/>
      <c r="R24" s="960"/>
      <c r="S24" s="960"/>
      <c r="T24" s="960"/>
      <c r="U24" s="960"/>
      <c r="V24" s="960"/>
      <c r="W24" s="960"/>
      <c r="X24" s="960"/>
      <c r="Y24" s="960"/>
      <c r="Z24" s="960"/>
      <c r="AA24" s="960"/>
      <c r="AB24" s="960"/>
      <c r="AC24" s="960"/>
      <c r="AD24" s="960"/>
      <c r="AE24" s="960"/>
      <c r="AF24" s="960"/>
      <c r="AG24" s="960"/>
      <c r="AH24" s="960"/>
      <c r="AI24" s="960"/>
      <c r="AJ24" s="960"/>
      <c r="AK24" s="960"/>
      <c r="AL24" s="960"/>
      <c r="AM24" s="960"/>
      <c r="AN24" s="960"/>
      <c r="AO24" s="960"/>
      <c r="AP24" s="960"/>
      <c r="AQ24" s="960"/>
      <c r="AR24" s="960"/>
      <c r="AS24" s="960"/>
      <c r="AT24" s="960"/>
      <c r="AU24" s="960"/>
      <c r="AV24" s="960"/>
      <c r="AW24" s="960"/>
      <c r="AX24" s="960"/>
      <c r="AY24" s="960"/>
      <c r="AZ24" s="56"/>
      <c r="BA24" s="56"/>
      <c r="BB24" s="56"/>
      <c r="BC24" s="56"/>
      <c r="BD24" s="56"/>
      <c r="BE24" s="67"/>
      <c r="BF24" s="67"/>
      <c r="BG24" s="67"/>
      <c r="BH24" s="67"/>
      <c r="BI24" s="67"/>
      <c r="BJ24" s="67"/>
      <c r="BK24" s="67"/>
      <c r="BL24" s="67"/>
      <c r="BM24" s="67"/>
      <c r="BN24" s="67"/>
      <c r="BO24" s="67"/>
      <c r="BP24" s="67"/>
      <c r="BQ24" s="52">
        <v>18</v>
      </c>
      <c r="BR24" s="72"/>
      <c r="BS24" s="913"/>
      <c r="BT24" s="914"/>
      <c r="BU24" s="914"/>
      <c r="BV24" s="914"/>
      <c r="BW24" s="914"/>
      <c r="BX24" s="914"/>
      <c r="BY24" s="914"/>
      <c r="BZ24" s="914"/>
      <c r="CA24" s="914"/>
      <c r="CB24" s="914"/>
      <c r="CC24" s="914"/>
      <c r="CD24" s="914"/>
      <c r="CE24" s="914"/>
      <c r="CF24" s="914"/>
      <c r="CG24" s="915"/>
      <c r="CH24" s="920"/>
      <c r="CI24" s="921"/>
      <c r="CJ24" s="921"/>
      <c r="CK24" s="921"/>
      <c r="CL24" s="931"/>
      <c r="CM24" s="920"/>
      <c r="CN24" s="921"/>
      <c r="CO24" s="921"/>
      <c r="CP24" s="921"/>
      <c r="CQ24" s="931"/>
      <c r="CR24" s="920"/>
      <c r="CS24" s="921"/>
      <c r="CT24" s="921"/>
      <c r="CU24" s="921"/>
      <c r="CV24" s="931"/>
      <c r="CW24" s="920"/>
      <c r="CX24" s="921"/>
      <c r="CY24" s="921"/>
      <c r="CZ24" s="921"/>
      <c r="DA24" s="931"/>
      <c r="DB24" s="920"/>
      <c r="DC24" s="921"/>
      <c r="DD24" s="921"/>
      <c r="DE24" s="921"/>
      <c r="DF24" s="931"/>
      <c r="DG24" s="920"/>
      <c r="DH24" s="921"/>
      <c r="DI24" s="921"/>
      <c r="DJ24" s="921"/>
      <c r="DK24" s="931"/>
      <c r="DL24" s="920"/>
      <c r="DM24" s="921"/>
      <c r="DN24" s="921"/>
      <c r="DO24" s="921"/>
      <c r="DP24" s="931"/>
      <c r="DQ24" s="920"/>
      <c r="DR24" s="921"/>
      <c r="DS24" s="921"/>
      <c r="DT24" s="921"/>
      <c r="DU24" s="931"/>
      <c r="DV24" s="913"/>
      <c r="DW24" s="914"/>
      <c r="DX24" s="914"/>
      <c r="DY24" s="914"/>
      <c r="DZ24" s="932"/>
      <c r="EA24" s="67"/>
    </row>
    <row r="25" spans="1:131" ht="26.25" customHeight="1" x14ac:dyDescent="0.2">
      <c r="A25" s="961" t="s">
        <v>422</v>
      </c>
      <c r="B25" s="961"/>
      <c r="C25" s="961"/>
      <c r="D25" s="961"/>
      <c r="E25" s="961"/>
      <c r="F25" s="961"/>
      <c r="G25" s="961"/>
      <c r="H25" s="961"/>
      <c r="I25" s="961"/>
      <c r="J25" s="961"/>
      <c r="K25" s="961"/>
      <c r="L25" s="961"/>
      <c r="M25" s="961"/>
      <c r="N25" s="961"/>
      <c r="O25" s="961"/>
      <c r="P25" s="961"/>
      <c r="Q25" s="961"/>
      <c r="R25" s="961"/>
      <c r="S25" s="961"/>
      <c r="T25" s="961"/>
      <c r="U25" s="961"/>
      <c r="V25" s="961"/>
      <c r="W25" s="961"/>
      <c r="X25" s="961"/>
      <c r="Y25" s="961"/>
      <c r="Z25" s="961"/>
      <c r="AA25" s="961"/>
      <c r="AB25" s="961"/>
      <c r="AC25" s="961"/>
      <c r="AD25" s="961"/>
      <c r="AE25" s="961"/>
      <c r="AF25" s="961"/>
      <c r="AG25" s="961"/>
      <c r="AH25" s="961"/>
      <c r="AI25" s="961"/>
      <c r="AJ25" s="961"/>
      <c r="AK25" s="961"/>
      <c r="AL25" s="961"/>
      <c r="AM25" s="961"/>
      <c r="AN25" s="961"/>
      <c r="AO25" s="961"/>
      <c r="AP25" s="961"/>
      <c r="AQ25" s="961"/>
      <c r="AR25" s="961"/>
      <c r="AS25" s="961"/>
      <c r="AT25" s="961"/>
      <c r="AU25" s="961"/>
      <c r="AV25" s="961"/>
      <c r="AW25" s="961"/>
      <c r="AX25" s="961"/>
      <c r="AY25" s="961"/>
      <c r="AZ25" s="961"/>
      <c r="BA25" s="961"/>
      <c r="BB25" s="961"/>
      <c r="BC25" s="961"/>
      <c r="BD25" s="961"/>
      <c r="BE25" s="961"/>
      <c r="BF25" s="961"/>
      <c r="BG25" s="961"/>
      <c r="BH25" s="961"/>
      <c r="BI25" s="961"/>
      <c r="BJ25" s="56"/>
      <c r="BK25" s="56"/>
      <c r="BL25" s="56"/>
      <c r="BM25" s="56"/>
      <c r="BN25" s="56"/>
      <c r="BO25" s="55"/>
      <c r="BP25" s="55"/>
      <c r="BQ25" s="52">
        <v>19</v>
      </c>
      <c r="BR25" s="72"/>
      <c r="BS25" s="913"/>
      <c r="BT25" s="914"/>
      <c r="BU25" s="914"/>
      <c r="BV25" s="914"/>
      <c r="BW25" s="914"/>
      <c r="BX25" s="914"/>
      <c r="BY25" s="914"/>
      <c r="BZ25" s="914"/>
      <c r="CA25" s="914"/>
      <c r="CB25" s="914"/>
      <c r="CC25" s="914"/>
      <c r="CD25" s="914"/>
      <c r="CE25" s="914"/>
      <c r="CF25" s="914"/>
      <c r="CG25" s="915"/>
      <c r="CH25" s="920"/>
      <c r="CI25" s="921"/>
      <c r="CJ25" s="921"/>
      <c r="CK25" s="921"/>
      <c r="CL25" s="931"/>
      <c r="CM25" s="920"/>
      <c r="CN25" s="921"/>
      <c r="CO25" s="921"/>
      <c r="CP25" s="921"/>
      <c r="CQ25" s="931"/>
      <c r="CR25" s="920"/>
      <c r="CS25" s="921"/>
      <c r="CT25" s="921"/>
      <c r="CU25" s="921"/>
      <c r="CV25" s="931"/>
      <c r="CW25" s="920"/>
      <c r="CX25" s="921"/>
      <c r="CY25" s="921"/>
      <c r="CZ25" s="921"/>
      <c r="DA25" s="931"/>
      <c r="DB25" s="920"/>
      <c r="DC25" s="921"/>
      <c r="DD25" s="921"/>
      <c r="DE25" s="921"/>
      <c r="DF25" s="931"/>
      <c r="DG25" s="920"/>
      <c r="DH25" s="921"/>
      <c r="DI25" s="921"/>
      <c r="DJ25" s="921"/>
      <c r="DK25" s="931"/>
      <c r="DL25" s="920"/>
      <c r="DM25" s="921"/>
      <c r="DN25" s="921"/>
      <c r="DO25" s="921"/>
      <c r="DP25" s="931"/>
      <c r="DQ25" s="920"/>
      <c r="DR25" s="921"/>
      <c r="DS25" s="921"/>
      <c r="DT25" s="921"/>
      <c r="DU25" s="931"/>
      <c r="DV25" s="913"/>
      <c r="DW25" s="914"/>
      <c r="DX25" s="914"/>
      <c r="DY25" s="914"/>
      <c r="DZ25" s="932"/>
      <c r="EA25" s="48"/>
    </row>
    <row r="26" spans="1:131" ht="26.25" customHeight="1" x14ac:dyDescent="0.2">
      <c r="A26" s="659" t="s">
        <v>441</v>
      </c>
      <c r="B26" s="660"/>
      <c r="C26" s="660"/>
      <c r="D26" s="660"/>
      <c r="E26" s="660"/>
      <c r="F26" s="660"/>
      <c r="G26" s="660"/>
      <c r="H26" s="660"/>
      <c r="I26" s="660"/>
      <c r="J26" s="660"/>
      <c r="K26" s="660"/>
      <c r="L26" s="660"/>
      <c r="M26" s="660"/>
      <c r="N26" s="660"/>
      <c r="O26" s="660"/>
      <c r="P26" s="661"/>
      <c r="Q26" s="651" t="s">
        <v>455</v>
      </c>
      <c r="R26" s="652"/>
      <c r="S26" s="652"/>
      <c r="T26" s="652"/>
      <c r="U26" s="653"/>
      <c r="V26" s="651" t="s">
        <v>456</v>
      </c>
      <c r="W26" s="652"/>
      <c r="X26" s="652"/>
      <c r="Y26" s="652"/>
      <c r="Z26" s="653"/>
      <c r="AA26" s="651" t="s">
        <v>457</v>
      </c>
      <c r="AB26" s="652"/>
      <c r="AC26" s="652"/>
      <c r="AD26" s="652"/>
      <c r="AE26" s="652"/>
      <c r="AF26" s="665" t="s">
        <v>239</v>
      </c>
      <c r="AG26" s="666"/>
      <c r="AH26" s="666"/>
      <c r="AI26" s="666"/>
      <c r="AJ26" s="667"/>
      <c r="AK26" s="652" t="s">
        <v>390</v>
      </c>
      <c r="AL26" s="652"/>
      <c r="AM26" s="652"/>
      <c r="AN26" s="652"/>
      <c r="AO26" s="653"/>
      <c r="AP26" s="651" t="s">
        <v>356</v>
      </c>
      <c r="AQ26" s="652"/>
      <c r="AR26" s="652"/>
      <c r="AS26" s="652"/>
      <c r="AT26" s="653"/>
      <c r="AU26" s="651" t="s">
        <v>458</v>
      </c>
      <c r="AV26" s="652"/>
      <c r="AW26" s="652"/>
      <c r="AX26" s="652"/>
      <c r="AY26" s="653"/>
      <c r="AZ26" s="651" t="s">
        <v>459</v>
      </c>
      <c r="BA26" s="652"/>
      <c r="BB26" s="652"/>
      <c r="BC26" s="652"/>
      <c r="BD26" s="653"/>
      <c r="BE26" s="651" t="s">
        <v>448</v>
      </c>
      <c r="BF26" s="652"/>
      <c r="BG26" s="652"/>
      <c r="BH26" s="652"/>
      <c r="BI26" s="657"/>
      <c r="BJ26" s="56"/>
      <c r="BK26" s="56"/>
      <c r="BL26" s="56"/>
      <c r="BM26" s="56"/>
      <c r="BN26" s="56"/>
      <c r="BO26" s="55"/>
      <c r="BP26" s="55"/>
      <c r="BQ26" s="52">
        <v>20</v>
      </c>
      <c r="BR26" s="72"/>
      <c r="BS26" s="913"/>
      <c r="BT26" s="914"/>
      <c r="BU26" s="914"/>
      <c r="BV26" s="914"/>
      <c r="BW26" s="914"/>
      <c r="BX26" s="914"/>
      <c r="BY26" s="914"/>
      <c r="BZ26" s="914"/>
      <c r="CA26" s="914"/>
      <c r="CB26" s="914"/>
      <c r="CC26" s="914"/>
      <c r="CD26" s="914"/>
      <c r="CE26" s="914"/>
      <c r="CF26" s="914"/>
      <c r="CG26" s="915"/>
      <c r="CH26" s="920"/>
      <c r="CI26" s="921"/>
      <c r="CJ26" s="921"/>
      <c r="CK26" s="921"/>
      <c r="CL26" s="931"/>
      <c r="CM26" s="920"/>
      <c r="CN26" s="921"/>
      <c r="CO26" s="921"/>
      <c r="CP26" s="921"/>
      <c r="CQ26" s="931"/>
      <c r="CR26" s="920"/>
      <c r="CS26" s="921"/>
      <c r="CT26" s="921"/>
      <c r="CU26" s="921"/>
      <c r="CV26" s="931"/>
      <c r="CW26" s="920"/>
      <c r="CX26" s="921"/>
      <c r="CY26" s="921"/>
      <c r="CZ26" s="921"/>
      <c r="DA26" s="931"/>
      <c r="DB26" s="920"/>
      <c r="DC26" s="921"/>
      <c r="DD26" s="921"/>
      <c r="DE26" s="921"/>
      <c r="DF26" s="931"/>
      <c r="DG26" s="920"/>
      <c r="DH26" s="921"/>
      <c r="DI26" s="921"/>
      <c r="DJ26" s="921"/>
      <c r="DK26" s="931"/>
      <c r="DL26" s="920"/>
      <c r="DM26" s="921"/>
      <c r="DN26" s="921"/>
      <c r="DO26" s="921"/>
      <c r="DP26" s="931"/>
      <c r="DQ26" s="920"/>
      <c r="DR26" s="921"/>
      <c r="DS26" s="921"/>
      <c r="DT26" s="921"/>
      <c r="DU26" s="931"/>
      <c r="DV26" s="913"/>
      <c r="DW26" s="914"/>
      <c r="DX26" s="914"/>
      <c r="DY26" s="914"/>
      <c r="DZ26" s="932"/>
      <c r="EA26" s="48"/>
    </row>
    <row r="27" spans="1:131" ht="26.25" customHeight="1" x14ac:dyDescent="0.2">
      <c r="A27" s="662"/>
      <c r="B27" s="663"/>
      <c r="C27" s="663"/>
      <c r="D27" s="663"/>
      <c r="E27" s="663"/>
      <c r="F27" s="663"/>
      <c r="G27" s="663"/>
      <c r="H27" s="663"/>
      <c r="I27" s="663"/>
      <c r="J27" s="663"/>
      <c r="K27" s="663"/>
      <c r="L27" s="663"/>
      <c r="M27" s="663"/>
      <c r="N27" s="663"/>
      <c r="O27" s="663"/>
      <c r="P27" s="664"/>
      <c r="Q27" s="654"/>
      <c r="R27" s="655"/>
      <c r="S27" s="655"/>
      <c r="T27" s="655"/>
      <c r="U27" s="656"/>
      <c r="V27" s="654"/>
      <c r="W27" s="655"/>
      <c r="X27" s="655"/>
      <c r="Y27" s="655"/>
      <c r="Z27" s="656"/>
      <c r="AA27" s="654"/>
      <c r="AB27" s="655"/>
      <c r="AC27" s="655"/>
      <c r="AD27" s="655"/>
      <c r="AE27" s="655"/>
      <c r="AF27" s="668"/>
      <c r="AG27" s="669"/>
      <c r="AH27" s="669"/>
      <c r="AI27" s="669"/>
      <c r="AJ27" s="670"/>
      <c r="AK27" s="655"/>
      <c r="AL27" s="655"/>
      <c r="AM27" s="655"/>
      <c r="AN27" s="655"/>
      <c r="AO27" s="656"/>
      <c r="AP27" s="654"/>
      <c r="AQ27" s="655"/>
      <c r="AR27" s="655"/>
      <c r="AS27" s="655"/>
      <c r="AT27" s="656"/>
      <c r="AU27" s="654"/>
      <c r="AV27" s="655"/>
      <c r="AW27" s="655"/>
      <c r="AX27" s="655"/>
      <c r="AY27" s="656"/>
      <c r="AZ27" s="654"/>
      <c r="BA27" s="655"/>
      <c r="BB27" s="655"/>
      <c r="BC27" s="655"/>
      <c r="BD27" s="656"/>
      <c r="BE27" s="654"/>
      <c r="BF27" s="655"/>
      <c r="BG27" s="655"/>
      <c r="BH27" s="655"/>
      <c r="BI27" s="658"/>
      <c r="BJ27" s="56"/>
      <c r="BK27" s="56"/>
      <c r="BL27" s="56"/>
      <c r="BM27" s="56"/>
      <c r="BN27" s="56"/>
      <c r="BO27" s="55"/>
      <c r="BP27" s="55"/>
      <c r="BQ27" s="52">
        <v>21</v>
      </c>
      <c r="BR27" s="72"/>
      <c r="BS27" s="913"/>
      <c r="BT27" s="914"/>
      <c r="BU27" s="914"/>
      <c r="BV27" s="914"/>
      <c r="BW27" s="914"/>
      <c r="BX27" s="914"/>
      <c r="BY27" s="914"/>
      <c r="BZ27" s="914"/>
      <c r="CA27" s="914"/>
      <c r="CB27" s="914"/>
      <c r="CC27" s="914"/>
      <c r="CD27" s="914"/>
      <c r="CE27" s="914"/>
      <c r="CF27" s="914"/>
      <c r="CG27" s="915"/>
      <c r="CH27" s="920"/>
      <c r="CI27" s="921"/>
      <c r="CJ27" s="921"/>
      <c r="CK27" s="921"/>
      <c r="CL27" s="931"/>
      <c r="CM27" s="920"/>
      <c r="CN27" s="921"/>
      <c r="CO27" s="921"/>
      <c r="CP27" s="921"/>
      <c r="CQ27" s="931"/>
      <c r="CR27" s="920"/>
      <c r="CS27" s="921"/>
      <c r="CT27" s="921"/>
      <c r="CU27" s="921"/>
      <c r="CV27" s="931"/>
      <c r="CW27" s="920"/>
      <c r="CX27" s="921"/>
      <c r="CY27" s="921"/>
      <c r="CZ27" s="921"/>
      <c r="DA27" s="931"/>
      <c r="DB27" s="920"/>
      <c r="DC27" s="921"/>
      <c r="DD27" s="921"/>
      <c r="DE27" s="921"/>
      <c r="DF27" s="931"/>
      <c r="DG27" s="920"/>
      <c r="DH27" s="921"/>
      <c r="DI27" s="921"/>
      <c r="DJ27" s="921"/>
      <c r="DK27" s="931"/>
      <c r="DL27" s="920"/>
      <c r="DM27" s="921"/>
      <c r="DN27" s="921"/>
      <c r="DO27" s="921"/>
      <c r="DP27" s="931"/>
      <c r="DQ27" s="920"/>
      <c r="DR27" s="921"/>
      <c r="DS27" s="921"/>
      <c r="DT27" s="921"/>
      <c r="DU27" s="931"/>
      <c r="DV27" s="913"/>
      <c r="DW27" s="914"/>
      <c r="DX27" s="914"/>
      <c r="DY27" s="914"/>
      <c r="DZ27" s="932"/>
      <c r="EA27" s="48"/>
    </row>
    <row r="28" spans="1:131" ht="26.25" customHeight="1" x14ac:dyDescent="0.2">
      <c r="A28" s="54">
        <v>1</v>
      </c>
      <c r="B28" s="924" t="s">
        <v>460</v>
      </c>
      <c r="C28" s="925"/>
      <c r="D28" s="925"/>
      <c r="E28" s="925"/>
      <c r="F28" s="925"/>
      <c r="G28" s="925"/>
      <c r="H28" s="925"/>
      <c r="I28" s="925"/>
      <c r="J28" s="925"/>
      <c r="K28" s="925"/>
      <c r="L28" s="925"/>
      <c r="M28" s="925"/>
      <c r="N28" s="925"/>
      <c r="O28" s="925"/>
      <c r="P28" s="926"/>
      <c r="Q28" s="951">
        <v>3279</v>
      </c>
      <c r="R28" s="952"/>
      <c r="S28" s="952"/>
      <c r="T28" s="952"/>
      <c r="U28" s="952"/>
      <c r="V28" s="952">
        <v>3276</v>
      </c>
      <c r="W28" s="952"/>
      <c r="X28" s="952"/>
      <c r="Y28" s="952"/>
      <c r="Z28" s="952"/>
      <c r="AA28" s="952">
        <v>3</v>
      </c>
      <c r="AB28" s="952"/>
      <c r="AC28" s="952"/>
      <c r="AD28" s="952"/>
      <c r="AE28" s="953"/>
      <c r="AF28" s="954">
        <v>3</v>
      </c>
      <c r="AG28" s="952"/>
      <c r="AH28" s="952"/>
      <c r="AI28" s="952"/>
      <c r="AJ28" s="955"/>
      <c r="AK28" s="956">
        <v>259</v>
      </c>
      <c r="AL28" s="952"/>
      <c r="AM28" s="952"/>
      <c r="AN28" s="952"/>
      <c r="AO28" s="952"/>
      <c r="AP28" s="952" t="s">
        <v>196</v>
      </c>
      <c r="AQ28" s="952"/>
      <c r="AR28" s="952"/>
      <c r="AS28" s="952"/>
      <c r="AT28" s="952"/>
      <c r="AU28" s="952" t="s">
        <v>196</v>
      </c>
      <c r="AV28" s="952"/>
      <c r="AW28" s="952"/>
      <c r="AX28" s="952"/>
      <c r="AY28" s="952"/>
      <c r="AZ28" s="957" t="s">
        <v>196</v>
      </c>
      <c r="BA28" s="957"/>
      <c r="BB28" s="957"/>
      <c r="BC28" s="957"/>
      <c r="BD28" s="957"/>
      <c r="BE28" s="958"/>
      <c r="BF28" s="958"/>
      <c r="BG28" s="958"/>
      <c r="BH28" s="958"/>
      <c r="BI28" s="959"/>
      <c r="BJ28" s="56"/>
      <c r="BK28" s="56"/>
      <c r="BL28" s="56"/>
      <c r="BM28" s="56"/>
      <c r="BN28" s="56"/>
      <c r="BO28" s="55"/>
      <c r="BP28" s="55"/>
      <c r="BQ28" s="52">
        <v>22</v>
      </c>
      <c r="BR28" s="72"/>
      <c r="BS28" s="913"/>
      <c r="BT28" s="914"/>
      <c r="BU28" s="914"/>
      <c r="BV28" s="914"/>
      <c r="BW28" s="914"/>
      <c r="BX28" s="914"/>
      <c r="BY28" s="914"/>
      <c r="BZ28" s="914"/>
      <c r="CA28" s="914"/>
      <c r="CB28" s="914"/>
      <c r="CC28" s="914"/>
      <c r="CD28" s="914"/>
      <c r="CE28" s="914"/>
      <c r="CF28" s="914"/>
      <c r="CG28" s="915"/>
      <c r="CH28" s="920"/>
      <c r="CI28" s="921"/>
      <c r="CJ28" s="921"/>
      <c r="CK28" s="921"/>
      <c r="CL28" s="931"/>
      <c r="CM28" s="920"/>
      <c r="CN28" s="921"/>
      <c r="CO28" s="921"/>
      <c r="CP28" s="921"/>
      <c r="CQ28" s="931"/>
      <c r="CR28" s="920"/>
      <c r="CS28" s="921"/>
      <c r="CT28" s="921"/>
      <c r="CU28" s="921"/>
      <c r="CV28" s="931"/>
      <c r="CW28" s="920"/>
      <c r="CX28" s="921"/>
      <c r="CY28" s="921"/>
      <c r="CZ28" s="921"/>
      <c r="DA28" s="931"/>
      <c r="DB28" s="920"/>
      <c r="DC28" s="921"/>
      <c r="DD28" s="921"/>
      <c r="DE28" s="921"/>
      <c r="DF28" s="931"/>
      <c r="DG28" s="920"/>
      <c r="DH28" s="921"/>
      <c r="DI28" s="921"/>
      <c r="DJ28" s="921"/>
      <c r="DK28" s="931"/>
      <c r="DL28" s="920"/>
      <c r="DM28" s="921"/>
      <c r="DN28" s="921"/>
      <c r="DO28" s="921"/>
      <c r="DP28" s="931"/>
      <c r="DQ28" s="920"/>
      <c r="DR28" s="921"/>
      <c r="DS28" s="921"/>
      <c r="DT28" s="921"/>
      <c r="DU28" s="931"/>
      <c r="DV28" s="913"/>
      <c r="DW28" s="914"/>
      <c r="DX28" s="914"/>
      <c r="DY28" s="914"/>
      <c r="DZ28" s="932"/>
      <c r="EA28" s="48"/>
    </row>
    <row r="29" spans="1:131" ht="26.25" customHeight="1" x14ac:dyDescent="0.2">
      <c r="A29" s="54">
        <v>2</v>
      </c>
      <c r="B29" s="913" t="s">
        <v>461</v>
      </c>
      <c r="C29" s="914"/>
      <c r="D29" s="914"/>
      <c r="E29" s="914"/>
      <c r="F29" s="914"/>
      <c r="G29" s="914"/>
      <c r="H29" s="914"/>
      <c r="I29" s="914"/>
      <c r="J29" s="914"/>
      <c r="K29" s="914"/>
      <c r="L29" s="914"/>
      <c r="M29" s="914"/>
      <c r="N29" s="914"/>
      <c r="O29" s="914"/>
      <c r="P29" s="915"/>
      <c r="Q29" s="916">
        <v>506</v>
      </c>
      <c r="R29" s="917"/>
      <c r="S29" s="917"/>
      <c r="T29" s="917"/>
      <c r="U29" s="917"/>
      <c r="V29" s="917">
        <v>502</v>
      </c>
      <c r="W29" s="917"/>
      <c r="X29" s="917"/>
      <c r="Y29" s="917"/>
      <c r="Z29" s="917"/>
      <c r="AA29" s="917">
        <v>4</v>
      </c>
      <c r="AB29" s="917"/>
      <c r="AC29" s="917"/>
      <c r="AD29" s="917"/>
      <c r="AE29" s="923"/>
      <c r="AF29" s="943">
        <v>4</v>
      </c>
      <c r="AG29" s="921"/>
      <c r="AH29" s="921"/>
      <c r="AI29" s="921"/>
      <c r="AJ29" s="944"/>
      <c r="AK29" s="922">
        <v>91</v>
      </c>
      <c r="AL29" s="917"/>
      <c r="AM29" s="917"/>
      <c r="AN29" s="917"/>
      <c r="AO29" s="917"/>
      <c r="AP29" s="917" t="s">
        <v>196</v>
      </c>
      <c r="AQ29" s="917"/>
      <c r="AR29" s="917"/>
      <c r="AS29" s="917"/>
      <c r="AT29" s="917"/>
      <c r="AU29" s="917" t="s">
        <v>196</v>
      </c>
      <c r="AV29" s="917"/>
      <c r="AW29" s="917"/>
      <c r="AX29" s="917"/>
      <c r="AY29" s="917"/>
      <c r="AZ29" s="950" t="s">
        <v>196</v>
      </c>
      <c r="BA29" s="950"/>
      <c r="BB29" s="950"/>
      <c r="BC29" s="950"/>
      <c r="BD29" s="950"/>
      <c r="BE29" s="918"/>
      <c r="BF29" s="918"/>
      <c r="BG29" s="918"/>
      <c r="BH29" s="918"/>
      <c r="BI29" s="919"/>
      <c r="BJ29" s="56"/>
      <c r="BK29" s="56"/>
      <c r="BL29" s="56"/>
      <c r="BM29" s="56"/>
      <c r="BN29" s="56"/>
      <c r="BO29" s="55"/>
      <c r="BP29" s="55"/>
      <c r="BQ29" s="52">
        <v>23</v>
      </c>
      <c r="BR29" s="72"/>
      <c r="BS29" s="913"/>
      <c r="BT29" s="914"/>
      <c r="BU29" s="914"/>
      <c r="BV29" s="914"/>
      <c r="BW29" s="914"/>
      <c r="BX29" s="914"/>
      <c r="BY29" s="914"/>
      <c r="BZ29" s="914"/>
      <c r="CA29" s="914"/>
      <c r="CB29" s="914"/>
      <c r="CC29" s="914"/>
      <c r="CD29" s="914"/>
      <c r="CE29" s="914"/>
      <c r="CF29" s="914"/>
      <c r="CG29" s="915"/>
      <c r="CH29" s="920"/>
      <c r="CI29" s="921"/>
      <c r="CJ29" s="921"/>
      <c r="CK29" s="921"/>
      <c r="CL29" s="931"/>
      <c r="CM29" s="920"/>
      <c r="CN29" s="921"/>
      <c r="CO29" s="921"/>
      <c r="CP29" s="921"/>
      <c r="CQ29" s="931"/>
      <c r="CR29" s="920"/>
      <c r="CS29" s="921"/>
      <c r="CT29" s="921"/>
      <c r="CU29" s="921"/>
      <c r="CV29" s="931"/>
      <c r="CW29" s="920"/>
      <c r="CX29" s="921"/>
      <c r="CY29" s="921"/>
      <c r="CZ29" s="921"/>
      <c r="DA29" s="931"/>
      <c r="DB29" s="920"/>
      <c r="DC29" s="921"/>
      <c r="DD29" s="921"/>
      <c r="DE29" s="921"/>
      <c r="DF29" s="931"/>
      <c r="DG29" s="920"/>
      <c r="DH29" s="921"/>
      <c r="DI29" s="921"/>
      <c r="DJ29" s="921"/>
      <c r="DK29" s="931"/>
      <c r="DL29" s="920"/>
      <c r="DM29" s="921"/>
      <c r="DN29" s="921"/>
      <c r="DO29" s="921"/>
      <c r="DP29" s="931"/>
      <c r="DQ29" s="920"/>
      <c r="DR29" s="921"/>
      <c r="DS29" s="921"/>
      <c r="DT29" s="921"/>
      <c r="DU29" s="931"/>
      <c r="DV29" s="913"/>
      <c r="DW29" s="914"/>
      <c r="DX29" s="914"/>
      <c r="DY29" s="914"/>
      <c r="DZ29" s="932"/>
      <c r="EA29" s="48"/>
    </row>
    <row r="30" spans="1:131" ht="26.25" customHeight="1" x14ac:dyDescent="0.2">
      <c r="A30" s="54">
        <v>3</v>
      </c>
      <c r="B30" s="913" t="s">
        <v>278</v>
      </c>
      <c r="C30" s="914"/>
      <c r="D30" s="914"/>
      <c r="E30" s="914"/>
      <c r="F30" s="914"/>
      <c r="G30" s="914"/>
      <c r="H30" s="914"/>
      <c r="I30" s="914"/>
      <c r="J30" s="914"/>
      <c r="K30" s="914"/>
      <c r="L30" s="914"/>
      <c r="M30" s="914"/>
      <c r="N30" s="914"/>
      <c r="O30" s="914"/>
      <c r="P30" s="915"/>
      <c r="Q30" s="916">
        <v>2855</v>
      </c>
      <c r="R30" s="917"/>
      <c r="S30" s="917"/>
      <c r="T30" s="917"/>
      <c r="U30" s="917"/>
      <c r="V30" s="917">
        <v>2805</v>
      </c>
      <c r="W30" s="917"/>
      <c r="X30" s="917"/>
      <c r="Y30" s="917"/>
      <c r="Z30" s="917"/>
      <c r="AA30" s="917">
        <v>48</v>
      </c>
      <c r="AB30" s="917"/>
      <c r="AC30" s="917"/>
      <c r="AD30" s="917"/>
      <c r="AE30" s="923"/>
      <c r="AF30" s="943">
        <v>48</v>
      </c>
      <c r="AG30" s="921"/>
      <c r="AH30" s="921"/>
      <c r="AI30" s="921"/>
      <c r="AJ30" s="944"/>
      <c r="AK30" s="922">
        <v>442</v>
      </c>
      <c r="AL30" s="917"/>
      <c r="AM30" s="917"/>
      <c r="AN30" s="917"/>
      <c r="AO30" s="917"/>
      <c r="AP30" s="917" t="s">
        <v>196</v>
      </c>
      <c r="AQ30" s="917"/>
      <c r="AR30" s="917"/>
      <c r="AS30" s="917"/>
      <c r="AT30" s="917"/>
      <c r="AU30" s="917" t="s">
        <v>196</v>
      </c>
      <c r="AV30" s="917"/>
      <c r="AW30" s="917"/>
      <c r="AX30" s="917"/>
      <c r="AY30" s="917"/>
      <c r="AZ30" s="950" t="s">
        <v>196</v>
      </c>
      <c r="BA30" s="950"/>
      <c r="BB30" s="950"/>
      <c r="BC30" s="950"/>
      <c r="BD30" s="950"/>
      <c r="BE30" s="918"/>
      <c r="BF30" s="918"/>
      <c r="BG30" s="918"/>
      <c r="BH30" s="918"/>
      <c r="BI30" s="919"/>
      <c r="BJ30" s="56"/>
      <c r="BK30" s="56"/>
      <c r="BL30" s="56"/>
      <c r="BM30" s="56"/>
      <c r="BN30" s="56"/>
      <c r="BO30" s="55"/>
      <c r="BP30" s="55"/>
      <c r="BQ30" s="52">
        <v>24</v>
      </c>
      <c r="BR30" s="72"/>
      <c r="BS30" s="913"/>
      <c r="BT30" s="914"/>
      <c r="BU30" s="914"/>
      <c r="BV30" s="914"/>
      <c r="BW30" s="914"/>
      <c r="BX30" s="914"/>
      <c r="BY30" s="914"/>
      <c r="BZ30" s="914"/>
      <c r="CA30" s="914"/>
      <c r="CB30" s="914"/>
      <c r="CC30" s="914"/>
      <c r="CD30" s="914"/>
      <c r="CE30" s="914"/>
      <c r="CF30" s="914"/>
      <c r="CG30" s="915"/>
      <c r="CH30" s="920"/>
      <c r="CI30" s="921"/>
      <c r="CJ30" s="921"/>
      <c r="CK30" s="921"/>
      <c r="CL30" s="931"/>
      <c r="CM30" s="920"/>
      <c r="CN30" s="921"/>
      <c r="CO30" s="921"/>
      <c r="CP30" s="921"/>
      <c r="CQ30" s="931"/>
      <c r="CR30" s="920"/>
      <c r="CS30" s="921"/>
      <c r="CT30" s="921"/>
      <c r="CU30" s="921"/>
      <c r="CV30" s="931"/>
      <c r="CW30" s="920"/>
      <c r="CX30" s="921"/>
      <c r="CY30" s="921"/>
      <c r="CZ30" s="921"/>
      <c r="DA30" s="931"/>
      <c r="DB30" s="920"/>
      <c r="DC30" s="921"/>
      <c r="DD30" s="921"/>
      <c r="DE30" s="921"/>
      <c r="DF30" s="931"/>
      <c r="DG30" s="920"/>
      <c r="DH30" s="921"/>
      <c r="DI30" s="921"/>
      <c r="DJ30" s="921"/>
      <c r="DK30" s="931"/>
      <c r="DL30" s="920"/>
      <c r="DM30" s="921"/>
      <c r="DN30" s="921"/>
      <c r="DO30" s="921"/>
      <c r="DP30" s="931"/>
      <c r="DQ30" s="920"/>
      <c r="DR30" s="921"/>
      <c r="DS30" s="921"/>
      <c r="DT30" s="921"/>
      <c r="DU30" s="931"/>
      <c r="DV30" s="913"/>
      <c r="DW30" s="914"/>
      <c r="DX30" s="914"/>
      <c r="DY30" s="914"/>
      <c r="DZ30" s="932"/>
      <c r="EA30" s="48"/>
    </row>
    <row r="31" spans="1:131" ht="26.25" customHeight="1" x14ac:dyDescent="0.2">
      <c r="A31" s="54">
        <v>4</v>
      </c>
      <c r="B31" s="913" t="s">
        <v>201</v>
      </c>
      <c r="C31" s="914"/>
      <c r="D31" s="914"/>
      <c r="E31" s="914"/>
      <c r="F31" s="914"/>
      <c r="G31" s="914"/>
      <c r="H31" s="914"/>
      <c r="I31" s="914"/>
      <c r="J31" s="914"/>
      <c r="K31" s="914"/>
      <c r="L31" s="914"/>
      <c r="M31" s="914"/>
      <c r="N31" s="914"/>
      <c r="O31" s="914"/>
      <c r="P31" s="915"/>
      <c r="Q31" s="916">
        <v>583</v>
      </c>
      <c r="R31" s="917"/>
      <c r="S31" s="917"/>
      <c r="T31" s="917"/>
      <c r="U31" s="917"/>
      <c r="V31" s="917">
        <v>529</v>
      </c>
      <c r="W31" s="917"/>
      <c r="X31" s="917"/>
      <c r="Y31" s="917"/>
      <c r="Z31" s="917"/>
      <c r="AA31" s="917">
        <v>55</v>
      </c>
      <c r="AB31" s="917"/>
      <c r="AC31" s="917"/>
      <c r="AD31" s="917"/>
      <c r="AE31" s="923"/>
      <c r="AF31" s="943">
        <v>222</v>
      </c>
      <c r="AG31" s="921"/>
      <c r="AH31" s="921"/>
      <c r="AI31" s="921"/>
      <c r="AJ31" s="944"/>
      <c r="AK31" s="922">
        <v>242</v>
      </c>
      <c r="AL31" s="917"/>
      <c r="AM31" s="917"/>
      <c r="AN31" s="917"/>
      <c r="AO31" s="917"/>
      <c r="AP31" s="917">
        <v>2951</v>
      </c>
      <c r="AQ31" s="917"/>
      <c r="AR31" s="917"/>
      <c r="AS31" s="917"/>
      <c r="AT31" s="917"/>
      <c r="AU31" s="917">
        <v>2639</v>
      </c>
      <c r="AV31" s="917"/>
      <c r="AW31" s="917"/>
      <c r="AX31" s="917"/>
      <c r="AY31" s="917"/>
      <c r="AZ31" s="950" t="s">
        <v>196</v>
      </c>
      <c r="BA31" s="950"/>
      <c r="BB31" s="950"/>
      <c r="BC31" s="950"/>
      <c r="BD31" s="950"/>
      <c r="BE31" s="918" t="s">
        <v>462</v>
      </c>
      <c r="BF31" s="918"/>
      <c r="BG31" s="918"/>
      <c r="BH31" s="918"/>
      <c r="BI31" s="919"/>
      <c r="BJ31" s="56"/>
      <c r="BK31" s="56"/>
      <c r="BL31" s="56"/>
      <c r="BM31" s="56"/>
      <c r="BN31" s="56"/>
      <c r="BO31" s="55"/>
      <c r="BP31" s="55"/>
      <c r="BQ31" s="52">
        <v>25</v>
      </c>
      <c r="BR31" s="72"/>
      <c r="BS31" s="913"/>
      <c r="BT31" s="914"/>
      <c r="BU31" s="914"/>
      <c r="BV31" s="914"/>
      <c r="BW31" s="914"/>
      <c r="BX31" s="914"/>
      <c r="BY31" s="914"/>
      <c r="BZ31" s="914"/>
      <c r="CA31" s="914"/>
      <c r="CB31" s="914"/>
      <c r="CC31" s="914"/>
      <c r="CD31" s="914"/>
      <c r="CE31" s="914"/>
      <c r="CF31" s="914"/>
      <c r="CG31" s="915"/>
      <c r="CH31" s="920"/>
      <c r="CI31" s="921"/>
      <c r="CJ31" s="921"/>
      <c r="CK31" s="921"/>
      <c r="CL31" s="931"/>
      <c r="CM31" s="920"/>
      <c r="CN31" s="921"/>
      <c r="CO31" s="921"/>
      <c r="CP31" s="921"/>
      <c r="CQ31" s="931"/>
      <c r="CR31" s="920"/>
      <c r="CS31" s="921"/>
      <c r="CT31" s="921"/>
      <c r="CU31" s="921"/>
      <c r="CV31" s="931"/>
      <c r="CW31" s="920"/>
      <c r="CX31" s="921"/>
      <c r="CY31" s="921"/>
      <c r="CZ31" s="921"/>
      <c r="DA31" s="931"/>
      <c r="DB31" s="920"/>
      <c r="DC31" s="921"/>
      <c r="DD31" s="921"/>
      <c r="DE31" s="921"/>
      <c r="DF31" s="931"/>
      <c r="DG31" s="920"/>
      <c r="DH31" s="921"/>
      <c r="DI31" s="921"/>
      <c r="DJ31" s="921"/>
      <c r="DK31" s="931"/>
      <c r="DL31" s="920"/>
      <c r="DM31" s="921"/>
      <c r="DN31" s="921"/>
      <c r="DO31" s="921"/>
      <c r="DP31" s="931"/>
      <c r="DQ31" s="920"/>
      <c r="DR31" s="921"/>
      <c r="DS31" s="921"/>
      <c r="DT31" s="921"/>
      <c r="DU31" s="931"/>
      <c r="DV31" s="913"/>
      <c r="DW31" s="914"/>
      <c r="DX31" s="914"/>
      <c r="DY31" s="914"/>
      <c r="DZ31" s="932"/>
      <c r="EA31" s="48"/>
    </row>
    <row r="32" spans="1:131" ht="26.25" customHeight="1" x14ac:dyDescent="0.2">
      <c r="A32" s="54">
        <v>5</v>
      </c>
      <c r="B32" s="913"/>
      <c r="C32" s="914"/>
      <c r="D32" s="914"/>
      <c r="E32" s="914"/>
      <c r="F32" s="914"/>
      <c r="G32" s="914"/>
      <c r="H32" s="914"/>
      <c r="I32" s="914"/>
      <c r="J32" s="914"/>
      <c r="K32" s="914"/>
      <c r="L32" s="914"/>
      <c r="M32" s="914"/>
      <c r="N32" s="914"/>
      <c r="O32" s="914"/>
      <c r="P32" s="915"/>
      <c r="Q32" s="916"/>
      <c r="R32" s="917"/>
      <c r="S32" s="917"/>
      <c r="T32" s="917"/>
      <c r="U32" s="917"/>
      <c r="V32" s="917"/>
      <c r="W32" s="917"/>
      <c r="X32" s="917"/>
      <c r="Y32" s="917"/>
      <c r="Z32" s="917"/>
      <c r="AA32" s="917"/>
      <c r="AB32" s="917"/>
      <c r="AC32" s="917"/>
      <c r="AD32" s="917"/>
      <c r="AE32" s="923"/>
      <c r="AF32" s="943"/>
      <c r="AG32" s="921"/>
      <c r="AH32" s="921"/>
      <c r="AI32" s="921"/>
      <c r="AJ32" s="944"/>
      <c r="AK32" s="922"/>
      <c r="AL32" s="917"/>
      <c r="AM32" s="917"/>
      <c r="AN32" s="917"/>
      <c r="AO32" s="917"/>
      <c r="AP32" s="917"/>
      <c r="AQ32" s="917"/>
      <c r="AR32" s="917"/>
      <c r="AS32" s="917"/>
      <c r="AT32" s="917"/>
      <c r="AU32" s="917"/>
      <c r="AV32" s="917"/>
      <c r="AW32" s="917"/>
      <c r="AX32" s="917"/>
      <c r="AY32" s="917"/>
      <c r="AZ32" s="950"/>
      <c r="BA32" s="950"/>
      <c r="BB32" s="950"/>
      <c r="BC32" s="950"/>
      <c r="BD32" s="950"/>
      <c r="BE32" s="918"/>
      <c r="BF32" s="918"/>
      <c r="BG32" s="918"/>
      <c r="BH32" s="918"/>
      <c r="BI32" s="919"/>
      <c r="BJ32" s="56"/>
      <c r="BK32" s="56"/>
      <c r="BL32" s="56"/>
      <c r="BM32" s="56"/>
      <c r="BN32" s="56"/>
      <c r="BO32" s="55"/>
      <c r="BP32" s="55"/>
      <c r="BQ32" s="52">
        <v>26</v>
      </c>
      <c r="BR32" s="72"/>
      <c r="BS32" s="913"/>
      <c r="BT32" s="914"/>
      <c r="BU32" s="914"/>
      <c r="BV32" s="914"/>
      <c r="BW32" s="914"/>
      <c r="BX32" s="914"/>
      <c r="BY32" s="914"/>
      <c r="BZ32" s="914"/>
      <c r="CA32" s="914"/>
      <c r="CB32" s="914"/>
      <c r="CC32" s="914"/>
      <c r="CD32" s="914"/>
      <c r="CE32" s="914"/>
      <c r="CF32" s="914"/>
      <c r="CG32" s="915"/>
      <c r="CH32" s="920"/>
      <c r="CI32" s="921"/>
      <c r="CJ32" s="921"/>
      <c r="CK32" s="921"/>
      <c r="CL32" s="931"/>
      <c r="CM32" s="920"/>
      <c r="CN32" s="921"/>
      <c r="CO32" s="921"/>
      <c r="CP32" s="921"/>
      <c r="CQ32" s="931"/>
      <c r="CR32" s="920"/>
      <c r="CS32" s="921"/>
      <c r="CT32" s="921"/>
      <c r="CU32" s="921"/>
      <c r="CV32" s="931"/>
      <c r="CW32" s="920"/>
      <c r="CX32" s="921"/>
      <c r="CY32" s="921"/>
      <c r="CZ32" s="921"/>
      <c r="DA32" s="931"/>
      <c r="DB32" s="920"/>
      <c r="DC32" s="921"/>
      <c r="DD32" s="921"/>
      <c r="DE32" s="921"/>
      <c r="DF32" s="931"/>
      <c r="DG32" s="920"/>
      <c r="DH32" s="921"/>
      <c r="DI32" s="921"/>
      <c r="DJ32" s="921"/>
      <c r="DK32" s="931"/>
      <c r="DL32" s="920"/>
      <c r="DM32" s="921"/>
      <c r="DN32" s="921"/>
      <c r="DO32" s="921"/>
      <c r="DP32" s="931"/>
      <c r="DQ32" s="920"/>
      <c r="DR32" s="921"/>
      <c r="DS32" s="921"/>
      <c r="DT32" s="921"/>
      <c r="DU32" s="931"/>
      <c r="DV32" s="913"/>
      <c r="DW32" s="914"/>
      <c r="DX32" s="914"/>
      <c r="DY32" s="914"/>
      <c r="DZ32" s="932"/>
      <c r="EA32" s="48"/>
    </row>
    <row r="33" spans="1:131" ht="26.25" customHeight="1" x14ac:dyDescent="0.2">
      <c r="A33" s="54">
        <v>6</v>
      </c>
      <c r="B33" s="913"/>
      <c r="C33" s="914"/>
      <c r="D33" s="914"/>
      <c r="E33" s="914"/>
      <c r="F33" s="914"/>
      <c r="G33" s="914"/>
      <c r="H33" s="914"/>
      <c r="I33" s="914"/>
      <c r="J33" s="914"/>
      <c r="K33" s="914"/>
      <c r="L33" s="914"/>
      <c r="M33" s="914"/>
      <c r="N33" s="914"/>
      <c r="O33" s="914"/>
      <c r="P33" s="915"/>
      <c r="Q33" s="916"/>
      <c r="R33" s="917"/>
      <c r="S33" s="917"/>
      <c r="T33" s="917"/>
      <c r="U33" s="917"/>
      <c r="V33" s="917"/>
      <c r="W33" s="917"/>
      <c r="X33" s="917"/>
      <c r="Y33" s="917"/>
      <c r="Z33" s="917"/>
      <c r="AA33" s="917"/>
      <c r="AB33" s="917"/>
      <c r="AC33" s="917"/>
      <c r="AD33" s="917"/>
      <c r="AE33" s="923"/>
      <c r="AF33" s="943"/>
      <c r="AG33" s="921"/>
      <c r="AH33" s="921"/>
      <c r="AI33" s="921"/>
      <c r="AJ33" s="944"/>
      <c r="AK33" s="922"/>
      <c r="AL33" s="917"/>
      <c r="AM33" s="917"/>
      <c r="AN33" s="917"/>
      <c r="AO33" s="917"/>
      <c r="AP33" s="917"/>
      <c r="AQ33" s="917"/>
      <c r="AR33" s="917"/>
      <c r="AS33" s="917"/>
      <c r="AT33" s="917"/>
      <c r="AU33" s="917"/>
      <c r="AV33" s="917"/>
      <c r="AW33" s="917"/>
      <c r="AX33" s="917"/>
      <c r="AY33" s="917"/>
      <c r="AZ33" s="950"/>
      <c r="BA33" s="950"/>
      <c r="BB33" s="950"/>
      <c r="BC33" s="950"/>
      <c r="BD33" s="950"/>
      <c r="BE33" s="918"/>
      <c r="BF33" s="918"/>
      <c r="BG33" s="918"/>
      <c r="BH33" s="918"/>
      <c r="BI33" s="919"/>
      <c r="BJ33" s="56"/>
      <c r="BK33" s="56"/>
      <c r="BL33" s="56"/>
      <c r="BM33" s="56"/>
      <c r="BN33" s="56"/>
      <c r="BO33" s="55"/>
      <c r="BP33" s="55"/>
      <c r="BQ33" s="52">
        <v>27</v>
      </c>
      <c r="BR33" s="72"/>
      <c r="BS33" s="913"/>
      <c r="BT33" s="914"/>
      <c r="BU33" s="914"/>
      <c r="BV33" s="914"/>
      <c r="BW33" s="914"/>
      <c r="BX33" s="914"/>
      <c r="BY33" s="914"/>
      <c r="BZ33" s="914"/>
      <c r="CA33" s="914"/>
      <c r="CB33" s="914"/>
      <c r="CC33" s="914"/>
      <c r="CD33" s="914"/>
      <c r="CE33" s="914"/>
      <c r="CF33" s="914"/>
      <c r="CG33" s="915"/>
      <c r="CH33" s="920"/>
      <c r="CI33" s="921"/>
      <c r="CJ33" s="921"/>
      <c r="CK33" s="921"/>
      <c r="CL33" s="931"/>
      <c r="CM33" s="920"/>
      <c r="CN33" s="921"/>
      <c r="CO33" s="921"/>
      <c r="CP33" s="921"/>
      <c r="CQ33" s="931"/>
      <c r="CR33" s="920"/>
      <c r="CS33" s="921"/>
      <c r="CT33" s="921"/>
      <c r="CU33" s="921"/>
      <c r="CV33" s="931"/>
      <c r="CW33" s="920"/>
      <c r="CX33" s="921"/>
      <c r="CY33" s="921"/>
      <c r="CZ33" s="921"/>
      <c r="DA33" s="931"/>
      <c r="DB33" s="920"/>
      <c r="DC33" s="921"/>
      <c r="DD33" s="921"/>
      <c r="DE33" s="921"/>
      <c r="DF33" s="931"/>
      <c r="DG33" s="920"/>
      <c r="DH33" s="921"/>
      <c r="DI33" s="921"/>
      <c r="DJ33" s="921"/>
      <c r="DK33" s="931"/>
      <c r="DL33" s="920"/>
      <c r="DM33" s="921"/>
      <c r="DN33" s="921"/>
      <c r="DO33" s="921"/>
      <c r="DP33" s="931"/>
      <c r="DQ33" s="920"/>
      <c r="DR33" s="921"/>
      <c r="DS33" s="921"/>
      <c r="DT33" s="921"/>
      <c r="DU33" s="931"/>
      <c r="DV33" s="913"/>
      <c r="DW33" s="914"/>
      <c r="DX33" s="914"/>
      <c r="DY33" s="914"/>
      <c r="DZ33" s="932"/>
      <c r="EA33" s="48"/>
    </row>
    <row r="34" spans="1:131" ht="26.25" customHeight="1" x14ac:dyDescent="0.2">
      <c r="A34" s="54">
        <v>7</v>
      </c>
      <c r="B34" s="913"/>
      <c r="C34" s="914"/>
      <c r="D34" s="914"/>
      <c r="E34" s="914"/>
      <c r="F34" s="914"/>
      <c r="G34" s="914"/>
      <c r="H34" s="914"/>
      <c r="I34" s="914"/>
      <c r="J34" s="914"/>
      <c r="K34" s="914"/>
      <c r="L34" s="914"/>
      <c r="M34" s="914"/>
      <c r="N34" s="914"/>
      <c r="O34" s="914"/>
      <c r="P34" s="915"/>
      <c r="Q34" s="916"/>
      <c r="R34" s="917"/>
      <c r="S34" s="917"/>
      <c r="T34" s="917"/>
      <c r="U34" s="917"/>
      <c r="V34" s="917"/>
      <c r="W34" s="917"/>
      <c r="X34" s="917"/>
      <c r="Y34" s="917"/>
      <c r="Z34" s="917"/>
      <c r="AA34" s="917"/>
      <c r="AB34" s="917"/>
      <c r="AC34" s="917"/>
      <c r="AD34" s="917"/>
      <c r="AE34" s="923"/>
      <c r="AF34" s="943"/>
      <c r="AG34" s="921"/>
      <c r="AH34" s="921"/>
      <c r="AI34" s="921"/>
      <c r="AJ34" s="944"/>
      <c r="AK34" s="922"/>
      <c r="AL34" s="917"/>
      <c r="AM34" s="917"/>
      <c r="AN34" s="917"/>
      <c r="AO34" s="917"/>
      <c r="AP34" s="917"/>
      <c r="AQ34" s="917"/>
      <c r="AR34" s="917"/>
      <c r="AS34" s="917"/>
      <c r="AT34" s="917"/>
      <c r="AU34" s="917"/>
      <c r="AV34" s="917"/>
      <c r="AW34" s="917"/>
      <c r="AX34" s="917"/>
      <c r="AY34" s="917"/>
      <c r="AZ34" s="950"/>
      <c r="BA34" s="950"/>
      <c r="BB34" s="950"/>
      <c r="BC34" s="950"/>
      <c r="BD34" s="950"/>
      <c r="BE34" s="918"/>
      <c r="BF34" s="918"/>
      <c r="BG34" s="918"/>
      <c r="BH34" s="918"/>
      <c r="BI34" s="919"/>
      <c r="BJ34" s="56"/>
      <c r="BK34" s="56"/>
      <c r="BL34" s="56"/>
      <c r="BM34" s="56"/>
      <c r="BN34" s="56"/>
      <c r="BO34" s="55"/>
      <c r="BP34" s="55"/>
      <c r="BQ34" s="52">
        <v>28</v>
      </c>
      <c r="BR34" s="72"/>
      <c r="BS34" s="913"/>
      <c r="BT34" s="914"/>
      <c r="BU34" s="914"/>
      <c r="BV34" s="914"/>
      <c r="BW34" s="914"/>
      <c r="BX34" s="914"/>
      <c r="BY34" s="914"/>
      <c r="BZ34" s="914"/>
      <c r="CA34" s="914"/>
      <c r="CB34" s="914"/>
      <c r="CC34" s="914"/>
      <c r="CD34" s="914"/>
      <c r="CE34" s="914"/>
      <c r="CF34" s="914"/>
      <c r="CG34" s="915"/>
      <c r="CH34" s="920"/>
      <c r="CI34" s="921"/>
      <c r="CJ34" s="921"/>
      <c r="CK34" s="921"/>
      <c r="CL34" s="931"/>
      <c r="CM34" s="920"/>
      <c r="CN34" s="921"/>
      <c r="CO34" s="921"/>
      <c r="CP34" s="921"/>
      <c r="CQ34" s="931"/>
      <c r="CR34" s="920"/>
      <c r="CS34" s="921"/>
      <c r="CT34" s="921"/>
      <c r="CU34" s="921"/>
      <c r="CV34" s="931"/>
      <c r="CW34" s="920"/>
      <c r="CX34" s="921"/>
      <c r="CY34" s="921"/>
      <c r="CZ34" s="921"/>
      <c r="DA34" s="931"/>
      <c r="DB34" s="920"/>
      <c r="DC34" s="921"/>
      <c r="DD34" s="921"/>
      <c r="DE34" s="921"/>
      <c r="DF34" s="931"/>
      <c r="DG34" s="920"/>
      <c r="DH34" s="921"/>
      <c r="DI34" s="921"/>
      <c r="DJ34" s="921"/>
      <c r="DK34" s="931"/>
      <c r="DL34" s="920"/>
      <c r="DM34" s="921"/>
      <c r="DN34" s="921"/>
      <c r="DO34" s="921"/>
      <c r="DP34" s="931"/>
      <c r="DQ34" s="920"/>
      <c r="DR34" s="921"/>
      <c r="DS34" s="921"/>
      <c r="DT34" s="921"/>
      <c r="DU34" s="931"/>
      <c r="DV34" s="913"/>
      <c r="DW34" s="914"/>
      <c r="DX34" s="914"/>
      <c r="DY34" s="914"/>
      <c r="DZ34" s="932"/>
      <c r="EA34" s="48"/>
    </row>
    <row r="35" spans="1:131" ht="26.25" customHeight="1" x14ac:dyDescent="0.2">
      <c r="A35" s="54">
        <v>8</v>
      </c>
      <c r="B35" s="913"/>
      <c r="C35" s="914"/>
      <c r="D35" s="914"/>
      <c r="E35" s="914"/>
      <c r="F35" s="914"/>
      <c r="G35" s="914"/>
      <c r="H35" s="914"/>
      <c r="I35" s="914"/>
      <c r="J35" s="914"/>
      <c r="K35" s="914"/>
      <c r="L35" s="914"/>
      <c r="M35" s="914"/>
      <c r="N35" s="914"/>
      <c r="O35" s="914"/>
      <c r="P35" s="915"/>
      <c r="Q35" s="916"/>
      <c r="R35" s="917"/>
      <c r="S35" s="917"/>
      <c r="T35" s="917"/>
      <c r="U35" s="917"/>
      <c r="V35" s="917"/>
      <c r="W35" s="917"/>
      <c r="X35" s="917"/>
      <c r="Y35" s="917"/>
      <c r="Z35" s="917"/>
      <c r="AA35" s="917"/>
      <c r="AB35" s="917"/>
      <c r="AC35" s="917"/>
      <c r="AD35" s="917"/>
      <c r="AE35" s="923"/>
      <c r="AF35" s="943"/>
      <c r="AG35" s="921"/>
      <c r="AH35" s="921"/>
      <c r="AI35" s="921"/>
      <c r="AJ35" s="944"/>
      <c r="AK35" s="922"/>
      <c r="AL35" s="917"/>
      <c r="AM35" s="917"/>
      <c r="AN35" s="917"/>
      <c r="AO35" s="917"/>
      <c r="AP35" s="917"/>
      <c r="AQ35" s="917"/>
      <c r="AR35" s="917"/>
      <c r="AS35" s="917"/>
      <c r="AT35" s="917"/>
      <c r="AU35" s="917"/>
      <c r="AV35" s="917"/>
      <c r="AW35" s="917"/>
      <c r="AX35" s="917"/>
      <c r="AY35" s="917"/>
      <c r="AZ35" s="950"/>
      <c r="BA35" s="950"/>
      <c r="BB35" s="950"/>
      <c r="BC35" s="950"/>
      <c r="BD35" s="950"/>
      <c r="BE35" s="918"/>
      <c r="BF35" s="918"/>
      <c r="BG35" s="918"/>
      <c r="BH35" s="918"/>
      <c r="BI35" s="919"/>
      <c r="BJ35" s="56"/>
      <c r="BK35" s="56"/>
      <c r="BL35" s="56"/>
      <c r="BM35" s="56"/>
      <c r="BN35" s="56"/>
      <c r="BO35" s="55"/>
      <c r="BP35" s="55"/>
      <c r="BQ35" s="52">
        <v>29</v>
      </c>
      <c r="BR35" s="72"/>
      <c r="BS35" s="913"/>
      <c r="BT35" s="914"/>
      <c r="BU35" s="914"/>
      <c r="BV35" s="914"/>
      <c r="BW35" s="914"/>
      <c r="BX35" s="914"/>
      <c r="BY35" s="914"/>
      <c r="BZ35" s="914"/>
      <c r="CA35" s="914"/>
      <c r="CB35" s="914"/>
      <c r="CC35" s="914"/>
      <c r="CD35" s="914"/>
      <c r="CE35" s="914"/>
      <c r="CF35" s="914"/>
      <c r="CG35" s="915"/>
      <c r="CH35" s="920"/>
      <c r="CI35" s="921"/>
      <c r="CJ35" s="921"/>
      <c r="CK35" s="921"/>
      <c r="CL35" s="931"/>
      <c r="CM35" s="920"/>
      <c r="CN35" s="921"/>
      <c r="CO35" s="921"/>
      <c r="CP35" s="921"/>
      <c r="CQ35" s="931"/>
      <c r="CR35" s="920"/>
      <c r="CS35" s="921"/>
      <c r="CT35" s="921"/>
      <c r="CU35" s="921"/>
      <c r="CV35" s="931"/>
      <c r="CW35" s="920"/>
      <c r="CX35" s="921"/>
      <c r="CY35" s="921"/>
      <c r="CZ35" s="921"/>
      <c r="DA35" s="931"/>
      <c r="DB35" s="920"/>
      <c r="DC35" s="921"/>
      <c r="DD35" s="921"/>
      <c r="DE35" s="921"/>
      <c r="DF35" s="931"/>
      <c r="DG35" s="920"/>
      <c r="DH35" s="921"/>
      <c r="DI35" s="921"/>
      <c r="DJ35" s="921"/>
      <c r="DK35" s="931"/>
      <c r="DL35" s="920"/>
      <c r="DM35" s="921"/>
      <c r="DN35" s="921"/>
      <c r="DO35" s="921"/>
      <c r="DP35" s="931"/>
      <c r="DQ35" s="920"/>
      <c r="DR35" s="921"/>
      <c r="DS35" s="921"/>
      <c r="DT35" s="921"/>
      <c r="DU35" s="931"/>
      <c r="DV35" s="913"/>
      <c r="DW35" s="914"/>
      <c r="DX35" s="914"/>
      <c r="DY35" s="914"/>
      <c r="DZ35" s="932"/>
      <c r="EA35" s="48"/>
    </row>
    <row r="36" spans="1:131" ht="26.25" customHeight="1" x14ac:dyDescent="0.2">
      <c r="A36" s="54">
        <v>9</v>
      </c>
      <c r="B36" s="913"/>
      <c r="C36" s="914"/>
      <c r="D36" s="914"/>
      <c r="E36" s="914"/>
      <c r="F36" s="914"/>
      <c r="G36" s="914"/>
      <c r="H36" s="914"/>
      <c r="I36" s="914"/>
      <c r="J36" s="914"/>
      <c r="K36" s="914"/>
      <c r="L36" s="914"/>
      <c r="M36" s="914"/>
      <c r="N36" s="914"/>
      <c r="O36" s="914"/>
      <c r="P36" s="915"/>
      <c r="Q36" s="916"/>
      <c r="R36" s="917"/>
      <c r="S36" s="917"/>
      <c r="T36" s="917"/>
      <c r="U36" s="917"/>
      <c r="V36" s="917"/>
      <c r="W36" s="917"/>
      <c r="X36" s="917"/>
      <c r="Y36" s="917"/>
      <c r="Z36" s="917"/>
      <c r="AA36" s="917"/>
      <c r="AB36" s="917"/>
      <c r="AC36" s="917"/>
      <c r="AD36" s="917"/>
      <c r="AE36" s="923"/>
      <c r="AF36" s="943"/>
      <c r="AG36" s="921"/>
      <c r="AH36" s="921"/>
      <c r="AI36" s="921"/>
      <c r="AJ36" s="944"/>
      <c r="AK36" s="922"/>
      <c r="AL36" s="917"/>
      <c r="AM36" s="917"/>
      <c r="AN36" s="917"/>
      <c r="AO36" s="917"/>
      <c r="AP36" s="917"/>
      <c r="AQ36" s="917"/>
      <c r="AR36" s="917"/>
      <c r="AS36" s="917"/>
      <c r="AT36" s="917"/>
      <c r="AU36" s="917"/>
      <c r="AV36" s="917"/>
      <c r="AW36" s="917"/>
      <c r="AX36" s="917"/>
      <c r="AY36" s="917"/>
      <c r="AZ36" s="950"/>
      <c r="BA36" s="950"/>
      <c r="BB36" s="950"/>
      <c r="BC36" s="950"/>
      <c r="BD36" s="950"/>
      <c r="BE36" s="918"/>
      <c r="BF36" s="918"/>
      <c r="BG36" s="918"/>
      <c r="BH36" s="918"/>
      <c r="BI36" s="919"/>
      <c r="BJ36" s="56"/>
      <c r="BK36" s="56"/>
      <c r="BL36" s="56"/>
      <c r="BM36" s="56"/>
      <c r="BN36" s="56"/>
      <c r="BO36" s="55"/>
      <c r="BP36" s="55"/>
      <c r="BQ36" s="52">
        <v>30</v>
      </c>
      <c r="BR36" s="72"/>
      <c r="BS36" s="913"/>
      <c r="BT36" s="914"/>
      <c r="BU36" s="914"/>
      <c r="BV36" s="914"/>
      <c r="BW36" s="914"/>
      <c r="BX36" s="914"/>
      <c r="BY36" s="914"/>
      <c r="BZ36" s="914"/>
      <c r="CA36" s="914"/>
      <c r="CB36" s="914"/>
      <c r="CC36" s="914"/>
      <c r="CD36" s="914"/>
      <c r="CE36" s="914"/>
      <c r="CF36" s="914"/>
      <c r="CG36" s="915"/>
      <c r="CH36" s="920"/>
      <c r="CI36" s="921"/>
      <c r="CJ36" s="921"/>
      <c r="CK36" s="921"/>
      <c r="CL36" s="931"/>
      <c r="CM36" s="920"/>
      <c r="CN36" s="921"/>
      <c r="CO36" s="921"/>
      <c r="CP36" s="921"/>
      <c r="CQ36" s="931"/>
      <c r="CR36" s="920"/>
      <c r="CS36" s="921"/>
      <c r="CT36" s="921"/>
      <c r="CU36" s="921"/>
      <c r="CV36" s="931"/>
      <c r="CW36" s="920"/>
      <c r="CX36" s="921"/>
      <c r="CY36" s="921"/>
      <c r="CZ36" s="921"/>
      <c r="DA36" s="931"/>
      <c r="DB36" s="920"/>
      <c r="DC36" s="921"/>
      <c r="DD36" s="921"/>
      <c r="DE36" s="921"/>
      <c r="DF36" s="931"/>
      <c r="DG36" s="920"/>
      <c r="DH36" s="921"/>
      <c r="DI36" s="921"/>
      <c r="DJ36" s="921"/>
      <c r="DK36" s="931"/>
      <c r="DL36" s="920"/>
      <c r="DM36" s="921"/>
      <c r="DN36" s="921"/>
      <c r="DO36" s="921"/>
      <c r="DP36" s="931"/>
      <c r="DQ36" s="920"/>
      <c r="DR36" s="921"/>
      <c r="DS36" s="921"/>
      <c r="DT36" s="921"/>
      <c r="DU36" s="931"/>
      <c r="DV36" s="913"/>
      <c r="DW36" s="914"/>
      <c r="DX36" s="914"/>
      <c r="DY36" s="914"/>
      <c r="DZ36" s="932"/>
      <c r="EA36" s="48"/>
    </row>
    <row r="37" spans="1:131" ht="26.25" customHeight="1" x14ac:dyDescent="0.2">
      <c r="A37" s="54">
        <v>10</v>
      </c>
      <c r="B37" s="913"/>
      <c r="C37" s="914"/>
      <c r="D37" s="914"/>
      <c r="E37" s="914"/>
      <c r="F37" s="914"/>
      <c r="G37" s="914"/>
      <c r="H37" s="914"/>
      <c r="I37" s="914"/>
      <c r="J37" s="914"/>
      <c r="K37" s="914"/>
      <c r="L37" s="914"/>
      <c r="M37" s="914"/>
      <c r="N37" s="914"/>
      <c r="O37" s="914"/>
      <c r="P37" s="915"/>
      <c r="Q37" s="916"/>
      <c r="R37" s="917"/>
      <c r="S37" s="917"/>
      <c r="T37" s="917"/>
      <c r="U37" s="917"/>
      <c r="V37" s="917"/>
      <c r="W37" s="917"/>
      <c r="X37" s="917"/>
      <c r="Y37" s="917"/>
      <c r="Z37" s="917"/>
      <c r="AA37" s="917"/>
      <c r="AB37" s="917"/>
      <c r="AC37" s="917"/>
      <c r="AD37" s="917"/>
      <c r="AE37" s="923"/>
      <c r="AF37" s="943"/>
      <c r="AG37" s="921"/>
      <c r="AH37" s="921"/>
      <c r="AI37" s="921"/>
      <c r="AJ37" s="944"/>
      <c r="AK37" s="922"/>
      <c r="AL37" s="917"/>
      <c r="AM37" s="917"/>
      <c r="AN37" s="917"/>
      <c r="AO37" s="917"/>
      <c r="AP37" s="917"/>
      <c r="AQ37" s="917"/>
      <c r="AR37" s="917"/>
      <c r="AS37" s="917"/>
      <c r="AT37" s="917"/>
      <c r="AU37" s="917"/>
      <c r="AV37" s="917"/>
      <c r="AW37" s="917"/>
      <c r="AX37" s="917"/>
      <c r="AY37" s="917"/>
      <c r="AZ37" s="950"/>
      <c r="BA37" s="950"/>
      <c r="BB37" s="950"/>
      <c r="BC37" s="950"/>
      <c r="BD37" s="950"/>
      <c r="BE37" s="918"/>
      <c r="BF37" s="918"/>
      <c r="BG37" s="918"/>
      <c r="BH37" s="918"/>
      <c r="BI37" s="919"/>
      <c r="BJ37" s="56"/>
      <c r="BK37" s="56"/>
      <c r="BL37" s="56"/>
      <c r="BM37" s="56"/>
      <c r="BN37" s="56"/>
      <c r="BO37" s="55"/>
      <c r="BP37" s="55"/>
      <c r="BQ37" s="52">
        <v>31</v>
      </c>
      <c r="BR37" s="72"/>
      <c r="BS37" s="913"/>
      <c r="BT37" s="914"/>
      <c r="BU37" s="914"/>
      <c r="BV37" s="914"/>
      <c r="BW37" s="914"/>
      <c r="BX37" s="914"/>
      <c r="BY37" s="914"/>
      <c r="BZ37" s="914"/>
      <c r="CA37" s="914"/>
      <c r="CB37" s="914"/>
      <c r="CC37" s="914"/>
      <c r="CD37" s="914"/>
      <c r="CE37" s="914"/>
      <c r="CF37" s="914"/>
      <c r="CG37" s="915"/>
      <c r="CH37" s="920"/>
      <c r="CI37" s="921"/>
      <c r="CJ37" s="921"/>
      <c r="CK37" s="921"/>
      <c r="CL37" s="931"/>
      <c r="CM37" s="920"/>
      <c r="CN37" s="921"/>
      <c r="CO37" s="921"/>
      <c r="CP37" s="921"/>
      <c r="CQ37" s="931"/>
      <c r="CR37" s="920"/>
      <c r="CS37" s="921"/>
      <c r="CT37" s="921"/>
      <c r="CU37" s="921"/>
      <c r="CV37" s="931"/>
      <c r="CW37" s="920"/>
      <c r="CX37" s="921"/>
      <c r="CY37" s="921"/>
      <c r="CZ37" s="921"/>
      <c r="DA37" s="931"/>
      <c r="DB37" s="920"/>
      <c r="DC37" s="921"/>
      <c r="DD37" s="921"/>
      <c r="DE37" s="921"/>
      <c r="DF37" s="931"/>
      <c r="DG37" s="920"/>
      <c r="DH37" s="921"/>
      <c r="DI37" s="921"/>
      <c r="DJ37" s="921"/>
      <c r="DK37" s="931"/>
      <c r="DL37" s="920"/>
      <c r="DM37" s="921"/>
      <c r="DN37" s="921"/>
      <c r="DO37" s="921"/>
      <c r="DP37" s="931"/>
      <c r="DQ37" s="920"/>
      <c r="DR37" s="921"/>
      <c r="DS37" s="921"/>
      <c r="DT37" s="921"/>
      <c r="DU37" s="931"/>
      <c r="DV37" s="913"/>
      <c r="DW37" s="914"/>
      <c r="DX37" s="914"/>
      <c r="DY37" s="914"/>
      <c r="DZ37" s="932"/>
      <c r="EA37" s="48"/>
    </row>
    <row r="38" spans="1:131" ht="26.25" customHeight="1" x14ac:dyDescent="0.2">
      <c r="A38" s="54">
        <v>11</v>
      </c>
      <c r="B38" s="913"/>
      <c r="C38" s="914"/>
      <c r="D38" s="914"/>
      <c r="E38" s="914"/>
      <c r="F38" s="914"/>
      <c r="G38" s="914"/>
      <c r="H38" s="914"/>
      <c r="I38" s="914"/>
      <c r="J38" s="914"/>
      <c r="K38" s="914"/>
      <c r="L38" s="914"/>
      <c r="M38" s="914"/>
      <c r="N38" s="914"/>
      <c r="O38" s="914"/>
      <c r="P38" s="915"/>
      <c r="Q38" s="916"/>
      <c r="R38" s="917"/>
      <c r="S38" s="917"/>
      <c r="T38" s="917"/>
      <c r="U38" s="917"/>
      <c r="V38" s="917"/>
      <c r="W38" s="917"/>
      <c r="X38" s="917"/>
      <c r="Y38" s="917"/>
      <c r="Z38" s="917"/>
      <c r="AA38" s="917"/>
      <c r="AB38" s="917"/>
      <c r="AC38" s="917"/>
      <c r="AD38" s="917"/>
      <c r="AE38" s="923"/>
      <c r="AF38" s="943"/>
      <c r="AG38" s="921"/>
      <c r="AH38" s="921"/>
      <c r="AI38" s="921"/>
      <c r="AJ38" s="944"/>
      <c r="AK38" s="922"/>
      <c r="AL38" s="917"/>
      <c r="AM38" s="917"/>
      <c r="AN38" s="917"/>
      <c r="AO38" s="917"/>
      <c r="AP38" s="917"/>
      <c r="AQ38" s="917"/>
      <c r="AR38" s="917"/>
      <c r="AS38" s="917"/>
      <c r="AT38" s="917"/>
      <c r="AU38" s="917"/>
      <c r="AV38" s="917"/>
      <c r="AW38" s="917"/>
      <c r="AX38" s="917"/>
      <c r="AY38" s="917"/>
      <c r="AZ38" s="950"/>
      <c r="BA38" s="950"/>
      <c r="BB38" s="950"/>
      <c r="BC38" s="950"/>
      <c r="BD38" s="950"/>
      <c r="BE38" s="918"/>
      <c r="BF38" s="918"/>
      <c r="BG38" s="918"/>
      <c r="BH38" s="918"/>
      <c r="BI38" s="919"/>
      <c r="BJ38" s="56"/>
      <c r="BK38" s="56"/>
      <c r="BL38" s="56"/>
      <c r="BM38" s="56"/>
      <c r="BN38" s="56"/>
      <c r="BO38" s="55"/>
      <c r="BP38" s="55"/>
      <c r="BQ38" s="52">
        <v>32</v>
      </c>
      <c r="BR38" s="72"/>
      <c r="BS38" s="913"/>
      <c r="BT38" s="914"/>
      <c r="BU38" s="914"/>
      <c r="BV38" s="914"/>
      <c r="BW38" s="914"/>
      <c r="BX38" s="914"/>
      <c r="BY38" s="914"/>
      <c r="BZ38" s="914"/>
      <c r="CA38" s="914"/>
      <c r="CB38" s="914"/>
      <c r="CC38" s="914"/>
      <c r="CD38" s="914"/>
      <c r="CE38" s="914"/>
      <c r="CF38" s="914"/>
      <c r="CG38" s="915"/>
      <c r="CH38" s="920"/>
      <c r="CI38" s="921"/>
      <c r="CJ38" s="921"/>
      <c r="CK38" s="921"/>
      <c r="CL38" s="931"/>
      <c r="CM38" s="920"/>
      <c r="CN38" s="921"/>
      <c r="CO38" s="921"/>
      <c r="CP38" s="921"/>
      <c r="CQ38" s="931"/>
      <c r="CR38" s="920"/>
      <c r="CS38" s="921"/>
      <c r="CT38" s="921"/>
      <c r="CU38" s="921"/>
      <c r="CV38" s="931"/>
      <c r="CW38" s="920"/>
      <c r="CX38" s="921"/>
      <c r="CY38" s="921"/>
      <c r="CZ38" s="921"/>
      <c r="DA38" s="931"/>
      <c r="DB38" s="920"/>
      <c r="DC38" s="921"/>
      <c r="DD38" s="921"/>
      <c r="DE38" s="921"/>
      <c r="DF38" s="931"/>
      <c r="DG38" s="920"/>
      <c r="DH38" s="921"/>
      <c r="DI38" s="921"/>
      <c r="DJ38" s="921"/>
      <c r="DK38" s="931"/>
      <c r="DL38" s="920"/>
      <c r="DM38" s="921"/>
      <c r="DN38" s="921"/>
      <c r="DO38" s="921"/>
      <c r="DP38" s="931"/>
      <c r="DQ38" s="920"/>
      <c r="DR38" s="921"/>
      <c r="DS38" s="921"/>
      <c r="DT38" s="921"/>
      <c r="DU38" s="931"/>
      <c r="DV38" s="913"/>
      <c r="DW38" s="914"/>
      <c r="DX38" s="914"/>
      <c r="DY38" s="914"/>
      <c r="DZ38" s="932"/>
      <c r="EA38" s="48"/>
    </row>
    <row r="39" spans="1:131" ht="26.25" customHeight="1" x14ac:dyDescent="0.2">
      <c r="A39" s="54">
        <v>12</v>
      </c>
      <c r="B39" s="913"/>
      <c r="C39" s="914"/>
      <c r="D39" s="914"/>
      <c r="E39" s="914"/>
      <c r="F39" s="914"/>
      <c r="G39" s="914"/>
      <c r="H39" s="914"/>
      <c r="I39" s="914"/>
      <c r="J39" s="914"/>
      <c r="K39" s="914"/>
      <c r="L39" s="914"/>
      <c r="M39" s="914"/>
      <c r="N39" s="914"/>
      <c r="O39" s="914"/>
      <c r="P39" s="915"/>
      <c r="Q39" s="916"/>
      <c r="R39" s="917"/>
      <c r="S39" s="917"/>
      <c r="T39" s="917"/>
      <c r="U39" s="917"/>
      <c r="V39" s="917"/>
      <c r="W39" s="917"/>
      <c r="X39" s="917"/>
      <c r="Y39" s="917"/>
      <c r="Z39" s="917"/>
      <c r="AA39" s="917"/>
      <c r="AB39" s="917"/>
      <c r="AC39" s="917"/>
      <c r="AD39" s="917"/>
      <c r="AE39" s="923"/>
      <c r="AF39" s="943"/>
      <c r="AG39" s="921"/>
      <c r="AH39" s="921"/>
      <c r="AI39" s="921"/>
      <c r="AJ39" s="944"/>
      <c r="AK39" s="922"/>
      <c r="AL39" s="917"/>
      <c r="AM39" s="917"/>
      <c r="AN39" s="917"/>
      <c r="AO39" s="917"/>
      <c r="AP39" s="917"/>
      <c r="AQ39" s="917"/>
      <c r="AR39" s="917"/>
      <c r="AS39" s="917"/>
      <c r="AT39" s="917"/>
      <c r="AU39" s="917"/>
      <c r="AV39" s="917"/>
      <c r="AW39" s="917"/>
      <c r="AX39" s="917"/>
      <c r="AY39" s="917"/>
      <c r="AZ39" s="950"/>
      <c r="BA39" s="950"/>
      <c r="BB39" s="950"/>
      <c r="BC39" s="950"/>
      <c r="BD39" s="950"/>
      <c r="BE39" s="918"/>
      <c r="BF39" s="918"/>
      <c r="BG39" s="918"/>
      <c r="BH39" s="918"/>
      <c r="BI39" s="919"/>
      <c r="BJ39" s="56"/>
      <c r="BK39" s="56"/>
      <c r="BL39" s="56"/>
      <c r="BM39" s="56"/>
      <c r="BN39" s="56"/>
      <c r="BO39" s="55"/>
      <c r="BP39" s="55"/>
      <c r="BQ39" s="52">
        <v>33</v>
      </c>
      <c r="BR39" s="72"/>
      <c r="BS39" s="913"/>
      <c r="BT39" s="914"/>
      <c r="BU39" s="914"/>
      <c r="BV39" s="914"/>
      <c r="BW39" s="914"/>
      <c r="BX39" s="914"/>
      <c r="BY39" s="914"/>
      <c r="BZ39" s="914"/>
      <c r="CA39" s="914"/>
      <c r="CB39" s="914"/>
      <c r="CC39" s="914"/>
      <c r="CD39" s="914"/>
      <c r="CE39" s="914"/>
      <c r="CF39" s="914"/>
      <c r="CG39" s="915"/>
      <c r="CH39" s="920"/>
      <c r="CI39" s="921"/>
      <c r="CJ39" s="921"/>
      <c r="CK39" s="921"/>
      <c r="CL39" s="931"/>
      <c r="CM39" s="920"/>
      <c r="CN39" s="921"/>
      <c r="CO39" s="921"/>
      <c r="CP39" s="921"/>
      <c r="CQ39" s="931"/>
      <c r="CR39" s="920"/>
      <c r="CS39" s="921"/>
      <c r="CT39" s="921"/>
      <c r="CU39" s="921"/>
      <c r="CV39" s="931"/>
      <c r="CW39" s="920"/>
      <c r="CX39" s="921"/>
      <c r="CY39" s="921"/>
      <c r="CZ39" s="921"/>
      <c r="DA39" s="931"/>
      <c r="DB39" s="920"/>
      <c r="DC39" s="921"/>
      <c r="DD39" s="921"/>
      <c r="DE39" s="921"/>
      <c r="DF39" s="931"/>
      <c r="DG39" s="920"/>
      <c r="DH39" s="921"/>
      <c r="DI39" s="921"/>
      <c r="DJ39" s="921"/>
      <c r="DK39" s="931"/>
      <c r="DL39" s="920"/>
      <c r="DM39" s="921"/>
      <c r="DN39" s="921"/>
      <c r="DO39" s="921"/>
      <c r="DP39" s="931"/>
      <c r="DQ39" s="920"/>
      <c r="DR39" s="921"/>
      <c r="DS39" s="921"/>
      <c r="DT39" s="921"/>
      <c r="DU39" s="931"/>
      <c r="DV39" s="913"/>
      <c r="DW39" s="914"/>
      <c r="DX39" s="914"/>
      <c r="DY39" s="914"/>
      <c r="DZ39" s="932"/>
      <c r="EA39" s="48"/>
    </row>
    <row r="40" spans="1:131" ht="26.25" customHeight="1" x14ac:dyDescent="0.2">
      <c r="A40" s="52">
        <v>13</v>
      </c>
      <c r="B40" s="913"/>
      <c r="C40" s="914"/>
      <c r="D40" s="914"/>
      <c r="E40" s="914"/>
      <c r="F40" s="914"/>
      <c r="G40" s="914"/>
      <c r="H40" s="914"/>
      <c r="I40" s="914"/>
      <c r="J40" s="914"/>
      <c r="K40" s="914"/>
      <c r="L40" s="914"/>
      <c r="M40" s="914"/>
      <c r="N40" s="914"/>
      <c r="O40" s="914"/>
      <c r="P40" s="915"/>
      <c r="Q40" s="916"/>
      <c r="R40" s="917"/>
      <c r="S40" s="917"/>
      <c r="T40" s="917"/>
      <c r="U40" s="917"/>
      <c r="V40" s="917"/>
      <c r="W40" s="917"/>
      <c r="X40" s="917"/>
      <c r="Y40" s="917"/>
      <c r="Z40" s="917"/>
      <c r="AA40" s="917"/>
      <c r="AB40" s="917"/>
      <c r="AC40" s="917"/>
      <c r="AD40" s="917"/>
      <c r="AE40" s="923"/>
      <c r="AF40" s="943"/>
      <c r="AG40" s="921"/>
      <c r="AH40" s="921"/>
      <c r="AI40" s="921"/>
      <c r="AJ40" s="944"/>
      <c r="AK40" s="922"/>
      <c r="AL40" s="917"/>
      <c r="AM40" s="917"/>
      <c r="AN40" s="917"/>
      <c r="AO40" s="917"/>
      <c r="AP40" s="917"/>
      <c r="AQ40" s="917"/>
      <c r="AR40" s="917"/>
      <c r="AS40" s="917"/>
      <c r="AT40" s="917"/>
      <c r="AU40" s="917"/>
      <c r="AV40" s="917"/>
      <c r="AW40" s="917"/>
      <c r="AX40" s="917"/>
      <c r="AY40" s="917"/>
      <c r="AZ40" s="950"/>
      <c r="BA40" s="950"/>
      <c r="BB40" s="950"/>
      <c r="BC40" s="950"/>
      <c r="BD40" s="950"/>
      <c r="BE40" s="918"/>
      <c r="BF40" s="918"/>
      <c r="BG40" s="918"/>
      <c r="BH40" s="918"/>
      <c r="BI40" s="919"/>
      <c r="BJ40" s="56"/>
      <c r="BK40" s="56"/>
      <c r="BL40" s="56"/>
      <c r="BM40" s="56"/>
      <c r="BN40" s="56"/>
      <c r="BO40" s="55"/>
      <c r="BP40" s="55"/>
      <c r="BQ40" s="52">
        <v>34</v>
      </c>
      <c r="BR40" s="72"/>
      <c r="BS40" s="913"/>
      <c r="BT40" s="914"/>
      <c r="BU40" s="914"/>
      <c r="BV40" s="914"/>
      <c r="BW40" s="914"/>
      <c r="BX40" s="914"/>
      <c r="BY40" s="914"/>
      <c r="BZ40" s="914"/>
      <c r="CA40" s="914"/>
      <c r="CB40" s="914"/>
      <c r="CC40" s="914"/>
      <c r="CD40" s="914"/>
      <c r="CE40" s="914"/>
      <c r="CF40" s="914"/>
      <c r="CG40" s="915"/>
      <c r="CH40" s="920"/>
      <c r="CI40" s="921"/>
      <c r="CJ40" s="921"/>
      <c r="CK40" s="921"/>
      <c r="CL40" s="931"/>
      <c r="CM40" s="920"/>
      <c r="CN40" s="921"/>
      <c r="CO40" s="921"/>
      <c r="CP40" s="921"/>
      <c r="CQ40" s="931"/>
      <c r="CR40" s="920"/>
      <c r="CS40" s="921"/>
      <c r="CT40" s="921"/>
      <c r="CU40" s="921"/>
      <c r="CV40" s="931"/>
      <c r="CW40" s="920"/>
      <c r="CX40" s="921"/>
      <c r="CY40" s="921"/>
      <c r="CZ40" s="921"/>
      <c r="DA40" s="931"/>
      <c r="DB40" s="920"/>
      <c r="DC40" s="921"/>
      <c r="DD40" s="921"/>
      <c r="DE40" s="921"/>
      <c r="DF40" s="931"/>
      <c r="DG40" s="920"/>
      <c r="DH40" s="921"/>
      <c r="DI40" s="921"/>
      <c r="DJ40" s="921"/>
      <c r="DK40" s="931"/>
      <c r="DL40" s="920"/>
      <c r="DM40" s="921"/>
      <c r="DN40" s="921"/>
      <c r="DO40" s="921"/>
      <c r="DP40" s="931"/>
      <c r="DQ40" s="920"/>
      <c r="DR40" s="921"/>
      <c r="DS40" s="921"/>
      <c r="DT40" s="921"/>
      <c r="DU40" s="931"/>
      <c r="DV40" s="913"/>
      <c r="DW40" s="914"/>
      <c r="DX40" s="914"/>
      <c r="DY40" s="914"/>
      <c r="DZ40" s="932"/>
      <c r="EA40" s="48"/>
    </row>
    <row r="41" spans="1:131" ht="26.25" customHeight="1" x14ac:dyDescent="0.2">
      <c r="A41" s="52">
        <v>14</v>
      </c>
      <c r="B41" s="913"/>
      <c r="C41" s="914"/>
      <c r="D41" s="914"/>
      <c r="E41" s="914"/>
      <c r="F41" s="914"/>
      <c r="G41" s="914"/>
      <c r="H41" s="914"/>
      <c r="I41" s="914"/>
      <c r="J41" s="914"/>
      <c r="K41" s="914"/>
      <c r="L41" s="914"/>
      <c r="M41" s="914"/>
      <c r="N41" s="914"/>
      <c r="O41" s="914"/>
      <c r="P41" s="915"/>
      <c r="Q41" s="916"/>
      <c r="R41" s="917"/>
      <c r="S41" s="917"/>
      <c r="T41" s="917"/>
      <c r="U41" s="917"/>
      <c r="V41" s="917"/>
      <c r="W41" s="917"/>
      <c r="X41" s="917"/>
      <c r="Y41" s="917"/>
      <c r="Z41" s="917"/>
      <c r="AA41" s="917"/>
      <c r="AB41" s="917"/>
      <c r="AC41" s="917"/>
      <c r="AD41" s="917"/>
      <c r="AE41" s="923"/>
      <c r="AF41" s="943"/>
      <c r="AG41" s="921"/>
      <c r="AH41" s="921"/>
      <c r="AI41" s="921"/>
      <c r="AJ41" s="944"/>
      <c r="AK41" s="922"/>
      <c r="AL41" s="917"/>
      <c r="AM41" s="917"/>
      <c r="AN41" s="917"/>
      <c r="AO41" s="917"/>
      <c r="AP41" s="917"/>
      <c r="AQ41" s="917"/>
      <c r="AR41" s="917"/>
      <c r="AS41" s="917"/>
      <c r="AT41" s="917"/>
      <c r="AU41" s="917"/>
      <c r="AV41" s="917"/>
      <c r="AW41" s="917"/>
      <c r="AX41" s="917"/>
      <c r="AY41" s="917"/>
      <c r="AZ41" s="950"/>
      <c r="BA41" s="950"/>
      <c r="BB41" s="950"/>
      <c r="BC41" s="950"/>
      <c r="BD41" s="950"/>
      <c r="BE41" s="918"/>
      <c r="BF41" s="918"/>
      <c r="BG41" s="918"/>
      <c r="BH41" s="918"/>
      <c r="BI41" s="919"/>
      <c r="BJ41" s="56"/>
      <c r="BK41" s="56"/>
      <c r="BL41" s="56"/>
      <c r="BM41" s="56"/>
      <c r="BN41" s="56"/>
      <c r="BO41" s="55"/>
      <c r="BP41" s="55"/>
      <c r="BQ41" s="52">
        <v>35</v>
      </c>
      <c r="BR41" s="72"/>
      <c r="BS41" s="913"/>
      <c r="BT41" s="914"/>
      <c r="BU41" s="914"/>
      <c r="BV41" s="914"/>
      <c r="BW41" s="914"/>
      <c r="BX41" s="914"/>
      <c r="BY41" s="914"/>
      <c r="BZ41" s="914"/>
      <c r="CA41" s="914"/>
      <c r="CB41" s="914"/>
      <c r="CC41" s="914"/>
      <c r="CD41" s="914"/>
      <c r="CE41" s="914"/>
      <c r="CF41" s="914"/>
      <c r="CG41" s="915"/>
      <c r="CH41" s="920"/>
      <c r="CI41" s="921"/>
      <c r="CJ41" s="921"/>
      <c r="CK41" s="921"/>
      <c r="CL41" s="931"/>
      <c r="CM41" s="920"/>
      <c r="CN41" s="921"/>
      <c r="CO41" s="921"/>
      <c r="CP41" s="921"/>
      <c r="CQ41" s="931"/>
      <c r="CR41" s="920"/>
      <c r="CS41" s="921"/>
      <c r="CT41" s="921"/>
      <c r="CU41" s="921"/>
      <c r="CV41" s="931"/>
      <c r="CW41" s="920"/>
      <c r="CX41" s="921"/>
      <c r="CY41" s="921"/>
      <c r="CZ41" s="921"/>
      <c r="DA41" s="931"/>
      <c r="DB41" s="920"/>
      <c r="DC41" s="921"/>
      <c r="DD41" s="921"/>
      <c r="DE41" s="921"/>
      <c r="DF41" s="931"/>
      <c r="DG41" s="920"/>
      <c r="DH41" s="921"/>
      <c r="DI41" s="921"/>
      <c r="DJ41" s="921"/>
      <c r="DK41" s="931"/>
      <c r="DL41" s="920"/>
      <c r="DM41" s="921"/>
      <c r="DN41" s="921"/>
      <c r="DO41" s="921"/>
      <c r="DP41" s="931"/>
      <c r="DQ41" s="920"/>
      <c r="DR41" s="921"/>
      <c r="DS41" s="921"/>
      <c r="DT41" s="921"/>
      <c r="DU41" s="931"/>
      <c r="DV41" s="913"/>
      <c r="DW41" s="914"/>
      <c r="DX41" s="914"/>
      <c r="DY41" s="914"/>
      <c r="DZ41" s="932"/>
      <c r="EA41" s="48"/>
    </row>
    <row r="42" spans="1:131" ht="26.25" customHeight="1" x14ac:dyDescent="0.2">
      <c r="A42" s="52">
        <v>15</v>
      </c>
      <c r="B42" s="913"/>
      <c r="C42" s="914"/>
      <c r="D42" s="914"/>
      <c r="E42" s="914"/>
      <c r="F42" s="914"/>
      <c r="G42" s="914"/>
      <c r="H42" s="914"/>
      <c r="I42" s="914"/>
      <c r="J42" s="914"/>
      <c r="K42" s="914"/>
      <c r="L42" s="914"/>
      <c r="M42" s="914"/>
      <c r="N42" s="914"/>
      <c r="O42" s="914"/>
      <c r="P42" s="915"/>
      <c r="Q42" s="916"/>
      <c r="R42" s="917"/>
      <c r="S42" s="917"/>
      <c r="T42" s="917"/>
      <c r="U42" s="917"/>
      <c r="V42" s="917"/>
      <c r="W42" s="917"/>
      <c r="X42" s="917"/>
      <c r="Y42" s="917"/>
      <c r="Z42" s="917"/>
      <c r="AA42" s="917"/>
      <c r="AB42" s="917"/>
      <c r="AC42" s="917"/>
      <c r="AD42" s="917"/>
      <c r="AE42" s="923"/>
      <c r="AF42" s="943"/>
      <c r="AG42" s="921"/>
      <c r="AH42" s="921"/>
      <c r="AI42" s="921"/>
      <c r="AJ42" s="944"/>
      <c r="AK42" s="922"/>
      <c r="AL42" s="917"/>
      <c r="AM42" s="917"/>
      <c r="AN42" s="917"/>
      <c r="AO42" s="917"/>
      <c r="AP42" s="917"/>
      <c r="AQ42" s="917"/>
      <c r="AR42" s="917"/>
      <c r="AS42" s="917"/>
      <c r="AT42" s="917"/>
      <c r="AU42" s="917"/>
      <c r="AV42" s="917"/>
      <c r="AW42" s="917"/>
      <c r="AX42" s="917"/>
      <c r="AY42" s="917"/>
      <c r="AZ42" s="950"/>
      <c r="BA42" s="950"/>
      <c r="BB42" s="950"/>
      <c r="BC42" s="950"/>
      <c r="BD42" s="950"/>
      <c r="BE42" s="918"/>
      <c r="BF42" s="918"/>
      <c r="BG42" s="918"/>
      <c r="BH42" s="918"/>
      <c r="BI42" s="919"/>
      <c r="BJ42" s="56"/>
      <c r="BK42" s="56"/>
      <c r="BL42" s="56"/>
      <c r="BM42" s="56"/>
      <c r="BN42" s="56"/>
      <c r="BO42" s="55"/>
      <c r="BP42" s="55"/>
      <c r="BQ42" s="52">
        <v>36</v>
      </c>
      <c r="BR42" s="72"/>
      <c r="BS42" s="913"/>
      <c r="BT42" s="914"/>
      <c r="BU42" s="914"/>
      <c r="BV42" s="914"/>
      <c r="BW42" s="914"/>
      <c r="BX42" s="914"/>
      <c r="BY42" s="914"/>
      <c r="BZ42" s="914"/>
      <c r="CA42" s="914"/>
      <c r="CB42" s="914"/>
      <c r="CC42" s="914"/>
      <c r="CD42" s="914"/>
      <c r="CE42" s="914"/>
      <c r="CF42" s="914"/>
      <c r="CG42" s="915"/>
      <c r="CH42" s="920"/>
      <c r="CI42" s="921"/>
      <c r="CJ42" s="921"/>
      <c r="CK42" s="921"/>
      <c r="CL42" s="931"/>
      <c r="CM42" s="920"/>
      <c r="CN42" s="921"/>
      <c r="CO42" s="921"/>
      <c r="CP42" s="921"/>
      <c r="CQ42" s="931"/>
      <c r="CR42" s="920"/>
      <c r="CS42" s="921"/>
      <c r="CT42" s="921"/>
      <c r="CU42" s="921"/>
      <c r="CV42" s="931"/>
      <c r="CW42" s="920"/>
      <c r="CX42" s="921"/>
      <c r="CY42" s="921"/>
      <c r="CZ42" s="921"/>
      <c r="DA42" s="931"/>
      <c r="DB42" s="920"/>
      <c r="DC42" s="921"/>
      <c r="DD42" s="921"/>
      <c r="DE42" s="921"/>
      <c r="DF42" s="931"/>
      <c r="DG42" s="920"/>
      <c r="DH42" s="921"/>
      <c r="DI42" s="921"/>
      <c r="DJ42" s="921"/>
      <c r="DK42" s="931"/>
      <c r="DL42" s="920"/>
      <c r="DM42" s="921"/>
      <c r="DN42" s="921"/>
      <c r="DO42" s="921"/>
      <c r="DP42" s="931"/>
      <c r="DQ42" s="920"/>
      <c r="DR42" s="921"/>
      <c r="DS42" s="921"/>
      <c r="DT42" s="921"/>
      <c r="DU42" s="931"/>
      <c r="DV42" s="913"/>
      <c r="DW42" s="914"/>
      <c r="DX42" s="914"/>
      <c r="DY42" s="914"/>
      <c r="DZ42" s="932"/>
      <c r="EA42" s="48"/>
    </row>
    <row r="43" spans="1:131" ht="26.25" customHeight="1" x14ac:dyDescent="0.2">
      <c r="A43" s="52">
        <v>16</v>
      </c>
      <c r="B43" s="913"/>
      <c r="C43" s="914"/>
      <c r="D43" s="914"/>
      <c r="E43" s="914"/>
      <c r="F43" s="914"/>
      <c r="G43" s="914"/>
      <c r="H43" s="914"/>
      <c r="I43" s="914"/>
      <c r="J43" s="914"/>
      <c r="K43" s="914"/>
      <c r="L43" s="914"/>
      <c r="M43" s="914"/>
      <c r="N43" s="914"/>
      <c r="O43" s="914"/>
      <c r="P43" s="915"/>
      <c r="Q43" s="916"/>
      <c r="R43" s="917"/>
      <c r="S43" s="917"/>
      <c r="T43" s="917"/>
      <c r="U43" s="917"/>
      <c r="V43" s="917"/>
      <c r="W43" s="917"/>
      <c r="X43" s="917"/>
      <c r="Y43" s="917"/>
      <c r="Z43" s="917"/>
      <c r="AA43" s="917"/>
      <c r="AB43" s="917"/>
      <c r="AC43" s="917"/>
      <c r="AD43" s="917"/>
      <c r="AE43" s="923"/>
      <c r="AF43" s="943"/>
      <c r="AG43" s="921"/>
      <c r="AH43" s="921"/>
      <c r="AI43" s="921"/>
      <c r="AJ43" s="944"/>
      <c r="AK43" s="922"/>
      <c r="AL43" s="917"/>
      <c r="AM43" s="917"/>
      <c r="AN43" s="917"/>
      <c r="AO43" s="917"/>
      <c r="AP43" s="917"/>
      <c r="AQ43" s="917"/>
      <c r="AR43" s="917"/>
      <c r="AS43" s="917"/>
      <c r="AT43" s="917"/>
      <c r="AU43" s="917"/>
      <c r="AV43" s="917"/>
      <c r="AW43" s="917"/>
      <c r="AX43" s="917"/>
      <c r="AY43" s="917"/>
      <c r="AZ43" s="950"/>
      <c r="BA43" s="950"/>
      <c r="BB43" s="950"/>
      <c r="BC43" s="950"/>
      <c r="BD43" s="950"/>
      <c r="BE43" s="918"/>
      <c r="BF43" s="918"/>
      <c r="BG43" s="918"/>
      <c r="BH43" s="918"/>
      <c r="BI43" s="919"/>
      <c r="BJ43" s="56"/>
      <c r="BK43" s="56"/>
      <c r="BL43" s="56"/>
      <c r="BM43" s="56"/>
      <c r="BN43" s="56"/>
      <c r="BO43" s="55"/>
      <c r="BP43" s="55"/>
      <c r="BQ43" s="52">
        <v>37</v>
      </c>
      <c r="BR43" s="72"/>
      <c r="BS43" s="913"/>
      <c r="BT43" s="914"/>
      <c r="BU43" s="914"/>
      <c r="BV43" s="914"/>
      <c r="BW43" s="914"/>
      <c r="BX43" s="914"/>
      <c r="BY43" s="914"/>
      <c r="BZ43" s="914"/>
      <c r="CA43" s="914"/>
      <c r="CB43" s="914"/>
      <c r="CC43" s="914"/>
      <c r="CD43" s="914"/>
      <c r="CE43" s="914"/>
      <c r="CF43" s="914"/>
      <c r="CG43" s="915"/>
      <c r="CH43" s="920"/>
      <c r="CI43" s="921"/>
      <c r="CJ43" s="921"/>
      <c r="CK43" s="921"/>
      <c r="CL43" s="931"/>
      <c r="CM43" s="920"/>
      <c r="CN43" s="921"/>
      <c r="CO43" s="921"/>
      <c r="CP43" s="921"/>
      <c r="CQ43" s="931"/>
      <c r="CR43" s="920"/>
      <c r="CS43" s="921"/>
      <c r="CT43" s="921"/>
      <c r="CU43" s="921"/>
      <c r="CV43" s="931"/>
      <c r="CW43" s="920"/>
      <c r="CX43" s="921"/>
      <c r="CY43" s="921"/>
      <c r="CZ43" s="921"/>
      <c r="DA43" s="931"/>
      <c r="DB43" s="920"/>
      <c r="DC43" s="921"/>
      <c r="DD43" s="921"/>
      <c r="DE43" s="921"/>
      <c r="DF43" s="931"/>
      <c r="DG43" s="920"/>
      <c r="DH43" s="921"/>
      <c r="DI43" s="921"/>
      <c r="DJ43" s="921"/>
      <c r="DK43" s="931"/>
      <c r="DL43" s="920"/>
      <c r="DM43" s="921"/>
      <c r="DN43" s="921"/>
      <c r="DO43" s="921"/>
      <c r="DP43" s="931"/>
      <c r="DQ43" s="920"/>
      <c r="DR43" s="921"/>
      <c r="DS43" s="921"/>
      <c r="DT43" s="921"/>
      <c r="DU43" s="931"/>
      <c r="DV43" s="913"/>
      <c r="DW43" s="914"/>
      <c r="DX43" s="914"/>
      <c r="DY43" s="914"/>
      <c r="DZ43" s="932"/>
      <c r="EA43" s="48"/>
    </row>
    <row r="44" spans="1:131" ht="26.25" customHeight="1" x14ac:dyDescent="0.2">
      <c r="A44" s="52">
        <v>17</v>
      </c>
      <c r="B44" s="913"/>
      <c r="C44" s="914"/>
      <c r="D44" s="914"/>
      <c r="E44" s="914"/>
      <c r="F44" s="914"/>
      <c r="G44" s="914"/>
      <c r="H44" s="914"/>
      <c r="I44" s="914"/>
      <c r="J44" s="914"/>
      <c r="K44" s="914"/>
      <c r="L44" s="914"/>
      <c r="M44" s="914"/>
      <c r="N44" s="914"/>
      <c r="O44" s="914"/>
      <c r="P44" s="915"/>
      <c r="Q44" s="916"/>
      <c r="R44" s="917"/>
      <c r="S44" s="917"/>
      <c r="T44" s="917"/>
      <c r="U44" s="917"/>
      <c r="V44" s="917"/>
      <c r="W44" s="917"/>
      <c r="X44" s="917"/>
      <c r="Y44" s="917"/>
      <c r="Z44" s="917"/>
      <c r="AA44" s="917"/>
      <c r="AB44" s="917"/>
      <c r="AC44" s="917"/>
      <c r="AD44" s="917"/>
      <c r="AE44" s="923"/>
      <c r="AF44" s="943"/>
      <c r="AG44" s="921"/>
      <c r="AH44" s="921"/>
      <c r="AI44" s="921"/>
      <c r="AJ44" s="944"/>
      <c r="AK44" s="922"/>
      <c r="AL44" s="917"/>
      <c r="AM44" s="917"/>
      <c r="AN44" s="917"/>
      <c r="AO44" s="917"/>
      <c r="AP44" s="917"/>
      <c r="AQ44" s="917"/>
      <c r="AR44" s="917"/>
      <c r="AS44" s="917"/>
      <c r="AT44" s="917"/>
      <c r="AU44" s="917"/>
      <c r="AV44" s="917"/>
      <c r="AW44" s="917"/>
      <c r="AX44" s="917"/>
      <c r="AY44" s="917"/>
      <c r="AZ44" s="950"/>
      <c r="BA44" s="950"/>
      <c r="BB44" s="950"/>
      <c r="BC44" s="950"/>
      <c r="BD44" s="950"/>
      <c r="BE44" s="918"/>
      <c r="BF44" s="918"/>
      <c r="BG44" s="918"/>
      <c r="BH44" s="918"/>
      <c r="BI44" s="919"/>
      <c r="BJ44" s="56"/>
      <c r="BK44" s="56"/>
      <c r="BL44" s="56"/>
      <c r="BM44" s="56"/>
      <c r="BN44" s="56"/>
      <c r="BO44" s="55"/>
      <c r="BP44" s="55"/>
      <c r="BQ44" s="52">
        <v>38</v>
      </c>
      <c r="BR44" s="72"/>
      <c r="BS44" s="913"/>
      <c r="BT44" s="914"/>
      <c r="BU44" s="914"/>
      <c r="BV44" s="914"/>
      <c r="BW44" s="914"/>
      <c r="BX44" s="914"/>
      <c r="BY44" s="914"/>
      <c r="BZ44" s="914"/>
      <c r="CA44" s="914"/>
      <c r="CB44" s="914"/>
      <c r="CC44" s="914"/>
      <c r="CD44" s="914"/>
      <c r="CE44" s="914"/>
      <c r="CF44" s="914"/>
      <c r="CG44" s="915"/>
      <c r="CH44" s="920"/>
      <c r="CI44" s="921"/>
      <c r="CJ44" s="921"/>
      <c r="CK44" s="921"/>
      <c r="CL44" s="931"/>
      <c r="CM44" s="920"/>
      <c r="CN44" s="921"/>
      <c r="CO44" s="921"/>
      <c r="CP44" s="921"/>
      <c r="CQ44" s="931"/>
      <c r="CR44" s="920"/>
      <c r="CS44" s="921"/>
      <c r="CT44" s="921"/>
      <c r="CU44" s="921"/>
      <c r="CV44" s="931"/>
      <c r="CW44" s="920"/>
      <c r="CX44" s="921"/>
      <c r="CY44" s="921"/>
      <c r="CZ44" s="921"/>
      <c r="DA44" s="931"/>
      <c r="DB44" s="920"/>
      <c r="DC44" s="921"/>
      <c r="DD44" s="921"/>
      <c r="DE44" s="921"/>
      <c r="DF44" s="931"/>
      <c r="DG44" s="920"/>
      <c r="DH44" s="921"/>
      <c r="DI44" s="921"/>
      <c r="DJ44" s="921"/>
      <c r="DK44" s="931"/>
      <c r="DL44" s="920"/>
      <c r="DM44" s="921"/>
      <c r="DN44" s="921"/>
      <c r="DO44" s="921"/>
      <c r="DP44" s="931"/>
      <c r="DQ44" s="920"/>
      <c r="DR44" s="921"/>
      <c r="DS44" s="921"/>
      <c r="DT44" s="921"/>
      <c r="DU44" s="931"/>
      <c r="DV44" s="913"/>
      <c r="DW44" s="914"/>
      <c r="DX44" s="914"/>
      <c r="DY44" s="914"/>
      <c r="DZ44" s="932"/>
      <c r="EA44" s="48"/>
    </row>
    <row r="45" spans="1:131" ht="26.25" customHeight="1" x14ac:dyDescent="0.2">
      <c r="A45" s="52">
        <v>18</v>
      </c>
      <c r="B45" s="913"/>
      <c r="C45" s="914"/>
      <c r="D45" s="914"/>
      <c r="E45" s="914"/>
      <c r="F45" s="914"/>
      <c r="G45" s="914"/>
      <c r="H45" s="914"/>
      <c r="I45" s="914"/>
      <c r="J45" s="914"/>
      <c r="K45" s="914"/>
      <c r="L45" s="914"/>
      <c r="M45" s="914"/>
      <c r="N45" s="914"/>
      <c r="O45" s="914"/>
      <c r="P45" s="915"/>
      <c r="Q45" s="916"/>
      <c r="R45" s="917"/>
      <c r="S45" s="917"/>
      <c r="T45" s="917"/>
      <c r="U45" s="917"/>
      <c r="V45" s="917"/>
      <c r="W45" s="917"/>
      <c r="X45" s="917"/>
      <c r="Y45" s="917"/>
      <c r="Z45" s="917"/>
      <c r="AA45" s="917"/>
      <c r="AB45" s="917"/>
      <c r="AC45" s="917"/>
      <c r="AD45" s="917"/>
      <c r="AE45" s="923"/>
      <c r="AF45" s="943"/>
      <c r="AG45" s="921"/>
      <c r="AH45" s="921"/>
      <c r="AI45" s="921"/>
      <c r="AJ45" s="944"/>
      <c r="AK45" s="922"/>
      <c r="AL45" s="917"/>
      <c r="AM45" s="917"/>
      <c r="AN45" s="917"/>
      <c r="AO45" s="917"/>
      <c r="AP45" s="917"/>
      <c r="AQ45" s="917"/>
      <c r="AR45" s="917"/>
      <c r="AS45" s="917"/>
      <c r="AT45" s="917"/>
      <c r="AU45" s="917"/>
      <c r="AV45" s="917"/>
      <c r="AW45" s="917"/>
      <c r="AX45" s="917"/>
      <c r="AY45" s="917"/>
      <c r="AZ45" s="950"/>
      <c r="BA45" s="950"/>
      <c r="BB45" s="950"/>
      <c r="BC45" s="950"/>
      <c r="BD45" s="950"/>
      <c r="BE45" s="918"/>
      <c r="BF45" s="918"/>
      <c r="BG45" s="918"/>
      <c r="BH45" s="918"/>
      <c r="BI45" s="919"/>
      <c r="BJ45" s="56"/>
      <c r="BK45" s="56"/>
      <c r="BL45" s="56"/>
      <c r="BM45" s="56"/>
      <c r="BN45" s="56"/>
      <c r="BO45" s="55"/>
      <c r="BP45" s="55"/>
      <c r="BQ45" s="52">
        <v>39</v>
      </c>
      <c r="BR45" s="72"/>
      <c r="BS45" s="913"/>
      <c r="BT45" s="914"/>
      <c r="BU45" s="914"/>
      <c r="BV45" s="914"/>
      <c r="BW45" s="914"/>
      <c r="BX45" s="914"/>
      <c r="BY45" s="914"/>
      <c r="BZ45" s="914"/>
      <c r="CA45" s="914"/>
      <c r="CB45" s="914"/>
      <c r="CC45" s="914"/>
      <c r="CD45" s="914"/>
      <c r="CE45" s="914"/>
      <c r="CF45" s="914"/>
      <c r="CG45" s="915"/>
      <c r="CH45" s="920"/>
      <c r="CI45" s="921"/>
      <c r="CJ45" s="921"/>
      <c r="CK45" s="921"/>
      <c r="CL45" s="931"/>
      <c r="CM45" s="920"/>
      <c r="CN45" s="921"/>
      <c r="CO45" s="921"/>
      <c r="CP45" s="921"/>
      <c r="CQ45" s="931"/>
      <c r="CR45" s="920"/>
      <c r="CS45" s="921"/>
      <c r="CT45" s="921"/>
      <c r="CU45" s="921"/>
      <c r="CV45" s="931"/>
      <c r="CW45" s="920"/>
      <c r="CX45" s="921"/>
      <c r="CY45" s="921"/>
      <c r="CZ45" s="921"/>
      <c r="DA45" s="931"/>
      <c r="DB45" s="920"/>
      <c r="DC45" s="921"/>
      <c r="DD45" s="921"/>
      <c r="DE45" s="921"/>
      <c r="DF45" s="931"/>
      <c r="DG45" s="920"/>
      <c r="DH45" s="921"/>
      <c r="DI45" s="921"/>
      <c r="DJ45" s="921"/>
      <c r="DK45" s="931"/>
      <c r="DL45" s="920"/>
      <c r="DM45" s="921"/>
      <c r="DN45" s="921"/>
      <c r="DO45" s="921"/>
      <c r="DP45" s="931"/>
      <c r="DQ45" s="920"/>
      <c r="DR45" s="921"/>
      <c r="DS45" s="921"/>
      <c r="DT45" s="921"/>
      <c r="DU45" s="931"/>
      <c r="DV45" s="913"/>
      <c r="DW45" s="914"/>
      <c r="DX45" s="914"/>
      <c r="DY45" s="914"/>
      <c r="DZ45" s="932"/>
      <c r="EA45" s="48"/>
    </row>
    <row r="46" spans="1:131" ht="26.25" customHeight="1" x14ac:dyDescent="0.2">
      <c r="A46" s="52">
        <v>19</v>
      </c>
      <c r="B46" s="913"/>
      <c r="C46" s="914"/>
      <c r="D46" s="914"/>
      <c r="E46" s="914"/>
      <c r="F46" s="914"/>
      <c r="G46" s="914"/>
      <c r="H46" s="914"/>
      <c r="I46" s="914"/>
      <c r="J46" s="914"/>
      <c r="K46" s="914"/>
      <c r="L46" s="914"/>
      <c r="M46" s="914"/>
      <c r="N46" s="914"/>
      <c r="O46" s="914"/>
      <c r="P46" s="915"/>
      <c r="Q46" s="916"/>
      <c r="R46" s="917"/>
      <c r="S46" s="917"/>
      <c r="T46" s="917"/>
      <c r="U46" s="917"/>
      <c r="V46" s="917"/>
      <c r="W46" s="917"/>
      <c r="X46" s="917"/>
      <c r="Y46" s="917"/>
      <c r="Z46" s="917"/>
      <c r="AA46" s="917"/>
      <c r="AB46" s="917"/>
      <c r="AC46" s="917"/>
      <c r="AD46" s="917"/>
      <c r="AE46" s="923"/>
      <c r="AF46" s="943"/>
      <c r="AG46" s="921"/>
      <c r="AH46" s="921"/>
      <c r="AI46" s="921"/>
      <c r="AJ46" s="944"/>
      <c r="AK46" s="922"/>
      <c r="AL46" s="917"/>
      <c r="AM46" s="917"/>
      <c r="AN46" s="917"/>
      <c r="AO46" s="917"/>
      <c r="AP46" s="917"/>
      <c r="AQ46" s="917"/>
      <c r="AR46" s="917"/>
      <c r="AS46" s="917"/>
      <c r="AT46" s="917"/>
      <c r="AU46" s="917"/>
      <c r="AV46" s="917"/>
      <c r="AW46" s="917"/>
      <c r="AX46" s="917"/>
      <c r="AY46" s="917"/>
      <c r="AZ46" s="950"/>
      <c r="BA46" s="950"/>
      <c r="BB46" s="950"/>
      <c r="BC46" s="950"/>
      <c r="BD46" s="950"/>
      <c r="BE46" s="918"/>
      <c r="BF46" s="918"/>
      <c r="BG46" s="918"/>
      <c r="BH46" s="918"/>
      <c r="BI46" s="919"/>
      <c r="BJ46" s="56"/>
      <c r="BK46" s="56"/>
      <c r="BL46" s="56"/>
      <c r="BM46" s="56"/>
      <c r="BN46" s="56"/>
      <c r="BO46" s="55"/>
      <c r="BP46" s="55"/>
      <c r="BQ46" s="52">
        <v>40</v>
      </c>
      <c r="BR46" s="72"/>
      <c r="BS46" s="913"/>
      <c r="BT46" s="914"/>
      <c r="BU46" s="914"/>
      <c r="BV46" s="914"/>
      <c r="BW46" s="914"/>
      <c r="BX46" s="914"/>
      <c r="BY46" s="914"/>
      <c r="BZ46" s="914"/>
      <c r="CA46" s="914"/>
      <c r="CB46" s="914"/>
      <c r="CC46" s="914"/>
      <c r="CD46" s="914"/>
      <c r="CE46" s="914"/>
      <c r="CF46" s="914"/>
      <c r="CG46" s="915"/>
      <c r="CH46" s="920"/>
      <c r="CI46" s="921"/>
      <c r="CJ46" s="921"/>
      <c r="CK46" s="921"/>
      <c r="CL46" s="931"/>
      <c r="CM46" s="920"/>
      <c r="CN46" s="921"/>
      <c r="CO46" s="921"/>
      <c r="CP46" s="921"/>
      <c r="CQ46" s="931"/>
      <c r="CR46" s="920"/>
      <c r="CS46" s="921"/>
      <c r="CT46" s="921"/>
      <c r="CU46" s="921"/>
      <c r="CV46" s="931"/>
      <c r="CW46" s="920"/>
      <c r="CX46" s="921"/>
      <c r="CY46" s="921"/>
      <c r="CZ46" s="921"/>
      <c r="DA46" s="931"/>
      <c r="DB46" s="920"/>
      <c r="DC46" s="921"/>
      <c r="DD46" s="921"/>
      <c r="DE46" s="921"/>
      <c r="DF46" s="931"/>
      <c r="DG46" s="920"/>
      <c r="DH46" s="921"/>
      <c r="DI46" s="921"/>
      <c r="DJ46" s="921"/>
      <c r="DK46" s="931"/>
      <c r="DL46" s="920"/>
      <c r="DM46" s="921"/>
      <c r="DN46" s="921"/>
      <c r="DO46" s="921"/>
      <c r="DP46" s="931"/>
      <c r="DQ46" s="920"/>
      <c r="DR46" s="921"/>
      <c r="DS46" s="921"/>
      <c r="DT46" s="921"/>
      <c r="DU46" s="931"/>
      <c r="DV46" s="913"/>
      <c r="DW46" s="914"/>
      <c r="DX46" s="914"/>
      <c r="DY46" s="914"/>
      <c r="DZ46" s="932"/>
      <c r="EA46" s="48"/>
    </row>
    <row r="47" spans="1:131" ht="26.25" customHeight="1" x14ac:dyDescent="0.2">
      <c r="A47" s="52">
        <v>20</v>
      </c>
      <c r="B47" s="913"/>
      <c r="C47" s="914"/>
      <c r="D47" s="914"/>
      <c r="E47" s="914"/>
      <c r="F47" s="914"/>
      <c r="G47" s="914"/>
      <c r="H47" s="914"/>
      <c r="I47" s="914"/>
      <c r="J47" s="914"/>
      <c r="K47" s="914"/>
      <c r="L47" s="914"/>
      <c r="M47" s="914"/>
      <c r="N47" s="914"/>
      <c r="O47" s="914"/>
      <c r="P47" s="915"/>
      <c r="Q47" s="916"/>
      <c r="R47" s="917"/>
      <c r="S47" s="917"/>
      <c r="T47" s="917"/>
      <c r="U47" s="917"/>
      <c r="V47" s="917"/>
      <c r="W47" s="917"/>
      <c r="X47" s="917"/>
      <c r="Y47" s="917"/>
      <c r="Z47" s="917"/>
      <c r="AA47" s="917"/>
      <c r="AB47" s="917"/>
      <c r="AC47" s="917"/>
      <c r="AD47" s="917"/>
      <c r="AE47" s="923"/>
      <c r="AF47" s="943"/>
      <c r="AG47" s="921"/>
      <c r="AH47" s="921"/>
      <c r="AI47" s="921"/>
      <c r="AJ47" s="944"/>
      <c r="AK47" s="922"/>
      <c r="AL47" s="917"/>
      <c r="AM47" s="917"/>
      <c r="AN47" s="917"/>
      <c r="AO47" s="917"/>
      <c r="AP47" s="917"/>
      <c r="AQ47" s="917"/>
      <c r="AR47" s="917"/>
      <c r="AS47" s="917"/>
      <c r="AT47" s="917"/>
      <c r="AU47" s="917"/>
      <c r="AV47" s="917"/>
      <c r="AW47" s="917"/>
      <c r="AX47" s="917"/>
      <c r="AY47" s="917"/>
      <c r="AZ47" s="950"/>
      <c r="BA47" s="950"/>
      <c r="BB47" s="950"/>
      <c r="BC47" s="950"/>
      <c r="BD47" s="950"/>
      <c r="BE47" s="918"/>
      <c r="BF47" s="918"/>
      <c r="BG47" s="918"/>
      <c r="BH47" s="918"/>
      <c r="BI47" s="919"/>
      <c r="BJ47" s="56"/>
      <c r="BK47" s="56"/>
      <c r="BL47" s="56"/>
      <c r="BM47" s="56"/>
      <c r="BN47" s="56"/>
      <c r="BO47" s="55"/>
      <c r="BP47" s="55"/>
      <c r="BQ47" s="52">
        <v>41</v>
      </c>
      <c r="BR47" s="72"/>
      <c r="BS47" s="913"/>
      <c r="BT47" s="914"/>
      <c r="BU47" s="914"/>
      <c r="BV47" s="914"/>
      <c r="BW47" s="914"/>
      <c r="BX47" s="914"/>
      <c r="BY47" s="914"/>
      <c r="BZ47" s="914"/>
      <c r="CA47" s="914"/>
      <c r="CB47" s="914"/>
      <c r="CC47" s="914"/>
      <c r="CD47" s="914"/>
      <c r="CE47" s="914"/>
      <c r="CF47" s="914"/>
      <c r="CG47" s="915"/>
      <c r="CH47" s="920"/>
      <c r="CI47" s="921"/>
      <c r="CJ47" s="921"/>
      <c r="CK47" s="921"/>
      <c r="CL47" s="931"/>
      <c r="CM47" s="920"/>
      <c r="CN47" s="921"/>
      <c r="CO47" s="921"/>
      <c r="CP47" s="921"/>
      <c r="CQ47" s="931"/>
      <c r="CR47" s="920"/>
      <c r="CS47" s="921"/>
      <c r="CT47" s="921"/>
      <c r="CU47" s="921"/>
      <c r="CV47" s="931"/>
      <c r="CW47" s="920"/>
      <c r="CX47" s="921"/>
      <c r="CY47" s="921"/>
      <c r="CZ47" s="921"/>
      <c r="DA47" s="931"/>
      <c r="DB47" s="920"/>
      <c r="DC47" s="921"/>
      <c r="DD47" s="921"/>
      <c r="DE47" s="921"/>
      <c r="DF47" s="931"/>
      <c r="DG47" s="920"/>
      <c r="DH47" s="921"/>
      <c r="DI47" s="921"/>
      <c r="DJ47" s="921"/>
      <c r="DK47" s="931"/>
      <c r="DL47" s="920"/>
      <c r="DM47" s="921"/>
      <c r="DN47" s="921"/>
      <c r="DO47" s="921"/>
      <c r="DP47" s="931"/>
      <c r="DQ47" s="920"/>
      <c r="DR47" s="921"/>
      <c r="DS47" s="921"/>
      <c r="DT47" s="921"/>
      <c r="DU47" s="931"/>
      <c r="DV47" s="913"/>
      <c r="DW47" s="914"/>
      <c r="DX47" s="914"/>
      <c r="DY47" s="914"/>
      <c r="DZ47" s="932"/>
      <c r="EA47" s="48"/>
    </row>
    <row r="48" spans="1:131" ht="26.25" customHeight="1" x14ac:dyDescent="0.2">
      <c r="A48" s="52">
        <v>21</v>
      </c>
      <c r="B48" s="913"/>
      <c r="C48" s="914"/>
      <c r="D48" s="914"/>
      <c r="E48" s="914"/>
      <c r="F48" s="914"/>
      <c r="G48" s="914"/>
      <c r="H48" s="914"/>
      <c r="I48" s="914"/>
      <c r="J48" s="914"/>
      <c r="K48" s="914"/>
      <c r="L48" s="914"/>
      <c r="M48" s="914"/>
      <c r="N48" s="914"/>
      <c r="O48" s="914"/>
      <c r="P48" s="915"/>
      <c r="Q48" s="916"/>
      <c r="R48" s="917"/>
      <c r="S48" s="917"/>
      <c r="T48" s="917"/>
      <c r="U48" s="917"/>
      <c r="V48" s="917"/>
      <c r="W48" s="917"/>
      <c r="X48" s="917"/>
      <c r="Y48" s="917"/>
      <c r="Z48" s="917"/>
      <c r="AA48" s="917"/>
      <c r="AB48" s="917"/>
      <c r="AC48" s="917"/>
      <c r="AD48" s="917"/>
      <c r="AE48" s="923"/>
      <c r="AF48" s="943"/>
      <c r="AG48" s="921"/>
      <c r="AH48" s="921"/>
      <c r="AI48" s="921"/>
      <c r="AJ48" s="944"/>
      <c r="AK48" s="922"/>
      <c r="AL48" s="917"/>
      <c r="AM48" s="917"/>
      <c r="AN48" s="917"/>
      <c r="AO48" s="917"/>
      <c r="AP48" s="917"/>
      <c r="AQ48" s="917"/>
      <c r="AR48" s="917"/>
      <c r="AS48" s="917"/>
      <c r="AT48" s="917"/>
      <c r="AU48" s="917"/>
      <c r="AV48" s="917"/>
      <c r="AW48" s="917"/>
      <c r="AX48" s="917"/>
      <c r="AY48" s="917"/>
      <c r="AZ48" s="950"/>
      <c r="BA48" s="950"/>
      <c r="BB48" s="950"/>
      <c r="BC48" s="950"/>
      <c r="BD48" s="950"/>
      <c r="BE48" s="918"/>
      <c r="BF48" s="918"/>
      <c r="BG48" s="918"/>
      <c r="BH48" s="918"/>
      <c r="BI48" s="919"/>
      <c r="BJ48" s="56"/>
      <c r="BK48" s="56"/>
      <c r="BL48" s="56"/>
      <c r="BM48" s="56"/>
      <c r="BN48" s="56"/>
      <c r="BO48" s="55"/>
      <c r="BP48" s="55"/>
      <c r="BQ48" s="52">
        <v>42</v>
      </c>
      <c r="BR48" s="72"/>
      <c r="BS48" s="913"/>
      <c r="BT48" s="914"/>
      <c r="BU48" s="914"/>
      <c r="BV48" s="914"/>
      <c r="BW48" s="914"/>
      <c r="BX48" s="914"/>
      <c r="BY48" s="914"/>
      <c r="BZ48" s="914"/>
      <c r="CA48" s="914"/>
      <c r="CB48" s="914"/>
      <c r="CC48" s="914"/>
      <c r="CD48" s="914"/>
      <c r="CE48" s="914"/>
      <c r="CF48" s="914"/>
      <c r="CG48" s="915"/>
      <c r="CH48" s="920"/>
      <c r="CI48" s="921"/>
      <c r="CJ48" s="921"/>
      <c r="CK48" s="921"/>
      <c r="CL48" s="931"/>
      <c r="CM48" s="920"/>
      <c r="CN48" s="921"/>
      <c r="CO48" s="921"/>
      <c r="CP48" s="921"/>
      <c r="CQ48" s="931"/>
      <c r="CR48" s="920"/>
      <c r="CS48" s="921"/>
      <c r="CT48" s="921"/>
      <c r="CU48" s="921"/>
      <c r="CV48" s="931"/>
      <c r="CW48" s="920"/>
      <c r="CX48" s="921"/>
      <c r="CY48" s="921"/>
      <c r="CZ48" s="921"/>
      <c r="DA48" s="931"/>
      <c r="DB48" s="920"/>
      <c r="DC48" s="921"/>
      <c r="DD48" s="921"/>
      <c r="DE48" s="921"/>
      <c r="DF48" s="931"/>
      <c r="DG48" s="920"/>
      <c r="DH48" s="921"/>
      <c r="DI48" s="921"/>
      <c r="DJ48" s="921"/>
      <c r="DK48" s="931"/>
      <c r="DL48" s="920"/>
      <c r="DM48" s="921"/>
      <c r="DN48" s="921"/>
      <c r="DO48" s="921"/>
      <c r="DP48" s="931"/>
      <c r="DQ48" s="920"/>
      <c r="DR48" s="921"/>
      <c r="DS48" s="921"/>
      <c r="DT48" s="921"/>
      <c r="DU48" s="931"/>
      <c r="DV48" s="913"/>
      <c r="DW48" s="914"/>
      <c r="DX48" s="914"/>
      <c r="DY48" s="914"/>
      <c r="DZ48" s="932"/>
      <c r="EA48" s="48"/>
    </row>
    <row r="49" spans="1:131" ht="26.25" customHeight="1" x14ac:dyDescent="0.2">
      <c r="A49" s="52">
        <v>22</v>
      </c>
      <c r="B49" s="913"/>
      <c r="C49" s="914"/>
      <c r="D49" s="914"/>
      <c r="E49" s="914"/>
      <c r="F49" s="914"/>
      <c r="G49" s="914"/>
      <c r="H49" s="914"/>
      <c r="I49" s="914"/>
      <c r="J49" s="914"/>
      <c r="K49" s="914"/>
      <c r="L49" s="914"/>
      <c r="M49" s="914"/>
      <c r="N49" s="914"/>
      <c r="O49" s="914"/>
      <c r="P49" s="915"/>
      <c r="Q49" s="916"/>
      <c r="R49" s="917"/>
      <c r="S49" s="917"/>
      <c r="T49" s="917"/>
      <c r="U49" s="917"/>
      <c r="V49" s="917"/>
      <c r="W49" s="917"/>
      <c r="X49" s="917"/>
      <c r="Y49" s="917"/>
      <c r="Z49" s="917"/>
      <c r="AA49" s="917"/>
      <c r="AB49" s="917"/>
      <c r="AC49" s="917"/>
      <c r="AD49" s="917"/>
      <c r="AE49" s="923"/>
      <c r="AF49" s="943"/>
      <c r="AG49" s="921"/>
      <c r="AH49" s="921"/>
      <c r="AI49" s="921"/>
      <c r="AJ49" s="944"/>
      <c r="AK49" s="922"/>
      <c r="AL49" s="917"/>
      <c r="AM49" s="917"/>
      <c r="AN49" s="917"/>
      <c r="AO49" s="917"/>
      <c r="AP49" s="917"/>
      <c r="AQ49" s="917"/>
      <c r="AR49" s="917"/>
      <c r="AS49" s="917"/>
      <c r="AT49" s="917"/>
      <c r="AU49" s="917"/>
      <c r="AV49" s="917"/>
      <c r="AW49" s="917"/>
      <c r="AX49" s="917"/>
      <c r="AY49" s="917"/>
      <c r="AZ49" s="950"/>
      <c r="BA49" s="950"/>
      <c r="BB49" s="950"/>
      <c r="BC49" s="950"/>
      <c r="BD49" s="950"/>
      <c r="BE49" s="918"/>
      <c r="BF49" s="918"/>
      <c r="BG49" s="918"/>
      <c r="BH49" s="918"/>
      <c r="BI49" s="919"/>
      <c r="BJ49" s="56"/>
      <c r="BK49" s="56"/>
      <c r="BL49" s="56"/>
      <c r="BM49" s="56"/>
      <c r="BN49" s="56"/>
      <c r="BO49" s="55"/>
      <c r="BP49" s="55"/>
      <c r="BQ49" s="52">
        <v>43</v>
      </c>
      <c r="BR49" s="72"/>
      <c r="BS49" s="913"/>
      <c r="BT49" s="914"/>
      <c r="BU49" s="914"/>
      <c r="BV49" s="914"/>
      <c r="BW49" s="914"/>
      <c r="BX49" s="914"/>
      <c r="BY49" s="914"/>
      <c r="BZ49" s="914"/>
      <c r="CA49" s="914"/>
      <c r="CB49" s="914"/>
      <c r="CC49" s="914"/>
      <c r="CD49" s="914"/>
      <c r="CE49" s="914"/>
      <c r="CF49" s="914"/>
      <c r="CG49" s="915"/>
      <c r="CH49" s="920"/>
      <c r="CI49" s="921"/>
      <c r="CJ49" s="921"/>
      <c r="CK49" s="921"/>
      <c r="CL49" s="931"/>
      <c r="CM49" s="920"/>
      <c r="CN49" s="921"/>
      <c r="CO49" s="921"/>
      <c r="CP49" s="921"/>
      <c r="CQ49" s="931"/>
      <c r="CR49" s="920"/>
      <c r="CS49" s="921"/>
      <c r="CT49" s="921"/>
      <c r="CU49" s="921"/>
      <c r="CV49" s="931"/>
      <c r="CW49" s="920"/>
      <c r="CX49" s="921"/>
      <c r="CY49" s="921"/>
      <c r="CZ49" s="921"/>
      <c r="DA49" s="931"/>
      <c r="DB49" s="920"/>
      <c r="DC49" s="921"/>
      <c r="DD49" s="921"/>
      <c r="DE49" s="921"/>
      <c r="DF49" s="931"/>
      <c r="DG49" s="920"/>
      <c r="DH49" s="921"/>
      <c r="DI49" s="921"/>
      <c r="DJ49" s="921"/>
      <c r="DK49" s="931"/>
      <c r="DL49" s="920"/>
      <c r="DM49" s="921"/>
      <c r="DN49" s="921"/>
      <c r="DO49" s="921"/>
      <c r="DP49" s="931"/>
      <c r="DQ49" s="920"/>
      <c r="DR49" s="921"/>
      <c r="DS49" s="921"/>
      <c r="DT49" s="921"/>
      <c r="DU49" s="931"/>
      <c r="DV49" s="913"/>
      <c r="DW49" s="914"/>
      <c r="DX49" s="914"/>
      <c r="DY49" s="914"/>
      <c r="DZ49" s="932"/>
      <c r="EA49" s="48"/>
    </row>
    <row r="50" spans="1:131" ht="26.25" customHeight="1" x14ac:dyDescent="0.2">
      <c r="A50" s="52">
        <v>23</v>
      </c>
      <c r="B50" s="913"/>
      <c r="C50" s="914"/>
      <c r="D50" s="914"/>
      <c r="E50" s="914"/>
      <c r="F50" s="914"/>
      <c r="G50" s="914"/>
      <c r="H50" s="914"/>
      <c r="I50" s="914"/>
      <c r="J50" s="914"/>
      <c r="K50" s="914"/>
      <c r="L50" s="914"/>
      <c r="M50" s="914"/>
      <c r="N50" s="914"/>
      <c r="O50" s="914"/>
      <c r="P50" s="915"/>
      <c r="Q50" s="940"/>
      <c r="R50" s="941"/>
      <c r="S50" s="941"/>
      <c r="T50" s="941"/>
      <c r="U50" s="941"/>
      <c r="V50" s="941"/>
      <c r="W50" s="941"/>
      <c r="X50" s="941"/>
      <c r="Y50" s="941"/>
      <c r="Z50" s="941"/>
      <c r="AA50" s="941"/>
      <c r="AB50" s="941"/>
      <c r="AC50" s="941"/>
      <c r="AD50" s="941"/>
      <c r="AE50" s="942"/>
      <c r="AF50" s="943"/>
      <c r="AG50" s="921"/>
      <c r="AH50" s="921"/>
      <c r="AI50" s="921"/>
      <c r="AJ50" s="944"/>
      <c r="AK50" s="945"/>
      <c r="AL50" s="941"/>
      <c r="AM50" s="941"/>
      <c r="AN50" s="941"/>
      <c r="AO50" s="941"/>
      <c r="AP50" s="941"/>
      <c r="AQ50" s="941"/>
      <c r="AR50" s="941"/>
      <c r="AS50" s="941"/>
      <c r="AT50" s="941"/>
      <c r="AU50" s="941"/>
      <c r="AV50" s="941"/>
      <c r="AW50" s="941"/>
      <c r="AX50" s="941"/>
      <c r="AY50" s="941"/>
      <c r="AZ50" s="946"/>
      <c r="BA50" s="946"/>
      <c r="BB50" s="946"/>
      <c r="BC50" s="946"/>
      <c r="BD50" s="946"/>
      <c r="BE50" s="918"/>
      <c r="BF50" s="918"/>
      <c r="BG50" s="918"/>
      <c r="BH50" s="918"/>
      <c r="BI50" s="919"/>
      <c r="BJ50" s="56"/>
      <c r="BK50" s="56"/>
      <c r="BL50" s="56"/>
      <c r="BM50" s="56"/>
      <c r="BN50" s="56"/>
      <c r="BO50" s="55"/>
      <c r="BP50" s="55"/>
      <c r="BQ50" s="52">
        <v>44</v>
      </c>
      <c r="BR50" s="72"/>
      <c r="BS50" s="913"/>
      <c r="BT50" s="914"/>
      <c r="BU50" s="914"/>
      <c r="BV50" s="914"/>
      <c r="BW50" s="914"/>
      <c r="BX50" s="914"/>
      <c r="BY50" s="914"/>
      <c r="BZ50" s="914"/>
      <c r="CA50" s="914"/>
      <c r="CB50" s="914"/>
      <c r="CC50" s="914"/>
      <c r="CD50" s="914"/>
      <c r="CE50" s="914"/>
      <c r="CF50" s="914"/>
      <c r="CG50" s="915"/>
      <c r="CH50" s="920"/>
      <c r="CI50" s="921"/>
      <c r="CJ50" s="921"/>
      <c r="CK50" s="921"/>
      <c r="CL50" s="931"/>
      <c r="CM50" s="920"/>
      <c r="CN50" s="921"/>
      <c r="CO50" s="921"/>
      <c r="CP50" s="921"/>
      <c r="CQ50" s="931"/>
      <c r="CR50" s="920"/>
      <c r="CS50" s="921"/>
      <c r="CT50" s="921"/>
      <c r="CU50" s="921"/>
      <c r="CV50" s="931"/>
      <c r="CW50" s="920"/>
      <c r="CX50" s="921"/>
      <c r="CY50" s="921"/>
      <c r="CZ50" s="921"/>
      <c r="DA50" s="931"/>
      <c r="DB50" s="920"/>
      <c r="DC50" s="921"/>
      <c r="DD50" s="921"/>
      <c r="DE50" s="921"/>
      <c r="DF50" s="931"/>
      <c r="DG50" s="920"/>
      <c r="DH50" s="921"/>
      <c r="DI50" s="921"/>
      <c r="DJ50" s="921"/>
      <c r="DK50" s="931"/>
      <c r="DL50" s="920"/>
      <c r="DM50" s="921"/>
      <c r="DN50" s="921"/>
      <c r="DO50" s="921"/>
      <c r="DP50" s="931"/>
      <c r="DQ50" s="920"/>
      <c r="DR50" s="921"/>
      <c r="DS50" s="921"/>
      <c r="DT50" s="921"/>
      <c r="DU50" s="931"/>
      <c r="DV50" s="913"/>
      <c r="DW50" s="914"/>
      <c r="DX50" s="914"/>
      <c r="DY50" s="914"/>
      <c r="DZ50" s="932"/>
      <c r="EA50" s="48"/>
    </row>
    <row r="51" spans="1:131" ht="26.25" customHeight="1" x14ac:dyDescent="0.2">
      <c r="A51" s="52">
        <v>24</v>
      </c>
      <c r="B51" s="913"/>
      <c r="C51" s="914"/>
      <c r="D51" s="914"/>
      <c r="E51" s="914"/>
      <c r="F51" s="914"/>
      <c r="G51" s="914"/>
      <c r="H51" s="914"/>
      <c r="I51" s="914"/>
      <c r="J51" s="914"/>
      <c r="K51" s="914"/>
      <c r="L51" s="914"/>
      <c r="M51" s="914"/>
      <c r="N51" s="914"/>
      <c r="O51" s="914"/>
      <c r="P51" s="915"/>
      <c r="Q51" s="940"/>
      <c r="R51" s="941"/>
      <c r="S51" s="941"/>
      <c r="T51" s="941"/>
      <c r="U51" s="941"/>
      <c r="V51" s="941"/>
      <c r="W51" s="941"/>
      <c r="X51" s="941"/>
      <c r="Y51" s="941"/>
      <c r="Z51" s="941"/>
      <c r="AA51" s="941"/>
      <c r="AB51" s="941"/>
      <c r="AC51" s="941"/>
      <c r="AD51" s="941"/>
      <c r="AE51" s="942"/>
      <c r="AF51" s="943"/>
      <c r="AG51" s="921"/>
      <c r="AH51" s="921"/>
      <c r="AI51" s="921"/>
      <c r="AJ51" s="944"/>
      <c r="AK51" s="945"/>
      <c r="AL51" s="941"/>
      <c r="AM51" s="941"/>
      <c r="AN51" s="941"/>
      <c r="AO51" s="941"/>
      <c r="AP51" s="941"/>
      <c r="AQ51" s="941"/>
      <c r="AR51" s="941"/>
      <c r="AS51" s="941"/>
      <c r="AT51" s="941"/>
      <c r="AU51" s="941"/>
      <c r="AV51" s="941"/>
      <c r="AW51" s="941"/>
      <c r="AX51" s="941"/>
      <c r="AY51" s="941"/>
      <c r="AZ51" s="946"/>
      <c r="BA51" s="946"/>
      <c r="BB51" s="946"/>
      <c r="BC51" s="946"/>
      <c r="BD51" s="946"/>
      <c r="BE51" s="918"/>
      <c r="BF51" s="918"/>
      <c r="BG51" s="918"/>
      <c r="BH51" s="918"/>
      <c r="BI51" s="919"/>
      <c r="BJ51" s="56"/>
      <c r="BK51" s="56"/>
      <c r="BL51" s="56"/>
      <c r="BM51" s="56"/>
      <c r="BN51" s="56"/>
      <c r="BO51" s="55"/>
      <c r="BP51" s="55"/>
      <c r="BQ51" s="52">
        <v>45</v>
      </c>
      <c r="BR51" s="72"/>
      <c r="BS51" s="913"/>
      <c r="BT51" s="914"/>
      <c r="BU51" s="914"/>
      <c r="BV51" s="914"/>
      <c r="BW51" s="914"/>
      <c r="BX51" s="914"/>
      <c r="BY51" s="914"/>
      <c r="BZ51" s="914"/>
      <c r="CA51" s="914"/>
      <c r="CB51" s="914"/>
      <c r="CC51" s="914"/>
      <c r="CD51" s="914"/>
      <c r="CE51" s="914"/>
      <c r="CF51" s="914"/>
      <c r="CG51" s="915"/>
      <c r="CH51" s="920"/>
      <c r="CI51" s="921"/>
      <c r="CJ51" s="921"/>
      <c r="CK51" s="921"/>
      <c r="CL51" s="931"/>
      <c r="CM51" s="920"/>
      <c r="CN51" s="921"/>
      <c r="CO51" s="921"/>
      <c r="CP51" s="921"/>
      <c r="CQ51" s="931"/>
      <c r="CR51" s="920"/>
      <c r="CS51" s="921"/>
      <c r="CT51" s="921"/>
      <c r="CU51" s="921"/>
      <c r="CV51" s="931"/>
      <c r="CW51" s="920"/>
      <c r="CX51" s="921"/>
      <c r="CY51" s="921"/>
      <c r="CZ51" s="921"/>
      <c r="DA51" s="931"/>
      <c r="DB51" s="920"/>
      <c r="DC51" s="921"/>
      <c r="DD51" s="921"/>
      <c r="DE51" s="921"/>
      <c r="DF51" s="931"/>
      <c r="DG51" s="920"/>
      <c r="DH51" s="921"/>
      <c r="DI51" s="921"/>
      <c r="DJ51" s="921"/>
      <c r="DK51" s="931"/>
      <c r="DL51" s="920"/>
      <c r="DM51" s="921"/>
      <c r="DN51" s="921"/>
      <c r="DO51" s="921"/>
      <c r="DP51" s="931"/>
      <c r="DQ51" s="920"/>
      <c r="DR51" s="921"/>
      <c r="DS51" s="921"/>
      <c r="DT51" s="921"/>
      <c r="DU51" s="931"/>
      <c r="DV51" s="913"/>
      <c r="DW51" s="914"/>
      <c r="DX51" s="914"/>
      <c r="DY51" s="914"/>
      <c r="DZ51" s="932"/>
      <c r="EA51" s="48"/>
    </row>
    <row r="52" spans="1:131" ht="26.25" customHeight="1" x14ac:dyDescent="0.2">
      <c r="A52" s="52">
        <v>25</v>
      </c>
      <c r="B52" s="913"/>
      <c r="C52" s="914"/>
      <c r="D52" s="914"/>
      <c r="E52" s="914"/>
      <c r="F52" s="914"/>
      <c r="G52" s="914"/>
      <c r="H52" s="914"/>
      <c r="I52" s="914"/>
      <c r="J52" s="914"/>
      <c r="K52" s="914"/>
      <c r="L52" s="914"/>
      <c r="M52" s="914"/>
      <c r="N52" s="914"/>
      <c r="O52" s="914"/>
      <c r="P52" s="915"/>
      <c r="Q52" s="940"/>
      <c r="R52" s="941"/>
      <c r="S52" s="941"/>
      <c r="T52" s="941"/>
      <c r="U52" s="941"/>
      <c r="V52" s="941"/>
      <c r="W52" s="941"/>
      <c r="X52" s="941"/>
      <c r="Y52" s="941"/>
      <c r="Z52" s="941"/>
      <c r="AA52" s="941"/>
      <c r="AB52" s="941"/>
      <c r="AC52" s="941"/>
      <c r="AD52" s="941"/>
      <c r="AE52" s="942"/>
      <c r="AF52" s="943"/>
      <c r="AG52" s="921"/>
      <c r="AH52" s="921"/>
      <c r="AI52" s="921"/>
      <c r="AJ52" s="944"/>
      <c r="AK52" s="945"/>
      <c r="AL52" s="941"/>
      <c r="AM52" s="941"/>
      <c r="AN52" s="941"/>
      <c r="AO52" s="941"/>
      <c r="AP52" s="941"/>
      <c r="AQ52" s="941"/>
      <c r="AR52" s="941"/>
      <c r="AS52" s="941"/>
      <c r="AT52" s="941"/>
      <c r="AU52" s="941"/>
      <c r="AV52" s="941"/>
      <c r="AW52" s="941"/>
      <c r="AX52" s="941"/>
      <c r="AY52" s="941"/>
      <c r="AZ52" s="946"/>
      <c r="BA52" s="946"/>
      <c r="BB52" s="946"/>
      <c r="BC52" s="946"/>
      <c r="BD52" s="946"/>
      <c r="BE52" s="918"/>
      <c r="BF52" s="918"/>
      <c r="BG52" s="918"/>
      <c r="BH52" s="918"/>
      <c r="BI52" s="919"/>
      <c r="BJ52" s="56"/>
      <c r="BK52" s="56"/>
      <c r="BL52" s="56"/>
      <c r="BM52" s="56"/>
      <c r="BN52" s="56"/>
      <c r="BO52" s="55"/>
      <c r="BP52" s="55"/>
      <c r="BQ52" s="52">
        <v>46</v>
      </c>
      <c r="BR52" s="72"/>
      <c r="BS52" s="913"/>
      <c r="BT52" s="914"/>
      <c r="BU52" s="914"/>
      <c r="BV52" s="914"/>
      <c r="BW52" s="914"/>
      <c r="BX52" s="914"/>
      <c r="BY52" s="914"/>
      <c r="BZ52" s="914"/>
      <c r="CA52" s="914"/>
      <c r="CB52" s="914"/>
      <c r="CC52" s="914"/>
      <c r="CD52" s="914"/>
      <c r="CE52" s="914"/>
      <c r="CF52" s="914"/>
      <c r="CG52" s="915"/>
      <c r="CH52" s="920"/>
      <c r="CI52" s="921"/>
      <c r="CJ52" s="921"/>
      <c r="CK52" s="921"/>
      <c r="CL52" s="931"/>
      <c r="CM52" s="920"/>
      <c r="CN52" s="921"/>
      <c r="CO52" s="921"/>
      <c r="CP52" s="921"/>
      <c r="CQ52" s="931"/>
      <c r="CR52" s="920"/>
      <c r="CS52" s="921"/>
      <c r="CT52" s="921"/>
      <c r="CU52" s="921"/>
      <c r="CV52" s="931"/>
      <c r="CW52" s="920"/>
      <c r="CX52" s="921"/>
      <c r="CY52" s="921"/>
      <c r="CZ52" s="921"/>
      <c r="DA52" s="931"/>
      <c r="DB52" s="920"/>
      <c r="DC52" s="921"/>
      <c r="DD52" s="921"/>
      <c r="DE52" s="921"/>
      <c r="DF52" s="931"/>
      <c r="DG52" s="920"/>
      <c r="DH52" s="921"/>
      <c r="DI52" s="921"/>
      <c r="DJ52" s="921"/>
      <c r="DK52" s="931"/>
      <c r="DL52" s="920"/>
      <c r="DM52" s="921"/>
      <c r="DN52" s="921"/>
      <c r="DO52" s="921"/>
      <c r="DP52" s="931"/>
      <c r="DQ52" s="920"/>
      <c r="DR52" s="921"/>
      <c r="DS52" s="921"/>
      <c r="DT52" s="921"/>
      <c r="DU52" s="931"/>
      <c r="DV52" s="913"/>
      <c r="DW52" s="914"/>
      <c r="DX52" s="914"/>
      <c r="DY52" s="914"/>
      <c r="DZ52" s="932"/>
      <c r="EA52" s="48"/>
    </row>
    <row r="53" spans="1:131" ht="26.25" customHeight="1" x14ac:dyDescent="0.2">
      <c r="A53" s="52">
        <v>26</v>
      </c>
      <c r="B53" s="913"/>
      <c r="C53" s="914"/>
      <c r="D53" s="914"/>
      <c r="E53" s="914"/>
      <c r="F53" s="914"/>
      <c r="G53" s="914"/>
      <c r="H53" s="914"/>
      <c r="I53" s="914"/>
      <c r="J53" s="914"/>
      <c r="K53" s="914"/>
      <c r="L53" s="914"/>
      <c r="M53" s="914"/>
      <c r="N53" s="914"/>
      <c r="O53" s="914"/>
      <c r="P53" s="915"/>
      <c r="Q53" s="940"/>
      <c r="R53" s="941"/>
      <c r="S53" s="941"/>
      <c r="T53" s="941"/>
      <c r="U53" s="941"/>
      <c r="V53" s="941"/>
      <c r="W53" s="941"/>
      <c r="X53" s="941"/>
      <c r="Y53" s="941"/>
      <c r="Z53" s="941"/>
      <c r="AA53" s="941"/>
      <c r="AB53" s="941"/>
      <c r="AC53" s="941"/>
      <c r="AD53" s="941"/>
      <c r="AE53" s="942"/>
      <c r="AF53" s="943"/>
      <c r="AG53" s="921"/>
      <c r="AH53" s="921"/>
      <c r="AI53" s="921"/>
      <c r="AJ53" s="944"/>
      <c r="AK53" s="945"/>
      <c r="AL53" s="941"/>
      <c r="AM53" s="941"/>
      <c r="AN53" s="941"/>
      <c r="AO53" s="941"/>
      <c r="AP53" s="941"/>
      <c r="AQ53" s="941"/>
      <c r="AR53" s="941"/>
      <c r="AS53" s="941"/>
      <c r="AT53" s="941"/>
      <c r="AU53" s="941"/>
      <c r="AV53" s="941"/>
      <c r="AW53" s="941"/>
      <c r="AX53" s="941"/>
      <c r="AY53" s="941"/>
      <c r="AZ53" s="946"/>
      <c r="BA53" s="946"/>
      <c r="BB53" s="946"/>
      <c r="BC53" s="946"/>
      <c r="BD53" s="946"/>
      <c r="BE53" s="918"/>
      <c r="BF53" s="918"/>
      <c r="BG53" s="918"/>
      <c r="BH53" s="918"/>
      <c r="BI53" s="919"/>
      <c r="BJ53" s="56"/>
      <c r="BK53" s="56"/>
      <c r="BL53" s="56"/>
      <c r="BM53" s="56"/>
      <c r="BN53" s="56"/>
      <c r="BO53" s="55"/>
      <c r="BP53" s="55"/>
      <c r="BQ53" s="52">
        <v>47</v>
      </c>
      <c r="BR53" s="72"/>
      <c r="BS53" s="913"/>
      <c r="BT53" s="914"/>
      <c r="BU53" s="914"/>
      <c r="BV53" s="914"/>
      <c r="BW53" s="914"/>
      <c r="BX53" s="914"/>
      <c r="BY53" s="914"/>
      <c r="BZ53" s="914"/>
      <c r="CA53" s="914"/>
      <c r="CB53" s="914"/>
      <c r="CC53" s="914"/>
      <c r="CD53" s="914"/>
      <c r="CE53" s="914"/>
      <c r="CF53" s="914"/>
      <c r="CG53" s="915"/>
      <c r="CH53" s="920"/>
      <c r="CI53" s="921"/>
      <c r="CJ53" s="921"/>
      <c r="CK53" s="921"/>
      <c r="CL53" s="931"/>
      <c r="CM53" s="920"/>
      <c r="CN53" s="921"/>
      <c r="CO53" s="921"/>
      <c r="CP53" s="921"/>
      <c r="CQ53" s="931"/>
      <c r="CR53" s="920"/>
      <c r="CS53" s="921"/>
      <c r="CT53" s="921"/>
      <c r="CU53" s="921"/>
      <c r="CV53" s="931"/>
      <c r="CW53" s="920"/>
      <c r="CX53" s="921"/>
      <c r="CY53" s="921"/>
      <c r="CZ53" s="921"/>
      <c r="DA53" s="931"/>
      <c r="DB53" s="920"/>
      <c r="DC53" s="921"/>
      <c r="DD53" s="921"/>
      <c r="DE53" s="921"/>
      <c r="DF53" s="931"/>
      <c r="DG53" s="920"/>
      <c r="DH53" s="921"/>
      <c r="DI53" s="921"/>
      <c r="DJ53" s="921"/>
      <c r="DK53" s="931"/>
      <c r="DL53" s="920"/>
      <c r="DM53" s="921"/>
      <c r="DN53" s="921"/>
      <c r="DO53" s="921"/>
      <c r="DP53" s="931"/>
      <c r="DQ53" s="920"/>
      <c r="DR53" s="921"/>
      <c r="DS53" s="921"/>
      <c r="DT53" s="921"/>
      <c r="DU53" s="931"/>
      <c r="DV53" s="913"/>
      <c r="DW53" s="914"/>
      <c r="DX53" s="914"/>
      <c r="DY53" s="914"/>
      <c r="DZ53" s="932"/>
      <c r="EA53" s="48"/>
    </row>
    <row r="54" spans="1:131" ht="26.25" customHeight="1" x14ac:dyDescent="0.2">
      <c r="A54" s="52">
        <v>27</v>
      </c>
      <c r="B54" s="913"/>
      <c r="C54" s="914"/>
      <c r="D54" s="914"/>
      <c r="E54" s="914"/>
      <c r="F54" s="914"/>
      <c r="G54" s="914"/>
      <c r="H54" s="914"/>
      <c r="I54" s="914"/>
      <c r="J54" s="914"/>
      <c r="K54" s="914"/>
      <c r="L54" s="914"/>
      <c r="M54" s="914"/>
      <c r="N54" s="914"/>
      <c r="O54" s="914"/>
      <c r="P54" s="915"/>
      <c r="Q54" s="940"/>
      <c r="R54" s="941"/>
      <c r="S54" s="941"/>
      <c r="T54" s="941"/>
      <c r="U54" s="941"/>
      <c r="V54" s="941"/>
      <c r="W54" s="941"/>
      <c r="X54" s="941"/>
      <c r="Y54" s="941"/>
      <c r="Z54" s="941"/>
      <c r="AA54" s="941"/>
      <c r="AB54" s="941"/>
      <c r="AC54" s="941"/>
      <c r="AD54" s="941"/>
      <c r="AE54" s="942"/>
      <c r="AF54" s="943"/>
      <c r="AG54" s="921"/>
      <c r="AH54" s="921"/>
      <c r="AI54" s="921"/>
      <c r="AJ54" s="944"/>
      <c r="AK54" s="945"/>
      <c r="AL54" s="941"/>
      <c r="AM54" s="941"/>
      <c r="AN54" s="941"/>
      <c r="AO54" s="941"/>
      <c r="AP54" s="941"/>
      <c r="AQ54" s="941"/>
      <c r="AR54" s="941"/>
      <c r="AS54" s="941"/>
      <c r="AT54" s="941"/>
      <c r="AU54" s="941"/>
      <c r="AV54" s="941"/>
      <c r="AW54" s="941"/>
      <c r="AX54" s="941"/>
      <c r="AY54" s="941"/>
      <c r="AZ54" s="946"/>
      <c r="BA54" s="946"/>
      <c r="BB54" s="946"/>
      <c r="BC54" s="946"/>
      <c r="BD54" s="946"/>
      <c r="BE54" s="918"/>
      <c r="BF54" s="918"/>
      <c r="BG54" s="918"/>
      <c r="BH54" s="918"/>
      <c r="BI54" s="919"/>
      <c r="BJ54" s="56"/>
      <c r="BK54" s="56"/>
      <c r="BL54" s="56"/>
      <c r="BM54" s="56"/>
      <c r="BN54" s="56"/>
      <c r="BO54" s="55"/>
      <c r="BP54" s="55"/>
      <c r="BQ54" s="52">
        <v>48</v>
      </c>
      <c r="BR54" s="72"/>
      <c r="BS54" s="913"/>
      <c r="BT54" s="914"/>
      <c r="BU54" s="914"/>
      <c r="BV54" s="914"/>
      <c r="BW54" s="914"/>
      <c r="BX54" s="914"/>
      <c r="BY54" s="914"/>
      <c r="BZ54" s="914"/>
      <c r="CA54" s="914"/>
      <c r="CB54" s="914"/>
      <c r="CC54" s="914"/>
      <c r="CD54" s="914"/>
      <c r="CE54" s="914"/>
      <c r="CF54" s="914"/>
      <c r="CG54" s="915"/>
      <c r="CH54" s="920"/>
      <c r="CI54" s="921"/>
      <c r="CJ54" s="921"/>
      <c r="CK54" s="921"/>
      <c r="CL54" s="931"/>
      <c r="CM54" s="920"/>
      <c r="CN54" s="921"/>
      <c r="CO54" s="921"/>
      <c r="CP54" s="921"/>
      <c r="CQ54" s="931"/>
      <c r="CR54" s="920"/>
      <c r="CS54" s="921"/>
      <c r="CT54" s="921"/>
      <c r="CU54" s="921"/>
      <c r="CV54" s="931"/>
      <c r="CW54" s="920"/>
      <c r="CX54" s="921"/>
      <c r="CY54" s="921"/>
      <c r="CZ54" s="921"/>
      <c r="DA54" s="931"/>
      <c r="DB54" s="920"/>
      <c r="DC54" s="921"/>
      <c r="DD54" s="921"/>
      <c r="DE54" s="921"/>
      <c r="DF54" s="931"/>
      <c r="DG54" s="920"/>
      <c r="DH54" s="921"/>
      <c r="DI54" s="921"/>
      <c r="DJ54" s="921"/>
      <c r="DK54" s="931"/>
      <c r="DL54" s="920"/>
      <c r="DM54" s="921"/>
      <c r="DN54" s="921"/>
      <c r="DO54" s="921"/>
      <c r="DP54" s="931"/>
      <c r="DQ54" s="920"/>
      <c r="DR54" s="921"/>
      <c r="DS54" s="921"/>
      <c r="DT54" s="921"/>
      <c r="DU54" s="931"/>
      <c r="DV54" s="913"/>
      <c r="DW54" s="914"/>
      <c r="DX54" s="914"/>
      <c r="DY54" s="914"/>
      <c r="DZ54" s="932"/>
      <c r="EA54" s="48"/>
    </row>
    <row r="55" spans="1:131" ht="26.25" customHeight="1" x14ac:dyDescent="0.2">
      <c r="A55" s="52">
        <v>28</v>
      </c>
      <c r="B55" s="913"/>
      <c r="C55" s="914"/>
      <c r="D55" s="914"/>
      <c r="E55" s="914"/>
      <c r="F55" s="914"/>
      <c r="G55" s="914"/>
      <c r="H55" s="914"/>
      <c r="I55" s="914"/>
      <c r="J55" s="914"/>
      <c r="K55" s="914"/>
      <c r="L55" s="914"/>
      <c r="M55" s="914"/>
      <c r="N55" s="914"/>
      <c r="O55" s="914"/>
      <c r="P55" s="915"/>
      <c r="Q55" s="940"/>
      <c r="R55" s="941"/>
      <c r="S55" s="941"/>
      <c r="T55" s="941"/>
      <c r="U55" s="941"/>
      <c r="V55" s="941"/>
      <c r="W55" s="941"/>
      <c r="X55" s="941"/>
      <c r="Y55" s="941"/>
      <c r="Z55" s="941"/>
      <c r="AA55" s="941"/>
      <c r="AB55" s="941"/>
      <c r="AC55" s="941"/>
      <c r="AD55" s="941"/>
      <c r="AE55" s="942"/>
      <c r="AF55" s="943"/>
      <c r="AG55" s="921"/>
      <c r="AH55" s="921"/>
      <c r="AI55" s="921"/>
      <c r="AJ55" s="944"/>
      <c r="AK55" s="945"/>
      <c r="AL55" s="941"/>
      <c r="AM55" s="941"/>
      <c r="AN55" s="941"/>
      <c r="AO55" s="941"/>
      <c r="AP55" s="941"/>
      <c r="AQ55" s="941"/>
      <c r="AR55" s="941"/>
      <c r="AS55" s="941"/>
      <c r="AT55" s="941"/>
      <c r="AU55" s="941"/>
      <c r="AV55" s="941"/>
      <c r="AW55" s="941"/>
      <c r="AX55" s="941"/>
      <c r="AY55" s="941"/>
      <c r="AZ55" s="946"/>
      <c r="BA55" s="946"/>
      <c r="BB55" s="946"/>
      <c r="BC55" s="946"/>
      <c r="BD55" s="946"/>
      <c r="BE55" s="918"/>
      <c r="BF55" s="918"/>
      <c r="BG55" s="918"/>
      <c r="BH55" s="918"/>
      <c r="BI55" s="919"/>
      <c r="BJ55" s="56"/>
      <c r="BK55" s="56"/>
      <c r="BL55" s="56"/>
      <c r="BM55" s="56"/>
      <c r="BN55" s="56"/>
      <c r="BO55" s="55"/>
      <c r="BP55" s="55"/>
      <c r="BQ55" s="52">
        <v>49</v>
      </c>
      <c r="BR55" s="72"/>
      <c r="BS55" s="913"/>
      <c r="BT55" s="914"/>
      <c r="BU55" s="914"/>
      <c r="BV55" s="914"/>
      <c r="BW55" s="914"/>
      <c r="BX55" s="914"/>
      <c r="BY55" s="914"/>
      <c r="BZ55" s="914"/>
      <c r="CA55" s="914"/>
      <c r="CB55" s="914"/>
      <c r="CC55" s="914"/>
      <c r="CD55" s="914"/>
      <c r="CE55" s="914"/>
      <c r="CF55" s="914"/>
      <c r="CG55" s="915"/>
      <c r="CH55" s="920"/>
      <c r="CI55" s="921"/>
      <c r="CJ55" s="921"/>
      <c r="CK55" s="921"/>
      <c r="CL55" s="931"/>
      <c r="CM55" s="920"/>
      <c r="CN55" s="921"/>
      <c r="CO55" s="921"/>
      <c r="CP55" s="921"/>
      <c r="CQ55" s="931"/>
      <c r="CR55" s="920"/>
      <c r="CS55" s="921"/>
      <c r="CT55" s="921"/>
      <c r="CU55" s="921"/>
      <c r="CV55" s="931"/>
      <c r="CW55" s="920"/>
      <c r="CX55" s="921"/>
      <c r="CY55" s="921"/>
      <c r="CZ55" s="921"/>
      <c r="DA55" s="931"/>
      <c r="DB55" s="920"/>
      <c r="DC55" s="921"/>
      <c r="DD55" s="921"/>
      <c r="DE55" s="921"/>
      <c r="DF55" s="931"/>
      <c r="DG55" s="920"/>
      <c r="DH55" s="921"/>
      <c r="DI55" s="921"/>
      <c r="DJ55" s="921"/>
      <c r="DK55" s="931"/>
      <c r="DL55" s="920"/>
      <c r="DM55" s="921"/>
      <c r="DN55" s="921"/>
      <c r="DO55" s="921"/>
      <c r="DP55" s="931"/>
      <c r="DQ55" s="920"/>
      <c r="DR55" s="921"/>
      <c r="DS55" s="921"/>
      <c r="DT55" s="921"/>
      <c r="DU55" s="931"/>
      <c r="DV55" s="913"/>
      <c r="DW55" s="914"/>
      <c r="DX55" s="914"/>
      <c r="DY55" s="914"/>
      <c r="DZ55" s="932"/>
      <c r="EA55" s="48"/>
    </row>
    <row r="56" spans="1:131" ht="26.25" customHeight="1" x14ac:dyDescent="0.2">
      <c r="A56" s="52">
        <v>29</v>
      </c>
      <c r="B56" s="913"/>
      <c r="C56" s="914"/>
      <c r="D56" s="914"/>
      <c r="E56" s="914"/>
      <c r="F56" s="914"/>
      <c r="G56" s="914"/>
      <c r="H56" s="914"/>
      <c r="I56" s="914"/>
      <c r="J56" s="914"/>
      <c r="K56" s="914"/>
      <c r="L56" s="914"/>
      <c r="M56" s="914"/>
      <c r="N56" s="914"/>
      <c r="O56" s="914"/>
      <c r="P56" s="915"/>
      <c r="Q56" s="940"/>
      <c r="R56" s="941"/>
      <c r="S56" s="941"/>
      <c r="T56" s="941"/>
      <c r="U56" s="941"/>
      <c r="V56" s="941"/>
      <c r="W56" s="941"/>
      <c r="X56" s="941"/>
      <c r="Y56" s="941"/>
      <c r="Z56" s="941"/>
      <c r="AA56" s="941"/>
      <c r="AB56" s="941"/>
      <c r="AC56" s="941"/>
      <c r="AD56" s="941"/>
      <c r="AE56" s="942"/>
      <c r="AF56" s="943"/>
      <c r="AG56" s="921"/>
      <c r="AH56" s="921"/>
      <c r="AI56" s="921"/>
      <c r="AJ56" s="944"/>
      <c r="AK56" s="945"/>
      <c r="AL56" s="941"/>
      <c r="AM56" s="941"/>
      <c r="AN56" s="941"/>
      <c r="AO56" s="941"/>
      <c r="AP56" s="941"/>
      <c r="AQ56" s="941"/>
      <c r="AR56" s="941"/>
      <c r="AS56" s="941"/>
      <c r="AT56" s="941"/>
      <c r="AU56" s="941"/>
      <c r="AV56" s="941"/>
      <c r="AW56" s="941"/>
      <c r="AX56" s="941"/>
      <c r="AY56" s="941"/>
      <c r="AZ56" s="946"/>
      <c r="BA56" s="946"/>
      <c r="BB56" s="946"/>
      <c r="BC56" s="946"/>
      <c r="BD56" s="946"/>
      <c r="BE56" s="918"/>
      <c r="BF56" s="918"/>
      <c r="BG56" s="918"/>
      <c r="BH56" s="918"/>
      <c r="BI56" s="919"/>
      <c r="BJ56" s="56"/>
      <c r="BK56" s="56"/>
      <c r="BL56" s="56"/>
      <c r="BM56" s="56"/>
      <c r="BN56" s="56"/>
      <c r="BO56" s="55"/>
      <c r="BP56" s="55"/>
      <c r="BQ56" s="52">
        <v>50</v>
      </c>
      <c r="BR56" s="72"/>
      <c r="BS56" s="913"/>
      <c r="BT56" s="914"/>
      <c r="BU56" s="914"/>
      <c r="BV56" s="914"/>
      <c r="BW56" s="914"/>
      <c r="BX56" s="914"/>
      <c r="BY56" s="914"/>
      <c r="BZ56" s="914"/>
      <c r="CA56" s="914"/>
      <c r="CB56" s="914"/>
      <c r="CC56" s="914"/>
      <c r="CD56" s="914"/>
      <c r="CE56" s="914"/>
      <c r="CF56" s="914"/>
      <c r="CG56" s="915"/>
      <c r="CH56" s="920"/>
      <c r="CI56" s="921"/>
      <c r="CJ56" s="921"/>
      <c r="CK56" s="921"/>
      <c r="CL56" s="931"/>
      <c r="CM56" s="920"/>
      <c r="CN56" s="921"/>
      <c r="CO56" s="921"/>
      <c r="CP56" s="921"/>
      <c r="CQ56" s="931"/>
      <c r="CR56" s="920"/>
      <c r="CS56" s="921"/>
      <c r="CT56" s="921"/>
      <c r="CU56" s="921"/>
      <c r="CV56" s="931"/>
      <c r="CW56" s="920"/>
      <c r="CX56" s="921"/>
      <c r="CY56" s="921"/>
      <c r="CZ56" s="921"/>
      <c r="DA56" s="931"/>
      <c r="DB56" s="920"/>
      <c r="DC56" s="921"/>
      <c r="DD56" s="921"/>
      <c r="DE56" s="921"/>
      <c r="DF56" s="931"/>
      <c r="DG56" s="920"/>
      <c r="DH56" s="921"/>
      <c r="DI56" s="921"/>
      <c r="DJ56" s="921"/>
      <c r="DK56" s="931"/>
      <c r="DL56" s="920"/>
      <c r="DM56" s="921"/>
      <c r="DN56" s="921"/>
      <c r="DO56" s="921"/>
      <c r="DP56" s="931"/>
      <c r="DQ56" s="920"/>
      <c r="DR56" s="921"/>
      <c r="DS56" s="921"/>
      <c r="DT56" s="921"/>
      <c r="DU56" s="931"/>
      <c r="DV56" s="913"/>
      <c r="DW56" s="914"/>
      <c r="DX56" s="914"/>
      <c r="DY56" s="914"/>
      <c r="DZ56" s="932"/>
      <c r="EA56" s="48"/>
    </row>
    <row r="57" spans="1:131" ht="26.25" customHeight="1" x14ac:dyDescent="0.2">
      <c r="A57" s="52">
        <v>30</v>
      </c>
      <c r="B57" s="913"/>
      <c r="C57" s="914"/>
      <c r="D57" s="914"/>
      <c r="E57" s="914"/>
      <c r="F57" s="914"/>
      <c r="G57" s="914"/>
      <c r="H57" s="914"/>
      <c r="I57" s="914"/>
      <c r="J57" s="914"/>
      <c r="K57" s="914"/>
      <c r="L57" s="914"/>
      <c r="M57" s="914"/>
      <c r="N57" s="914"/>
      <c r="O57" s="914"/>
      <c r="P57" s="915"/>
      <c r="Q57" s="940"/>
      <c r="R57" s="941"/>
      <c r="S57" s="941"/>
      <c r="T57" s="941"/>
      <c r="U57" s="941"/>
      <c r="V57" s="941"/>
      <c r="W57" s="941"/>
      <c r="X57" s="941"/>
      <c r="Y57" s="941"/>
      <c r="Z57" s="941"/>
      <c r="AA57" s="941"/>
      <c r="AB57" s="941"/>
      <c r="AC57" s="941"/>
      <c r="AD57" s="941"/>
      <c r="AE57" s="942"/>
      <c r="AF57" s="943"/>
      <c r="AG57" s="921"/>
      <c r="AH57" s="921"/>
      <c r="AI57" s="921"/>
      <c r="AJ57" s="944"/>
      <c r="AK57" s="945"/>
      <c r="AL57" s="941"/>
      <c r="AM57" s="941"/>
      <c r="AN57" s="941"/>
      <c r="AO57" s="941"/>
      <c r="AP57" s="941"/>
      <c r="AQ57" s="941"/>
      <c r="AR57" s="941"/>
      <c r="AS57" s="941"/>
      <c r="AT57" s="941"/>
      <c r="AU57" s="941"/>
      <c r="AV57" s="941"/>
      <c r="AW57" s="941"/>
      <c r="AX57" s="941"/>
      <c r="AY57" s="941"/>
      <c r="AZ57" s="946"/>
      <c r="BA57" s="946"/>
      <c r="BB57" s="946"/>
      <c r="BC57" s="946"/>
      <c r="BD57" s="946"/>
      <c r="BE57" s="918"/>
      <c r="BF57" s="918"/>
      <c r="BG57" s="918"/>
      <c r="BH57" s="918"/>
      <c r="BI57" s="919"/>
      <c r="BJ57" s="56"/>
      <c r="BK57" s="56"/>
      <c r="BL57" s="56"/>
      <c r="BM57" s="56"/>
      <c r="BN57" s="56"/>
      <c r="BO57" s="55"/>
      <c r="BP57" s="55"/>
      <c r="BQ57" s="52">
        <v>51</v>
      </c>
      <c r="BR57" s="72"/>
      <c r="BS57" s="913"/>
      <c r="BT57" s="914"/>
      <c r="BU57" s="914"/>
      <c r="BV57" s="914"/>
      <c r="BW57" s="914"/>
      <c r="BX57" s="914"/>
      <c r="BY57" s="914"/>
      <c r="BZ57" s="914"/>
      <c r="CA57" s="914"/>
      <c r="CB57" s="914"/>
      <c r="CC57" s="914"/>
      <c r="CD57" s="914"/>
      <c r="CE57" s="914"/>
      <c r="CF57" s="914"/>
      <c r="CG57" s="915"/>
      <c r="CH57" s="920"/>
      <c r="CI57" s="921"/>
      <c r="CJ57" s="921"/>
      <c r="CK57" s="921"/>
      <c r="CL57" s="931"/>
      <c r="CM57" s="920"/>
      <c r="CN57" s="921"/>
      <c r="CO57" s="921"/>
      <c r="CP57" s="921"/>
      <c r="CQ57" s="931"/>
      <c r="CR57" s="920"/>
      <c r="CS57" s="921"/>
      <c r="CT57" s="921"/>
      <c r="CU57" s="921"/>
      <c r="CV57" s="931"/>
      <c r="CW57" s="920"/>
      <c r="CX57" s="921"/>
      <c r="CY57" s="921"/>
      <c r="CZ57" s="921"/>
      <c r="DA57" s="931"/>
      <c r="DB57" s="920"/>
      <c r="DC57" s="921"/>
      <c r="DD57" s="921"/>
      <c r="DE57" s="921"/>
      <c r="DF57" s="931"/>
      <c r="DG57" s="920"/>
      <c r="DH57" s="921"/>
      <c r="DI57" s="921"/>
      <c r="DJ57" s="921"/>
      <c r="DK57" s="931"/>
      <c r="DL57" s="920"/>
      <c r="DM57" s="921"/>
      <c r="DN57" s="921"/>
      <c r="DO57" s="921"/>
      <c r="DP57" s="931"/>
      <c r="DQ57" s="920"/>
      <c r="DR57" s="921"/>
      <c r="DS57" s="921"/>
      <c r="DT57" s="921"/>
      <c r="DU57" s="931"/>
      <c r="DV57" s="913"/>
      <c r="DW57" s="914"/>
      <c r="DX57" s="914"/>
      <c r="DY57" s="914"/>
      <c r="DZ57" s="932"/>
      <c r="EA57" s="48"/>
    </row>
    <row r="58" spans="1:131" ht="26.25" customHeight="1" x14ac:dyDescent="0.2">
      <c r="A58" s="52">
        <v>31</v>
      </c>
      <c r="B58" s="913"/>
      <c r="C58" s="914"/>
      <c r="D58" s="914"/>
      <c r="E58" s="914"/>
      <c r="F58" s="914"/>
      <c r="G58" s="914"/>
      <c r="H58" s="914"/>
      <c r="I58" s="914"/>
      <c r="J58" s="914"/>
      <c r="K58" s="914"/>
      <c r="L58" s="914"/>
      <c r="M58" s="914"/>
      <c r="N58" s="914"/>
      <c r="O58" s="914"/>
      <c r="P58" s="915"/>
      <c r="Q58" s="940"/>
      <c r="R58" s="941"/>
      <c r="S58" s="941"/>
      <c r="T58" s="941"/>
      <c r="U58" s="941"/>
      <c r="V58" s="941"/>
      <c r="W58" s="941"/>
      <c r="X58" s="941"/>
      <c r="Y58" s="941"/>
      <c r="Z58" s="941"/>
      <c r="AA58" s="941"/>
      <c r="AB58" s="941"/>
      <c r="AC58" s="941"/>
      <c r="AD58" s="941"/>
      <c r="AE58" s="942"/>
      <c r="AF58" s="943"/>
      <c r="AG58" s="921"/>
      <c r="AH58" s="921"/>
      <c r="AI58" s="921"/>
      <c r="AJ58" s="944"/>
      <c r="AK58" s="945"/>
      <c r="AL58" s="941"/>
      <c r="AM58" s="941"/>
      <c r="AN58" s="941"/>
      <c r="AO58" s="941"/>
      <c r="AP58" s="941"/>
      <c r="AQ58" s="941"/>
      <c r="AR58" s="941"/>
      <c r="AS58" s="941"/>
      <c r="AT58" s="941"/>
      <c r="AU58" s="941"/>
      <c r="AV58" s="941"/>
      <c r="AW58" s="941"/>
      <c r="AX58" s="941"/>
      <c r="AY58" s="941"/>
      <c r="AZ58" s="946"/>
      <c r="BA58" s="946"/>
      <c r="BB58" s="946"/>
      <c r="BC58" s="946"/>
      <c r="BD58" s="946"/>
      <c r="BE58" s="918"/>
      <c r="BF58" s="918"/>
      <c r="BG58" s="918"/>
      <c r="BH58" s="918"/>
      <c r="BI58" s="919"/>
      <c r="BJ58" s="56"/>
      <c r="BK58" s="56"/>
      <c r="BL58" s="56"/>
      <c r="BM58" s="56"/>
      <c r="BN58" s="56"/>
      <c r="BO58" s="55"/>
      <c r="BP58" s="55"/>
      <c r="BQ58" s="52">
        <v>52</v>
      </c>
      <c r="BR58" s="72"/>
      <c r="BS58" s="913"/>
      <c r="BT58" s="914"/>
      <c r="BU58" s="914"/>
      <c r="BV58" s="914"/>
      <c r="BW58" s="914"/>
      <c r="BX58" s="914"/>
      <c r="BY58" s="914"/>
      <c r="BZ58" s="914"/>
      <c r="CA58" s="914"/>
      <c r="CB58" s="914"/>
      <c r="CC58" s="914"/>
      <c r="CD58" s="914"/>
      <c r="CE58" s="914"/>
      <c r="CF58" s="914"/>
      <c r="CG58" s="915"/>
      <c r="CH58" s="920"/>
      <c r="CI58" s="921"/>
      <c r="CJ58" s="921"/>
      <c r="CK58" s="921"/>
      <c r="CL58" s="931"/>
      <c r="CM58" s="920"/>
      <c r="CN58" s="921"/>
      <c r="CO58" s="921"/>
      <c r="CP58" s="921"/>
      <c r="CQ58" s="931"/>
      <c r="CR58" s="920"/>
      <c r="CS58" s="921"/>
      <c r="CT58" s="921"/>
      <c r="CU58" s="921"/>
      <c r="CV58" s="931"/>
      <c r="CW58" s="920"/>
      <c r="CX58" s="921"/>
      <c r="CY58" s="921"/>
      <c r="CZ58" s="921"/>
      <c r="DA58" s="931"/>
      <c r="DB58" s="920"/>
      <c r="DC58" s="921"/>
      <c r="DD58" s="921"/>
      <c r="DE58" s="921"/>
      <c r="DF58" s="931"/>
      <c r="DG58" s="920"/>
      <c r="DH58" s="921"/>
      <c r="DI58" s="921"/>
      <c r="DJ58" s="921"/>
      <c r="DK58" s="931"/>
      <c r="DL58" s="920"/>
      <c r="DM58" s="921"/>
      <c r="DN58" s="921"/>
      <c r="DO58" s="921"/>
      <c r="DP58" s="931"/>
      <c r="DQ58" s="920"/>
      <c r="DR58" s="921"/>
      <c r="DS58" s="921"/>
      <c r="DT58" s="921"/>
      <c r="DU58" s="931"/>
      <c r="DV58" s="913"/>
      <c r="DW58" s="914"/>
      <c r="DX58" s="914"/>
      <c r="DY58" s="914"/>
      <c r="DZ58" s="932"/>
      <c r="EA58" s="48"/>
    </row>
    <row r="59" spans="1:131" ht="26.25" customHeight="1" x14ac:dyDescent="0.2">
      <c r="A59" s="52">
        <v>32</v>
      </c>
      <c r="B59" s="913"/>
      <c r="C59" s="914"/>
      <c r="D59" s="914"/>
      <c r="E59" s="914"/>
      <c r="F59" s="914"/>
      <c r="G59" s="914"/>
      <c r="H59" s="914"/>
      <c r="I59" s="914"/>
      <c r="J59" s="914"/>
      <c r="K59" s="914"/>
      <c r="L59" s="914"/>
      <c r="M59" s="914"/>
      <c r="N59" s="914"/>
      <c r="O59" s="914"/>
      <c r="P59" s="915"/>
      <c r="Q59" s="940"/>
      <c r="R59" s="941"/>
      <c r="S59" s="941"/>
      <c r="T59" s="941"/>
      <c r="U59" s="941"/>
      <c r="V59" s="941"/>
      <c r="W59" s="941"/>
      <c r="X59" s="941"/>
      <c r="Y59" s="941"/>
      <c r="Z59" s="941"/>
      <c r="AA59" s="941"/>
      <c r="AB59" s="941"/>
      <c r="AC59" s="941"/>
      <c r="AD59" s="941"/>
      <c r="AE59" s="942"/>
      <c r="AF59" s="943"/>
      <c r="AG59" s="921"/>
      <c r="AH59" s="921"/>
      <c r="AI59" s="921"/>
      <c r="AJ59" s="944"/>
      <c r="AK59" s="945"/>
      <c r="AL59" s="941"/>
      <c r="AM59" s="941"/>
      <c r="AN59" s="941"/>
      <c r="AO59" s="941"/>
      <c r="AP59" s="941"/>
      <c r="AQ59" s="941"/>
      <c r="AR59" s="941"/>
      <c r="AS59" s="941"/>
      <c r="AT59" s="941"/>
      <c r="AU59" s="941"/>
      <c r="AV59" s="941"/>
      <c r="AW59" s="941"/>
      <c r="AX59" s="941"/>
      <c r="AY59" s="941"/>
      <c r="AZ59" s="946"/>
      <c r="BA59" s="946"/>
      <c r="BB59" s="946"/>
      <c r="BC59" s="946"/>
      <c r="BD59" s="946"/>
      <c r="BE59" s="918"/>
      <c r="BF59" s="918"/>
      <c r="BG59" s="918"/>
      <c r="BH59" s="918"/>
      <c r="BI59" s="919"/>
      <c r="BJ59" s="56"/>
      <c r="BK59" s="56"/>
      <c r="BL59" s="56"/>
      <c r="BM59" s="56"/>
      <c r="BN59" s="56"/>
      <c r="BO59" s="55"/>
      <c r="BP59" s="55"/>
      <c r="BQ59" s="52">
        <v>53</v>
      </c>
      <c r="BR59" s="72"/>
      <c r="BS59" s="913"/>
      <c r="BT59" s="914"/>
      <c r="BU59" s="914"/>
      <c r="BV59" s="914"/>
      <c r="BW59" s="914"/>
      <c r="BX59" s="914"/>
      <c r="BY59" s="914"/>
      <c r="BZ59" s="914"/>
      <c r="CA59" s="914"/>
      <c r="CB59" s="914"/>
      <c r="CC59" s="914"/>
      <c r="CD59" s="914"/>
      <c r="CE59" s="914"/>
      <c r="CF59" s="914"/>
      <c r="CG59" s="915"/>
      <c r="CH59" s="920"/>
      <c r="CI59" s="921"/>
      <c r="CJ59" s="921"/>
      <c r="CK59" s="921"/>
      <c r="CL59" s="931"/>
      <c r="CM59" s="920"/>
      <c r="CN59" s="921"/>
      <c r="CO59" s="921"/>
      <c r="CP59" s="921"/>
      <c r="CQ59" s="931"/>
      <c r="CR59" s="920"/>
      <c r="CS59" s="921"/>
      <c r="CT59" s="921"/>
      <c r="CU59" s="921"/>
      <c r="CV59" s="931"/>
      <c r="CW59" s="920"/>
      <c r="CX59" s="921"/>
      <c r="CY59" s="921"/>
      <c r="CZ59" s="921"/>
      <c r="DA59" s="931"/>
      <c r="DB59" s="920"/>
      <c r="DC59" s="921"/>
      <c r="DD59" s="921"/>
      <c r="DE59" s="921"/>
      <c r="DF59" s="931"/>
      <c r="DG59" s="920"/>
      <c r="DH59" s="921"/>
      <c r="DI59" s="921"/>
      <c r="DJ59" s="921"/>
      <c r="DK59" s="931"/>
      <c r="DL59" s="920"/>
      <c r="DM59" s="921"/>
      <c r="DN59" s="921"/>
      <c r="DO59" s="921"/>
      <c r="DP59" s="931"/>
      <c r="DQ59" s="920"/>
      <c r="DR59" s="921"/>
      <c r="DS59" s="921"/>
      <c r="DT59" s="921"/>
      <c r="DU59" s="931"/>
      <c r="DV59" s="913"/>
      <c r="DW59" s="914"/>
      <c r="DX59" s="914"/>
      <c r="DY59" s="914"/>
      <c r="DZ59" s="932"/>
      <c r="EA59" s="48"/>
    </row>
    <row r="60" spans="1:131" ht="26.25" customHeight="1" x14ac:dyDescent="0.2">
      <c r="A60" s="52">
        <v>33</v>
      </c>
      <c r="B60" s="913"/>
      <c r="C60" s="914"/>
      <c r="D60" s="914"/>
      <c r="E60" s="914"/>
      <c r="F60" s="914"/>
      <c r="G60" s="914"/>
      <c r="H60" s="914"/>
      <c r="I60" s="914"/>
      <c r="J60" s="914"/>
      <c r="K60" s="914"/>
      <c r="L60" s="914"/>
      <c r="M60" s="914"/>
      <c r="N60" s="914"/>
      <c r="O60" s="914"/>
      <c r="P60" s="915"/>
      <c r="Q60" s="940"/>
      <c r="R60" s="941"/>
      <c r="S60" s="941"/>
      <c r="T60" s="941"/>
      <c r="U60" s="941"/>
      <c r="V60" s="941"/>
      <c r="W60" s="941"/>
      <c r="X60" s="941"/>
      <c r="Y60" s="941"/>
      <c r="Z60" s="941"/>
      <c r="AA60" s="941"/>
      <c r="AB60" s="941"/>
      <c r="AC60" s="941"/>
      <c r="AD60" s="941"/>
      <c r="AE60" s="942"/>
      <c r="AF60" s="943"/>
      <c r="AG60" s="921"/>
      <c r="AH60" s="921"/>
      <c r="AI60" s="921"/>
      <c r="AJ60" s="944"/>
      <c r="AK60" s="945"/>
      <c r="AL60" s="941"/>
      <c r="AM60" s="941"/>
      <c r="AN60" s="941"/>
      <c r="AO60" s="941"/>
      <c r="AP60" s="941"/>
      <c r="AQ60" s="941"/>
      <c r="AR60" s="941"/>
      <c r="AS60" s="941"/>
      <c r="AT60" s="941"/>
      <c r="AU60" s="941"/>
      <c r="AV60" s="941"/>
      <c r="AW60" s="941"/>
      <c r="AX60" s="941"/>
      <c r="AY60" s="941"/>
      <c r="AZ60" s="946"/>
      <c r="BA60" s="946"/>
      <c r="BB60" s="946"/>
      <c r="BC60" s="946"/>
      <c r="BD60" s="946"/>
      <c r="BE60" s="918"/>
      <c r="BF60" s="918"/>
      <c r="BG60" s="918"/>
      <c r="BH60" s="918"/>
      <c r="BI60" s="919"/>
      <c r="BJ60" s="56"/>
      <c r="BK60" s="56"/>
      <c r="BL60" s="56"/>
      <c r="BM60" s="56"/>
      <c r="BN60" s="56"/>
      <c r="BO60" s="55"/>
      <c r="BP60" s="55"/>
      <c r="BQ60" s="52">
        <v>54</v>
      </c>
      <c r="BR60" s="72"/>
      <c r="BS60" s="913"/>
      <c r="BT60" s="914"/>
      <c r="BU60" s="914"/>
      <c r="BV60" s="914"/>
      <c r="BW60" s="914"/>
      <c r="BX60" s="914"/>
      <c r="BY60" s="914"/>
      <c r="BZ60" s="914"/>
      <c r="CA60" s="914"/>
      <c r="CB60" s="914"/>
      <c r="CC60" s="914"/>
      <c r="CD60" s="914"/>
      <c r="CE60" s="914"/>
      <c r="CF60" s="914"/>
      <c r="CG60" s="915"/>
      <c r="CH60" s="920"/>
      <c r="CI60" s="921"/>
      <c r="CJ60" s="921"/>
      <c r="CK60" s="921"/>
      <c r="CL60" s="931"/>
      <c r="CM60" s="920"/>
      <c r="CN60" s="921"/>
      <c r="CO60" s="921"/>
      <c r="CP60" s="921"/>
      <c r="CQ60" s="931"/>
      <c r="CR60" s="920"/>
      <c r="CS60" s="921"/>
      <c r="CT60" s="921"/>
      <c r="CU60" s="921"/>
      <c r="CV60" s="931"/>
      <c r="CW60" s="920"/>
      <c r="CX60" s="921"/>
      <c r="CY60" s="921"/>
      <c r="CZ60" s="921"/>
      <c r="DA60" s="931"/>
      <c r="DB60" s="920"/>
      <c r="DC60" s="921"/>
      <c r="DD60" s="921"/>
      <c r="DE60" s="921"/>
      <c r="DF60" s="931"/>
      <c r="DG60" s="920"/>
      <c r="DH60" s="921"/>
      <c r="DI60" s="921"/>
      <c r="DJ60" s="921"/>
      <c r="DK60" s="931"/>
      <c r="DL60" s="920"/>
      <c r="DM60" s="921"/>
      <c r="DN60" s="921"/>
      <c r="DO60" s="921"/>
      <c r="DP60" s="931"/>
      <c r="DQ60" s="920"/>
      <c r="DR60" s="921"/>
      <c r="DS60" s="921"/>
      <c r="DT60" s="921"/>
      <c r="DU60" s="931"/>
      <c r="DV60" s="913"/>
      <c r="DW60" s="914"/>
      <c r="DX60" s="914"/>
      <c r="DY60" s="914"/>
      <c r="DZ60" s="932"/>
      <c r="EA60" s="48"/>
    </row>
    <row r="61" spans="1:131" ht="26.25" customHeight="1" x14ac:dyDescent="0.2">
      <c r="A61" s="52">
        <v>34</v>
      </c>
      <c r="B61" s="913"/>
      <c r="C61" s="914"/>
      <c r="D61" s="914"/>
      <c r="E61" s="914"/>
      <c r="F61" s="914"/>
      <c r="G61" s="914"/>
      <c r="H61" s="914"/>
      <c r="I61" s="914"/>
      <c r="J61" s="914"/>
      <c r="K61" s="914"/>
      <c r="L61" s="914"/>
      <c r="M61" s="914"/>
      <c r="N61" s="914"/>
      <c r="O61" s="914"/>
      <c r="P61" s="915"/>
      <c r="Q61" s="940"/>
      <c r="R61" s="941"/>
      <c r="S61" s="941"/>
      <c r="T61" s="941"/>
      <c r="U61" s="941"/>
      <c r="V61" s="941"/>
      <c r="W61" s="941"/>
      <c r="X61" s="941"/>
      <c r="Y61" s="941"/>
      <c r="Z61" s="941"/>
      <c r="AA61" s="941"/>
      <c r="AB61" s="941"/>
      <c r="AC61" s="941"/>
      <c r="AD61" s="941"/>
      <c r="AE61" s="942"/>
      <c r="AF61" s="943"/>
      <c r="AG61" s="921"/>
      <c r="AH61" s="921"/>
      <c r="AI61" s="921"/>
      <c r="AJ61" s="944"/>
      <c r="AK61" s="945"/>
      <c r="AL61" s="941"/>
      <c r="AM61" s="941"/>
      <c r="AN61" s="941"/>
      <c r="AO61" s="941"/>
      <c r="AP61" s="941"/>
      <c r="AQ61" s="941"/>
      <c r="AR61" s="941"/>
      <c r="AS61" s="941"/>
      <c r="AT61" s="941"/>
      <c r="AU61" s="941"/>
      <c r="AV61" s="941"/>
      <c r="AW61" s="941"/>
      <c r="AX61" s="941"/>
      <c r="AY61" s="941"/>
      <c r="AZ61" s="946"/>
      <c r="BA61" s="946"/>
      <c r="BB61" s="946"/>
      <c r="BC61" s="946"/>
      <c r="BD61" s="946"/>
      <c r="BE61" s="918"/>
      <c r="BF61" s="918"/>
      <c r="BG61" s="918"/>
      <c r="BH61" s="918"/>
      <c r="BI61" s="919"/>
      <c r="BJ61" s="56"/>
      <c r="BK61" s="56"/>
      <c r="BL61" s="56"/>
      <c r="BM61" s="56"/>
      <c r="BN61" s="56"/>
      <c r="BO61" s="55"/>
      <c r="BP61" s="55"/>
      <c r="BQ61" s="52">
        <v>55</v>
      </c>
      <c r="BR61" s="72"/>
      <c r="BS61" s="913"/>
      <c r="BT61" s="914"/>
      <c r="BU61" s="914"/>
      <c r="BV61" s="914"/>
      <c r="BW61" s="914"/>
      <c r="BX61" s="914"/>
      <c r="BY61" s="914"/>
      <c r="BZ61" s="914"/>
      <c r="CA61" s="914"/>
      <c r="CB61" s="914"/>
      <c r="CC61" s="914"/>
      <c r="CD61" s="914"/>
      <c r="CE61" s="914"/>
      <c r="CF61" s="914"/>
      <c r="CG61" s="915"/>
      <c r="CH61" s="920"/>
      <c r="CI61" s="921"/>
      <c r="CJ61" s="921"/>
      <c r="CK61" s="921"/>
      <c r="CL61" s="931"/>
      <c r="CM61" s="920"/>
      <c r="CN61" s="921"/>
      <c r="CO61" s="921"/>
      <c r="CP61" s="921"/>
      <c r="CQ61" s="931"/>
      <c r="CR61" s="920"/>
      <c r="CS61" s="921"/>
      <c r="CT61" s="921"/>
      <c r="CU61" s="921"/>
      <c r="CV61" s="931"/>
      <c r="CW61" s="920"/>
      <c r="CX61" s="921"/>
      <c r="CY61" s="921"/>
      <c r="CZ61" s="921"/>
      <c r="DA61" s="931"/>
      <c r="DB61" s="920"/>
      <c r="DC61" s="921"/>
      <c r="DD61" s="921"/>
      <c r="DE61" s="921"/>
      <c r="DF61" s="931"/>
      <c r="DG61" s="920"/>
      <c r="DH61" s="921"/>
      <c r="DI61" s="921"/>
      <c r="DJ61" s="921"/>
      <c r="DK61" s="931"/>
      <c r="DL61" s="920"/>
      <c r="DM61" s="921"/>
      <c r="DN61" s="921"/>
      <c r="DO61" s="921"/>
      <c r="DP61" s="931"/>
      <c r="DQ61" s="920"/>
      <c r="DR61" s="921"/>
      <c r="DS61" s="921"/>
      <c r="DT61" s="921"/>
      <c r="DU61" s="931"/>
      <c r="DV61" s="913"/>
      <c r="DW61" s="914"/>
      <c r="DX61" s="914"/>
      <c r="DY61" s="914"/>
      <c r="DZ61" s="932"/>
      <c r="EA61" s="48"/>
    </row>
    <row r="62" spans="1:131" ht="26.25" customHeight="1" x14ac:dyDescent="0.2">
      <c r="A62" s="52">
        <v>35</v>
      </c>
      <c r="B62" s="913"/>
      <c r="C62" s="914"/>
      <c r="D62" s="914"/>
      <c r="E62" s="914"/>
      <c r="F62" s="914"/>
      <c r="G62" s="914"/>
      <c r="H62" s="914"/>
      <c r="I62" s="914"/>
      <c r="J62" s="914"/>
      <c r="K62" s="914"/>
      <c r="L62" s="914"/>
      <c r="M62" s="914"/>
      <c r="N62" s="914"/>
      <c r="O62" s="914"/>
      <c r="P62" s="915"/>
      <c r="Q62" s="940"/>
      <c r="R62" s="941"/>
      <c r="S62" s="941"/>
      <c r="T62" s="941"/>
      <c r="U62" s="941"/>
      <c r="V62" s="941"/>
      <c r="W62" s="941"/>
      <c r="X62" s="941"/>
      <c r="Y62" s="941"/>
      <c r="Z62" s="941"/>
      <c r="AA62" s="941"/>
      <c r="AB62" s="941"/>
      <c r="AC62" s="941"/>
      <c r="AD62" s="941"/>
      <c r="AE62" s="942"/>
      <c r="AF62" s="943"/>
      <c r="AG62" s="921"/>
      <c r="AH62" s="921"/>
      <c r="AI62" s="921"/>
      <c r="AJ62" s="944"/>
      <c r="AK62" s="945"/>
      <c r="AL62" s="941"/>
      <c r="AM62" s="941"/>
      <c r="AN62" s="941"/>
      <c r="AO62" s="941"/>
      <c r="AP62" s="941"/>
      <c r="AQ62" s="941"/>
      <c r="AR62" s="941"/>
      <c r="AS62" s="941"/>
      <c r="AT62" s="941"/>
      <c r="AU62" s="941"/>
      <c r="AV62" s="941"/>
      <c r="AW62" s="941"/>
      <c r="AX62" s="941"/>
      <c r="AY62" s="941"/>
      <c r="AZ62" s="946"/>
      <c r="BA62" s="946"/>
      <c r="BB62" s="946"/>
      <c r="BC62" s="946"/>
      <c r="BD62" s="946"/>
      <c r="BE62" s="918"/>
      <c r="BF62" s="918"/>
      <c r="BG62" s="918"/>
      <c r="BH62" s="918"/>
      <c r="BI62" s="919"/>
      <c r="BJ62" s="947" t="s">
        <v>463</v>
      </c>
      <c r="BK62" s="948"/>
      <c r="BL62" s="948"/>
      <c r="BM62" s="948"/>
      <c r="BN62" s="949"/>
      <c r="BO62" s="55"/>
      <c r="BP62" s="55"/>
      <c r="BQ62" s="52">
        <v>56</v>
      </c>
      <c r="BR62" s="72"/>
      <c r="BS62" s="913"/>
      <c r="BT62" s="914"/>
      <c r="BU62" s="914"/>
      <c r="BV62" s="914"/>
      <c r="BW62" s="914"/>
      <c r="BX62" s="914"/>
      <c r="BY62" s="914"/>
      <c r="BZ62" s="914"/>
      <c r="CA62" s="914"/>
      <c r="CB62" s="914"/>
      <c r="CC62" s="914"/>
      <c r="CD62" s="914"/>
      <c r="CE62" s="914"/>
      <c r="CF62" s="914"/>
      <c r="CG62" s="915"/>
      <c r="CH62" s="920"/>
      <c r="CI62" s="921"/>
      <c r="CJ62" s="921"/>
      <c r="CK62" s="921"/>
      <c r="CL62" s="931"/>
      <c r="CM62" s="920"/>
      <c r="CN62" s="921"/>
      <c r="CO62" s="921"/>
      <c r="CP62" s="921"/>
      <c r="CQ62" s="931"/>
      <c r="CR62" s="920"/>
      <c r="CS62" s="921"/>
      <c r="CT62" s="921"/>
      <c r="CU62" s="921"/>
      <c r="CV62" s="931"/>
      <c r="CW62" s="920"/>
      <c r="CX62" s="921"/>
      <c r="CY62" s="921"/>
      <c r="CZ62" s="921"/>
      <c r="DA62" s="931"/>
      <c r="DB62" s="920"/>
      <c r="DC62" s="921"/>
      <c r="DD62" s="921"/>
      <c r="DE62" s="921"/>
      <c r="DF62" s="931"/>
      <c r="DG62" s="920"/>
      <c r="DH62" s="921"/>
      <c r="DI62" s="921"/>
      <c r="DJ62" s="921"/>
      <c r="DK62" s="931"/>
      <c r="DL62" s="920"/>
      <c r="DM62" s="921"/>
      <c r="DN62" s="921"/>
      <c r="DO62" s="921"/>
      <c r="DP62" s="931"/>
      <c r="DQ62" s="920"/>
      <c r="DR62" s="921"/>
      <c r="DS62" s="921"/>
      <c r="DT62" s="921"/>
      <c r="DU62" s="931"/>
      <c r="DV62" s="913"/>
      <c r="DW62" s="914"/>
      <c r="DX62" s="914"/>
      <c r="DY62" s="914"/>
      <c r="DZ62" s="932"/>
      <c r="EA62" s="48"/>
    </row>
    <row r="63" spans="1:131" ht="26.25" customHeight="1" x14ac:dyDescent="0.2">
      <c r="A63" s="53" t="s">
        <v>242</v>
      </c>
      <c r="B63" s="891" t="s">
        <v>376</v>
      </c>
      <c r="C63" s="892"/>
      <c r="D63" s="892"/>
      <c r="E63" s="892"/>
      <c r="F63" s="892"/>
      <c r="G63" s="892"/>
      <c r="H63" s="892"/>
      <c r="I63" s="892"/>
      <c r="J63" s="892"/>
      <c r="K63" s="892"/>
      <c r="L63" s="892"/>
      <c r="M63" s="892"/>
      <c r="N63" s="892"/>
      <c r="O63" s="892"/>
      <c r="P63" s="893"/>
      <c r="Q63" s="901"/>
      <c r="R63" s="902"/>
      <c r="S63" s="902"/>
      <c r="T63" s="902"/>
      <c r="U63" s="902"/>
      <c r="V63" s="902"/>
      <c r="W63" s="902"/>
      <c r="X63" s="902"/>
      <c r="Y63" s="902"/>
      <c r="Z63" s="902"/>
      <c r="AA63" s="902"/>
      <c r="AB63" s="902"/>
      <c r="AC63" s="902"/>
      <c r="AD63" s="902"/>
      <c r="AE63" s="933"/>
      <c r="AF63" s="934">
        <v>276</v>
      </c>
      <c r="AG63" s="903"/>
      <c r="AH63" s="903"/>
      <c r="AI63" s="903"/>
      <c r="AJ63" s="935"/>
      <c r="AK63" s="936"/>
      <c r="AL63" s="902"/>
      <c r="AM63" s="902"/>
      <c r="AN63" s="902"/>
      <c r="AO63" s="902"/>
      <c r="AP63" s="903"/>
      <c r="AQ63" s="903"/>
      <c r="AR63" s="903"/>
      <c r="AS63" s="903"/>
      <c r="AT63" s="903"/>
      <c r="AU63" s="903"/>
      <c r="AV63" s="903"/>
      <c r="AW63" s="903"/>
      <c r="AX63" s="903"/>
      <c r="AY63" s="903"/>
      <c r="AZ63" s="937"/>
      <c r="BA63" s="937"/>
      <c r="BB63" s="937"/>
      <c r="BC63" s="937"/>
      <c r="BD63" s="937"/>
      <c r="BE63" s="904"/>
      <c r="BF63" s="904"/>
      <c r="BG63" s="904"/>
      <c r="BH63" s="904"/>
      <c r="BI63" s="905"/>
      <c r="BJ63" s="938" t="s">
        <v>196</v>
      </c>
      <c r="BK63" s="898"/>
      <c r="BL63" s="898"/>
      <c r="BM63" s="898"/>
      <c r="BN63" s="939"/>
      <c r="BO63" s="55"/>
      <c r="BP63" s="55"/>
      <c r="BQ63" s="52">
        <v>57</v>
      </c>
      <c r="BR63" s="72"/>
      <c r="BS63" s="913"/>
      <c r="BT63" s="914"/>
      <c r="BU63" s="914"/>
      <c r="BV63" s="914"/>
      <c r="BW63" s="914"/>
      <c r="BX63" s="914"/>
      <c r="BY63" s="914"/>
      <c r="BZ63" s="914"/>
      <c r="CA63" s="914"/>
      <c r="CB63" s="914"/>
      <c r="CC63" s="914"/>
      <c r="CD63" s="914"/>
      <c r="CE63" s="914"/>
      <c r="CF63" s="914"/>
      <c r="CG63" s="915"/>
      <c r="CH63" s="920"/>
      <c r="CI63" s="921"/>
      <c r="CJ63" s="921"/>
      <c r="CK63" s="921"/>
      <c r="CL63" s="931"/>
      <c r="CM63" s="920"/>
      <c r="CN63" s="921"/>
      <c r="CO63" s="921"/>
      <c r="CP63" s="921"/>
      <c r="CQ63" s="931"/>
      <c r="CR63" s="920"/>
      <c r="CS63" s="921"/>
      <c r="CT63" s="921"/>
      <c r="CU63" s="921"/>
      <c r="CV63" s="931"/>
      <c r="CW63" s="920"/>
      <c r="CX63" s="921"/>
      <c r="CY63" s="921"/>
      <c r="CZ63" s="921"/>
      <c r="DA63" s="931"/>
      <c r="DB63" s="920"/>
      <c r="DC63" s="921"/>
      <c r="DD63" s="921"/>
      <c r="DE63" s="921"/>
      <c r="DF63" s="931"/>
      <c r="DG63" s="920"/>
      <c r="DH63" s="921"/>
      <c r="DI63" s="921"/>
      <c r="DJ63" s="921"/>
      <c r="DK63" s="931"/>
      <c r="DL63" s="920"/>
      <c r="DM63" s="921"/>
      <c r="DN63" s="921"/>
      <c r="DO63" s="921"/>
      <c r="DP63" s="931"/>
      <c r="DQ63" s="920"/>
      <c r="DR63" s="921"/>
      <c r="DS63" s="921"/>
      <c r="DT63" s="921"/>
      <c r="DU63" s="931"/>
      <c r="DV63" s="913"/>
      <c r="DW63" s="914"/>
      <c r="DX63" s="914"/>
      <c r="DY63" s="914"/>
      <c r="DZ63" s="932"/>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913"/>
      <c r="BT64" s="914"/>
      <c r="BU64" s="914"/>
      <c r="BV64" s="914"/>
      <c r="BW64" s="914"/>
      <c r="BX64" s="914"/>
      <c r="BY64" s="914"/>
      <c r="BZ64" s="914"/>
      <c r="CA64" s="914"/>
      <c r="CB64" s="914"/>
      <c r="CC64" s="914"/>
      <c r="CD64" s="914"/>
      <c r="CE64" s="914"/>
      <c r="CF64" s="914"/>
      <c r="CG64" s="915"/>
      <c r="CH64" s="920"/>
      <c r="CI64" s="921"/>
      <c r="CJ64" s="921"/>
      <c r="CK64" s="921"/>
      <c r="CL64" s="931"/>
      <c r="CM64" s="920"/>
      <c r="CN64" s="921"/>
      <c r="CO64" s="921"/>
      <c r="CP64" s="921"/>
      <c r="CQ64" s="931"/>
      <c r="CR64" s="920"/>
      <c r="CS64" s="921"/>
      <c r="CT64" s="921"/>
      <c r="CU64" s="921"/>
      <c r="CV64" s="931"/>
      <c r="CW64" s="920"/>
      <c r="CX64" s="921"/>
      <c r="CY64" s="921"/>
      <c r="CZ64" s="921"/>
      <c r="DA64" s="931"/>
      <c r="DB64" s="920"/>
      <c r="DC64" s="921"/>
      <c r="DD64" s="921"/>
      <c r="DE64" s="921"/>
      <c r="DF64" s="931"/>
      <c r="DG64" s="920"/>
      <c r="DH64" s="921"/>
      <c r="DI64" s="921"/>
      <c r="DJ64" s="921"/>
      <c r="DK64" s="931"/>
      <c r="DL64" s="920"/>
      <c r="DM64" s="921"/>
      <c r="DN64" s="921"/>
      <c r="DO64" s="921"/>
      <c r="DP64" s="931"/>
      <c r="DQ64" s="920"/>
      <c r="DR64" s="921"/>
      <c r="DS64" s="921"/>
      <c r="DT64" s="921"/>
      <c r="DU64" s="931"/>
      <c r="DV64" s="913"/>
      <c r="DW64" s="914"/>
      <c r="DX64" s="914"/>
      <c r="DY64" s="914"/>
      <c r="DZ64" s="932"/>
      <c r="EA64" s="48"/>
    </row>
    <row r="65" spans="1:131" ht="26.25" customHeight="1" x14ac:dyDescent="0.2">
      <c r="A65" s="56" t="s">
        <v>254</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913"/>
      <c r="BT65" s="914"/>
      <c r="BU65" s="914"/>
      <c r="BV65" s="914"/>
      <c r="BW65" s="914"/>
      <c r="BX65" s="914"/>
      <c r="BY65" s="914"/>
      <c r="BZ65" s="914"/>
      <c r="CA65" s="914"/>
      <c r="CB65" s="914"/>
      <c r="CC65" s="914"/>
      <c r="CD65" s="914"/>
      <c r="CE65" s="914"/>
      <c r="CF65" s="914"/>
      <c r="CG65" s="915"/>
      <c r="CH65" s="920"/>
      <c r="CI65" s="921"/>
      <c r="CJ65" s="921"/>
      <c r="CK65" s="921"/>
      <c r="CL65" s="931"/>
      <c r="CM65" s="920"/>
      <c r="CN65" s="921"/>
      <c r="CO65" s="921"/>
      <c r="CP65" s="921"/>
      <c r="CQ65" s="931"/>
      <c r="CR65" s="920"/>
      <c r="CS65" s="921"/>
      <c r="CT65" s="921"/>
      <c r="CU65" s="921"/>
      <c r="CV65" s="931"/>
      <c r="CW65" s="920"/>
      <c r="CX65" s="921"/>
      <c r="CY65" s="921"/>
      <c r="CZ65" s="921"/>
      <c r="DA65" s="931"/>
      <c r="DB65" s="920"/>
      <c r="DC65" s="921"/>
      <c r="DD65" s="921"/>
      <c r="DE65" s="921"/>
      <c r="DF65" s="931"/>
      <c r="DG65" s="920"/>
      <c r="DH65" s="921"/>
      <c r="DI65" s="921"/>
      <c r="DJ65" s="921"/>
      <c r="DK65" s="931"/>
      <c r="DL65" s="920"/>
      <c r="DM65" s="921"/>
      <c r="DN65" s="921"/>
      <c r="DO65" s="921"/>
      <c r="DP65" s="931"/>
      <c r="DQ65" s="920"/>
      <c r="DR65" s="921"/>
      <c r="DS65" s="921"/>
      <c r="DT65" s="921"/>
      <c r="DU65" s="931"/>
      <c r="DV65" s="913"/>
      <c r="DW65" s="914"/>
      <c r="DX65" s="914"/>
      <c r="DY65" s="914"/>
      <c r="DZ65" s="932"/>
      <c r="EA65" s="48"/>
    </row>
    <row r="66" spans="1:131" ht="26.25" customHeight="1" x14ac:dyDescent="0.2">
      <c r="A66" s="659" t="s">
        <v>415</v>
      </c>
      <c r="B66" s="660"/>
      <c r="C66" s="660"/>
      <c r="D66" s="660"/>
      <c r="E66" s="660"/>
      <c r="F66" s="660"/>
      <c r="G66" s="660"/>
      <c r="H66" s="660"/>
      <c r="I66" s="660"/>
      <c r="J66" s="660"/>
      <c r="K66" s="660"/>
      <c r="L66" s="660"/>
      <c r="M66" s="660"/>
      <c r="N66" s="660"/>
      <c r="O66" s="660"/>
      <c r="P66" s="661"/>
      <c r="Q66" s="651" t="s">
        <v>455</v>
      </c>
      <c r="R66" s="652"/>
      <c r="S66" s="652"/>
      <c r="T66" s="652"/>
      <c r="U66" s="653"/>
      <c r="V66" s="651" t="s">
        <v>456</v>
      </c>
      <c r="W66" s="652"/>
      <c r="X66" s="652"/>
      <c r="Y66" s="652"/>
      <c r="Z66" s="653"/>
      <c r="AA66" s="651" t="s">
        <v>457</v>
      </c>
      <c r="AB66" s="652"/>
      <c r="AC66" s="652"/>
      <c r="AD66" s="652"/>
      <c r="AE66" s="653"/>
      <c r="AF66" s="671" t="s">
        <v>239</v>
      </c>
      <c r="AG66" s="666"/>
      <c r="AH66" s="666"/>
      <c r="AI66" s="666"/>
      <c r="AJ66" s="672"/>
      <c r="AK66" s="651" t="s">
        <v>390</v>
      </c>
      <c r="AL66" s="660"/>
      <c r="AM66" s="660"/>
      <c r="AN66" s="660"/>
      <c r="AO66" s="661"/>
      <c r="AP66" s="651" t="s">
        <v>356</v>
      </c>
      <c r="AQ66" s="652"/>
      <c r="AR66" s="652"/>
      <c r="AS66" s="652"/>
      <c r="AT66" s="653"/>
      <c r="AU66" s="651" t="s">
        <v>464</v>
      </c>
      <c r="AV66" s="652"/>
      <c r="AW66" s="652"/>
      <c r="AX66" s="652"/>
      <c r="AY66" s="653"/>
      <c r="AZ66" s="651" t="s">
        <v>448</v>
      </c>
      <c r="BA66" s="652"/>
      <c r="BB66" s="652"/>
      <c r="BC66" s="652"/>
      <c r="BD66" s="657"/>
      <c r="BE66" s="55"/>
      <c r="BF66" s="55"/>
      <c r="BG66" s="55"/>
      <c r="BH66" s="55"/>
      <c r="BI66" s="55"/>
      <c r="BJ66" s="55"/>
      <c r="BK66" s="55"/>
      <c r="BL66" s="55"/>
      <c r="BM66" s="55"/>
      <c r="BN66" s="55"/>
      <c r="BO66" s="55"/>
      <c r="BP66" s="55"/>
      <c r="BQ66" s="52">
        <v>60</v>
      </c>
      <c r="BR66" s="73"/>
      <c r="BS66" s="884"/>
      <c r="BT66" s="885"/>
      <c r="BU66" s="885"/>
      <c r="BV66" s="885"/>
      <c r="BW66" s="885"/>
      <c r="BX66" s="885"/>
      <c r="BY66" s="885"/>
      <c r="BZ66" s="885"/>
      <c r="CA66" s="885"/>
      <c r="CB66" s="885"/>
      <c r="CC66" s="885"/>
      <c r="CD66" s="885"/>
      <c r="CE66" s="885"/>
      <c r="CF66" s="885"/>
      <c r="CG66" s="886"/>
      <c r="CH66" s="887"/>
      <c r="CI66" s="888"/>
      <c r="CJ66" s="888"/>
      <c r="CK66" s="888"/>
      <c r="CL66" s="889"/>
      <c r="CM66" s="887"/>
      <c r="CN66" s="888"/>
      <c r="CO66" s="888"/>
      <c r="CP66" s="888"/>
      <c r="CQ66" s="889"/>
      <c r="CR66" s="887"/>
      <c r="CS66" s="888"/>
      <c r="CT66" s="888"/>
      <c r="CU66" s="888"/>
      <c r="CV66" s="889"/>
      <c r="CW66" s="887"/>
      <c r="CX66" s="888"/>
      <c r="CY66" s="888"/>
      <c r="CZ66" s="888"/>
      <c r="DA66" s="889"/>
      <c r="DB66" s="887"/>
      <c r="DC66" s="888"/>
      <c r="DD66" s="888"/>
      <c r="DE66" s="888"/>
      <c r="DF66" s="889"/>
      <c r="DG66" s="887"/>
      <c r="DH66" s="888"/>
      <c r="DI66" s="888"/>
      <c r="DJ66" s="888"/>
      <c r="DK66" s="889"/>
      <c r="DL66" s="887"/>
      <c r="DM66" s="888"/>
      <c r="DN66" s="888"/>
      <c r="DO66" s="888"/>
      <c r="DP66" s="889"/>
      <c r="DQ66" s="887"/>
      <c r="DR66" s="888"/>
      <c r="DS66" s="888"/>
      <c r="DT66" s="888"/>
      <c r="DU66" s="889"/>
      <c r="DV66" s="884"/>
      <c r="DW66" s="885"/>
      <c r="DX66" s="885"/>
      <c r="DY66" s="885"/>
      <c r="DZ66" s="890"/>
      <c r="EA66" s="48"/>
    </row>
    <row r="67" spans="1:131" ht="26.25" customHeight="1" x14ac:dyDescent="0.2">
      <c r="A67" s="662"/>
      <c r="B67" s="663"/>
      <c r="C67" s="663"/>
      <c r="D67" s="663"/>
      <c r="E67" s="663"/>
      <c r="F67" s="663"/>
      <c r="G67" s="663"/>
      <c r="H67" s="663"/>
      <c r="I67" s="663"/>
      <c r="J67" s="663"/>
      <c r="K67" s="663"/>
      <c r="L67" s="663"/>
      <c r="M67" s="663"/>
      <c r="N67" s="663"/>
      <c r="O67" s="663"/>
      <c r="P67" s="664"/>
      <c r="Q67" s="654"/>
      <c r="R67" s="655"/>
      <c r="S67" s="655"/>
      <c r="T67" s="655"/>
      <c r="U67" s="656"/>
      <c r="V67" s="654"/>
      <c r="W67" s="655"/>
      <c r="X67" s="655"/>
      <c r="Y67" s="655"/>
      <c r="Z67" s="656"/>
      <c r="AA67" s="654"/>
      <c r="AB67" s="655"/>
      <c r="AC67" s="655"/>
      <c r="AD67" s="655"/>
      <c r="AE67" s="656"/>
      <c r="AF67" s="673"/>
      <c r="AG67" s="669"/>
      <c r="AH67" s="669"/>
      <c r="AI67" s="669"/>
      <c r="AJ67" s="674"/>
      <c r="AK67" s="675"/>
      <c r="AL67" s="663"/>
      <c r="AM67" s="663"/>
      <c r="AN67" s="663"/>
      <c r="AO67" s="664"/>
      <c r="AP67" s="654"/>
      <c r="AQ67" s="655"/>
      <c r="AR67" s="655"/>
      <c r="AS67" s="655"/>
      <c r="AT67" s="656"/>
      <c r="AU67" s="654"/>
      <c r="AV67" s="655"/>
      <c r="AW67" s="655"/>
      <c r="AX67" s="655"/>
      <c r="AY67" s="656"/>
      <c r="AZ67" s="654"/>
      <c r="BA67" s="655"/>
      <c r="BB67" s="655"/>
      <c r="BC67" s="655"/>
      <c r="BD67" s="658"/>
      <c r="BE67" s="55"/>
      <c r="BF67" s="55"/>
      <c r="BG67" s="55"/>
      <c r="BH67" s="55"/>
      <c r="BI67" s="55"/>
      <c r="BJ67" s="55"/>
      <c r="BK67" s="55"/>
      <c r="BL67" s="55"/>
      <c r="BM67" s="55"/>
      <c r="BN67" s="55"/>
      <c r="BO67" s="55"/>
      <c r="BP67" s="55"/>
      <c r="BQ67" s="52">
        <v>61</v>
      </c>
      <c r="BR67" s="73"/>
      <c r="BS67" s="884"/>
      <c r="BT67" s="885"/>
      <c r="BU67" s="885"/>
      <c r="BV67" s="885"/>
      <c r="BW67" s="885"/>
      <c r="BX67" s="885"/>
      <c r="BY67" s="885"/>
      <c r="BZ67" s="885"/>
      <c r="CA67" s="885"/>
      <c r="CB67" s="885"/>
      <c r="CC67" s="885"/>
      <c r="CD67" s="885"/>
      <c r="CE67" s="885"/>
      <c r="CF67" s="885"/>
      <c r="CG67" s="886"/>
      <c r="CH67" s="887"/>
      <c r="CI67" s="888"/>
      <c r="CJ67" s="888"/>
      <c r="CK67" s="888"/>
      <c r="CL67" s="889"/>
      <c r="CM67" s="887"/>
      <c r="CN67" s="888"/>
      <c r="CO67" s="888"/>
      <c r="CP67" s="888"/>
      <c r="CQ67" s="889"/>
      <c r="CR67" s="887"/>
      <c r="CS67" s="888"/>
      <c r="CT67" s="888"/>
      <c r="CU67" s="888"/>
      <c r="CV67" s="889"/>
      <c r="CW67" s="887"/>
      <c r="CX67" s="888"/>
      <c r="CY67" s="888"/>
      <c r="CZ67" s="888"/>
      <c r="DA67" s="889"/>
      <c r="DB67" s="887"/>
      <c r="DC67" s="888"/>
      <c r="DD67" s="888"/>
      <c r="DE67" s="888"/>
      <c r="DF67" s="889"/>
      <c r="DG67" s="887"/>
      <c r="DH67" s="888"/>
      <c r="DI67" s="888"/>
      <c r="DJ67" s="888"/>
      <c r="DK67" s="889"/>
      <c r="DL67" s="887"/>
      <c r="DM67" s="888"/>
      <c r="DN67" s="888"/>
      <c r="DO67" s="888"/>
      <c r="DP67" s="889"/>
      <c r="DQ67" s="887"/>
      <c r="DR67" s="888"/>
      <c r="DS67" s="888"/>
      <c r="DT67" s="888"/>
      <c r="DU67" s="889"/>
      <c r="DV67" s="884"/>
      <c r="DW67" s="885"/>
      <c r="DX67" s="885"/>
      <c r="DY67" s="885"/>
      <c r="DZ67" s="890"/>
      <c r="EA67" s="48"/>
    </row>
    <row r="68" spans="1:131" ht="26.25" customHeight="1" x14ac:dyDescent="0.2">
      <c r="A68" s="51">
        <v>1</v>
      </c>
      <c r="B68" s="924" t="s">
        <v>533</v>
      </c>
      <c r="C68" s="925"/>
      <c r="D68" s="925"/>
      <c r="E68" s="925"/>
      <c r="F68" s="925"/>
      <c r="G68" s="925"/>
      <c r="H68" s="925"/>
      <c r="I68" s="925"/>
      <c r="J68" s="925"/>
      <c r="K68" s="925"/>
      <c r="L68" s="925"/>
      <c r="M68" s="925"/>
      <c r="N68" s="925"/>
      <c r="O68" s="925"/>
      <c r="P68" s="926"/>
      <c r="Q68" s="927">
        <v>339</v>
      </c>
      <c r="R68" s="928"/>
      <c r="S68" s="928"/>
      <c r="T68" s="928"/>
      <c r="U68" s="928"/>
      <c r="V68" s="928">
        <v>306</v>
      </c>
      <c r="W68" s="928"/>
      <c r="X68" s="928"/>
      <c r="Y68" s="928"/>
      <c r="Z68" s="928"/>
      <c r="AA68" s="928">
        <v>33</v>
      </c>
      <c r="AB68" s="928"/>
      <c r="AC68" s="928"/>
      <c r="AD68" s="928"/>
      <c r="AE68" s="928"/>
      <c r="AF68" s="928">
        <v>33</v>
      </c>
      <c r="AG68" s="928"/>
      <c r="AH68" s="928"/>
      <c r="AI68" s="928"/>
      <c r="AJ68" s="928"/>
      <c r="AK68" s="928" t="s">
        <v>196</v>
      </c>
      <c r="AL68" s="928"/>
      <c r="AM68" s="928"/>
      <c r="AN68" s="928"/>
      <c r="AO68" s="928"/>
      <c r="AP68" s="928" t="s">
        <v>196</v>
      </c>
      <c r="AQ68" s="928"/>
      <c r="AR68" s="928"/>
      <c r="AS68" s="928"/>
      <c r="AT68" s="928"/>
      <c r="AU68" s="928" t="s">
        <v>196</v>
      </c>
      <c r="AV68" s="928"/>
      <c r="AW68" s="928"/>
      <c r="AX68" s="928"/>
      <c r="AY68" s="928"/>
      <c r="AZ68" s="929"/>
      <c r="BA68" s="929"/>
      <c r="BB68" s="929"/>
      <c r="BC68" s="929"/>
      <c r="BD68" s="930"/>
      <c r="BE68" s="55"/>
      <c r="BF68" s="55"/>
      <c r="BG68" s="55"/>
      <c r="BH68" s="55"/>
      <c r="BI68" s="55"/>
      <c r="BJ68" s="55"/>
      <c r="BK68" s="55"/>
      <c r="BL68" s="55"/>
      <c r="BM68" s="55"/>
      <c r="BN68" s="55"/>
      <c r="BO68" s="55"/>
      <c r="BP68" s="55"/>
      <c r="BQ68" s="52">
        <v>62</v>
      </c>
      <c r="BR68" s="73"/>
      <c r="BS68" s="884"/>
      <c r="BT68" s="885"/>
      <c r="BU68" s="885"/>
      <c r="BV68" s="885"/>
      <c r="BW68" s="885"/>
      <c r="BX68" s="885"/>
      <c r="BY68" s="885"/>
      <c r="BZ68" s="885"/>
      <c r="CA68" s="885"/>
      <c r="CB68" s="885"/>
      <c r="CC68" s="885"/>
      <c r="CD68" s="885"/>
      <c r="CE68" s="885"/>
      <c r="CF68" s="885"/>
      <c r="CG68" s="886"/>
      <c r="CH68" s="887"/>
      <c r="CI68" s="888"/>
      <c r="CJ68" s="888"/>
      <c r="CK68" s="888"/>
      <c r="CL68" s="889"/>
      <c r="CM68" s="887"/>
      <c r="CN68" s="888"/>
      <c r="CO68" s="888"/>
      <c r="CP68" s="888"/>
      <c r="CQ68" s="889"/>
      <c r="CR68" s="887"/>
      <c r="CS68" s="888"/>
      <c r="CT68" s="888"/>
      <c r="CU68" s="888"/>
      <c r="CV68" s="889"/>
      <c r="CW68" s="887"/>
      <c r="CX68" s="888"/>
      <c r="CY68" s="888"/>
      <c r="CZ68" s="888"/>
      <c r="DA68" s="889"/>
      <c r="DB68" s="887"/>
      <c r="DC68" s="888"/>
      <c r="DD68" s="888"/>
      <c r="DE68" s="888"/>
      <c r="DF68" s="889"/>
      <c r="DG68" s="887"/>
      <c r="DH68" s="888"/>
      <c r="DI68" s="888"/>
      <c r="DJ68" s="888"/>
      <c r="DK68" s="889"/>
      <c r="DL68" s="887"/>
      <c r="DM68" s="888"/>
      <c r="DN68" s="888"/>
      <c r="DO68" s="888"/>
      <c r="DP68" s="889"/>
      <c r="DQ68" s="887"/>
      <c r="DR68" s="888"/>
      <c r="DS68" s="888"/>
      <c r="DT68" s="888"/>
      <c r="DU68" s="889"/>
      <c r="DV68" s="884"/>
      <c r="DW68" s="885"/>
      <c r="DX68" s="885"/>
      <c r="DY68" s="885"/>
      <c r="DZ68" s="890"/>
      <c r="EA68" s="48"/>
    </row>
    <row r="69" spans="1:131" ht="26.25" customHeight="1" x14ac:dyDescent="0.2">
      <c r="A69" s="52">
        <v>2</v>
      </c>
      <c r="B69" s="913" t="s">
        <v>412</v>
      </c>
      <c r="C69" s="914"/>
      <c r="D69" s="914"/>
      <c r="E69" s="914"/>
      <c r="F69" s="914"/>
      <c r="G69" s="914"/>
      <c r="H69" s="914"/>
      <c r="I69" s="914"/>
      <c r="J69" s="914"/>
      <c r="K69" s="914"/>
      <c r="L69" s="914"/>
      <c r="M69" s="914"/>
      <c r="N69" s="914"/>
      <c r="O69" s="914"/>
      <c r="P69" s="915"/>
      <c r="Q69" s="916">
        <v>3648</v>
      </c>
      <c r="R69" s="917"/>
      <c r="S69" s="917"/>
      <c r="T69" s="917"/>
      <c r="U69" s="917"/>
      <c r="V69" s="917">
        <v>3020</v>
      </c>
      <c r="W69" s="917"/>
      <c r="X69" s="917"/>
      <c r="Y69" s="917"/>
      <c r="Z69" s="917"/>
      <c r="AA69" s="917">
        <v>628</v>
      </c>
      <c r="AB69" s="917"/>
      <c r="AC69" s="917"/>
      <c r="AD69" s="917"/>
      <c r="AE69" s="917"/>
      <c r="AF69" s="917">
        <v>507</v>
      </c>
      <c r="AG69" s="917"/>
      <c r="AH69" s="917"/>
      <c r="AI69" s="917"/>
      <c r="AJ69" s="917"/>
      <c r="AK69" s="917" t="s">
        <v>196</v>
      </c>
      <c r="AL69" s="917"/>
      <c r="AM69" s="917"/>
      <c r="AN69" s="917"/>
      <c r="AO69" s="917"/>
      <c r="AP69" s="917">
        <v>12811</v>
      </c>
      <c r="AQ69" s="917"/>
      <c r="AR69" s="917"/>
      <c r="AS69" s="917"/>
      <c r="AT69" s="917"/>
      <c r="AU69" s="917">
        <v>2022</v>
      </c>
      <c r="AV69" s="917"/>
      <c r="AW69" s="917"/>
      <c r="AX69" s="917"/>
      <c r="AY69" s="917"/>
      <c r="AZ69" s="918"/>
      <c r="BA69" s="918"/>
      <c r="BB69" s="918"/>
      <c r="BC69" s="918"/>
      <c r="BD69" s="919"/>
      <c r="BE69" s="55"/>
      <c r="BF69" s="55"/>
      <c r="BG69" s="55"/>
      <c r="BH69" s="55"/>
      <c r="BI69" s="55"/>
      <c r="BJ69" s="55"/>
      <c r="BK69" s="55"/>
      <c r="BL69" s="55"/>
      <c r="BM69" s="55"/>
      <c r="BN69" s="55"/>
      <c r="BO69" s="55"/>
      <c r="BP69" s="55"/>
      <c r="BQ69" s="52">
        <v>63</v>
      </c>
      <c r="BR69" s="73"/>
      <c r="BS69" s="884"/>
      <c r="BT69" s="885"/>
      <c r="BU69" s="885"/>
      <c r="BV69" s="885"/>
      <c r="BW69" s="885"/>
      <c r="BX69" s="885"/>
      <c r="BY69" s="885"/>
      <c r="BZ69" s="885"/>
      <c r="CA69" s="885"/>
      <c r="CB69" s="885"/>
      <c r="CC69" s="885"/>
      <c r="CD69" s="885"/>
      <c r="CE69" s="885"/>
      <c r="CF69" s="885"/>
      <c r="CG69" s="886"/>
      <c r="CH69" s="887"/>
      <c r="CI69" s="888"/>
      <c r="CJ69" s="888"/>
      <c r="CK69" s="888"/>
      <c r="CL69" s="889"/>
      <c r="CM69" s="887"/>
      <c r="CN69" s="888"/>
      <c r="CO69" s="888"/>
      <c r="CP69" s="888"/>
      <c r="CQ69" s="889"/>
      <c r="CR69" s="887"/>
      <c r="CS69" s="888"/>
      <c r="CT69" s="888"/>
      <c r="CU69" s="888"/>
      <c r="CV69" s="889"/>
      <c r="CW69" s="887"/>
      <c r="CX69" s="888"/>
      <c r="CY69" s="888"/>
      <c r="CZ69" s="888"/>
      <c r="DA69" s="889"/>
      <c r="DB69" s="887"/>
      <c r="DC69" s="888"/>
      <c r="DD69" s="888"/>
      <c r="DE69" s="888"/>
      <c r="DF69" s="889"/>
      <c r="DG69" s="887"/>
      <c r="DH69" s="888"/>
      <c r="DI69" s="888"/>
      <c r="DJ69" s="888"/>
      <c r="DK69" s="889"/>
      <c r="DL69" s="887"/>
      <c r="DM69" s="888"/>
      <c r="DN69" s="888"/>
      <c r="DO69" s="888"/>
      <c r="DP69" s="889"/>
      <c r="DQ69" s="887"/>
      <c r="DR69" s="888"/>
      <c r="DS69" s="888"/>
      <c r="DT69" s="888"/>
      <c r="DU69" s="889"/>
      <c r="DV69" s="884"/>
      <c r="DW69" s="885"/>
      <c r="DX69" s="885"/>
      <c r="DY69" s="885"/>
      <c r="DZ69" s="890"/>
      <c r="EA69" s="48"/>
    </row>
    <row r="70" spans="1:131" ht="26.25" customHeight="1" x14ac:dyDescent="0.2">
      <c r="A70" s="52">
        <v>3</v>
      </c>
      <c r="B70" s="913" t="s">
        <v>534</v>
      </c>
      <c r="C70" s="914"/>
      <c r="D70" s="914"/>
      <c r="E70" s="914"/>
      <c r="F70" s="914"/>
      <c r="G70" s="914"/>
      <c r="H70" s="914"/>
      <c r="I70" s="914"/>
      <c r="J70" s="914"/>
      <c r="K70" s="914"/>
      <c r="L70" s="914"/>
      <c r="M70" s="914"/>
      <c r="N70" s="914"/>
      <c r="O70" s="914"/>
      <c r="P70" s="915"/>
      <c r="Q70" s="916">
        <v>9678</v>
      </c>
      <c r="R70" s="917"/>
      <c r="S70" s="917"/>
      <c r="T70" s="917"/>
      <c r="U70" s="917"/>
      <c r="V70" s="917">
        <v>9792</v>
      </c>
      <c r="W70" s="917"/>
      <c r="X70" s="917"/>
      <c r="Y70" s="917"/>
      <c r="Z70" s="917"/>
      <c r="AA70" s="917">
        <v>-114</v>
      </c>
      <c r="AB70" s="917"/>
      <c r="AC70" s="917"/>
      <c r="AD70" s="917"/>
      <c r="AE70" s="917"/>
      <c r="AF70" s="917">
        <v>3880</v>
      </c>
      <c r="AG70" s="917"/>
      <c r="AH70" s="917"/>
      <c r="AI70" s="917"/>
      <c r="AJ70" s="917"/>
      <c r="AK70" s="917">
        <v>868</v>
      </c>
      <c r="AL70" s="917"/>
      <c r="AM70" s="917"/>
      <c r="AN70" s="917"/>
      <c r="AO70" s="917"/>
      <c r="AP70" s="917">
        <v>6817</v>
      </c>
      <c r="AQ70" s="917"/>
      <c r="AR70" s="917"/>
      <c r="AS70" s="917"/>
      <c r="AT70" s="917"/>
      <c r="AU70" s="917">
        <v>116</v>
      </c>
      <c r="AV70" s="917"/>
      <c r="AW70" s="917"/>
      <c r="AX70" s="917"/>
      <c r="AY70" s="917"/>
      <c r="AZ70" s="918"/>
      <c r="BA70" s="918"/>
      <c r="BB70" s="918"/>
      <c r="BC70" s="918"/>
      <c r="BD70" s="919"/>
      <c r="BE70" s="55"/>
      <c r="BF70" s="55"/>
      <c r="BG70" s="55"/>
      <c r="BH70" s="55"/>
      <c r="BI70" s="55"/>
      <c r="BJ70" s="55"/>
      <c r="BK70" s="55"/>
      <c r="BL70" s="55"/>
      <c r="BM70" s="55"/>
      <c r="BN70" s="55"/>
      <c r="BO70" s="55"/>
      <c r="BP70" s="55"/>
      <c r="BQ70" s="52">
        <v>64</v>
      </c>
      <c r="BR70" s="73"/>
      <c r="BS70" s="884"/>
      <c r="BT70" s="885"/>
      <c r="BU70" s="885"/>
      <c r="BV70" s="885"/>
      <c r="BW70" s="885"/>
      <c r="BX70" s="885"/>
      <c r="BY70" s="885"/>
      <c r="BZ70" s="885"/>
      <c r="CA70" s="885"/>
      <c r="CB70" s="885"/>
      <c r="CC70" s="885"/>
      <c r="CD70" s="885"/>
      <c r="CE70" s="885"/>
      <c r="CF70" s="885"/>
      <c r="CG70" s="886"/>
      <c r="CH70" s="887"/>
      <c r="CI70" s="888"/>
      <c r="CJ70" s="888"/>
      <c r="CK70" s="888"/>
      <c r="CL70" s="889"/>
      <c r="CM70" s="887"/>
      <c r="CN70" s="888"/>
      <c r="CO70" s="888"/>
      <c r="CP70" s="888"/>
      <c r="CQ70" s="889"/>
      <c r="CR70" s="887"/>
      <c r="CS70" s="888"/>
      <c r="CT70" s="888"/>
      <c r="CU70" s="888"/>
      <c r="CV70" s="889"/>
      <c r="CW70" s="887"/>
      <c r="CX70" s="888"/>
      <c r="CY70" s="888"/>
      <c r="CZ70" s="888"/>
      <c r="DA70" s="889"/>
      <c r="DB70" s="887"/>
      <c r="DC70" s="888"/>
      <c r="DD70" s="888"/>
      <c r="DE70" s="888"/>
      <c r="DF70" s="889"/>
      <c r="DG70" s="887"/>
      <c r="DH70" s="888"/>
      <c r="DI70" s="888"/>
      <c r="DJ70" s="888"/>
      <c r="DK70" s="889"/>
      <c r="DL70" s="887"/>
      <c r="DM70" s="888"/>
      <c r="DN70" s="888"/>
      <c r="DO70" s="888"/>
      <c r="DP70" s="889"/>
      <c r="DQ70" s="887"/>
      <c r="DR70" s="888"/>
      <c r="DS70" s="888"/>
      <c r="DT70" s="888"/>
      <c r="DU70" s="889"/>
      <c r="DV70" s="884"/>
      <c r="DW70" s="885"/>
      <c r="DX70" s="885"/>
      <c r="DY70" s="885"/>
      <c r="DZ70" s="890"/>
      <c r="EA70" s="48"/>
    </row>
    <row r="71" spans="1:131" ht="26.25" customHeight="1" x14ac:dyDescent="0.2">
      <c r="A71" s="52">
        <v>4</v>
      </c>
      <c r="B71" s="913" t="s">
        <v>41</v>
      </c>
      <c r="C71" s="914"/>
      <c r="D71" s="914"/>
      <c r="E71" s="914"/>
      <c r="F71" s="914"/>
      <c r="G71" s="914"/>
      <c r="H71" s="914"/>
      <c r="I71" s="914"/>
      <c r="J71" s="914"/>
      <c r="K71" s="914"/>
      <c r="L71" s="914"/>
      <c r="M71" s="914"/>
      <c r="N71" s="914"/>
      <c r="O71" s="914"/>
      <c r="P71" s="915"/>
      <c r="Q71" s="916">
        <v>176</v>
      </c>
      <c r="R71" s="917"/>
      <c r="S71" s="917"/>
      <c r="T71" s="917"/>
      <c r="U71" s="917"/>
      <c r="V71" s="917">
        <v>142</v>
      </c>
      <c r="W71" s="917"/>
      <c r="X71" s="917"/>
      <c r="Y71" s="917"/>
      <c r="Z71" s="917"/>
      <c r="AA71" s="917">
        <v>34</v>
      </c>
      <c r="AB71" s="917"/>
      <c r="AC71" s="917"/>
      <c r="AD71" s="917"/>
      <c r="AE71" s="917"/>
      <c r="AF71" s="917">
        <v>34</v>
      </c>
      <c r="AG71" s="917"/>
      <c r="AH71" s="917"/>
      <c r="AI71" s="917"/>
      <c r="AJ71" s="917"/>
      <c r="AK71" s="917">
        <v>19</v>
      </c>
      <c r="AL71" s="917"/>
      <c r="AM71" s="917"/>
      <c r="AN71" s="917"/>
      <c r="AO71" s="917"/>
      <c r="AP71" s="917" t="s">
        <v>196</v>
      </c>
      <c r="AQ71" s="917"/>
      <c r="AR71" s="917"/>
      <c r="AS71" s="917"/>
      <c r="AT71" s="917"/>
      <c r="AU71" s="917" t="s">
        <v>196</v>
      </c>
      <c r="AV71" s="917"/>
      <c r="AW71" s="917"/>
      <c r="AX71" s="917"/>
      <c r="AY71" s="917"/>
      <c r="AZ71" s="918"/>
      <c r="BA71" s="918"/>
      <c r="BB71" s="918"/>
      <c r="BC71" s="918"/>
      <c r="BD71" s="919"/>
      <c r="BE71" s="55"/>
      <c r="BF71" s="55"/>
      <c r="BG71" s="55"/>
      <c r="BH71" s="55"/>
      <c r="BI71" s="55"/>
      <c r="BJ71" s="55"/>
      <c r="BK71" s="55"/>
      <c r="BL71" s="55"/>
      <c r="BM71" s="55"/>
      <c r="BN71" s="55"/>
      <c r="BO71" s="55"/>
      <c r="BP71" s="55"/>
      <c r="BQ71" s="52">
        <v>65</v>
      </c>
      <c r="BR71" s="73"/>
      <c r="BS71" s="884"/>
      <c r="BT71" s="885"/>
      <c r="BU71" s="885"/>
      <c r="BV71" s="885"/>
      <c r="BW71" s="885"/>
      <c r="BX71" s="885"/>
      <c r="BY71" s="885"/>
      <c r="BZ71" s="885"/>
      <c r="CA71" s="885"/>
      <c r="CB71" s="885"/>
      <c r="CC71" s="885"/>
      <c r="CD71" s="885"/>
      <c r="CE71" s="885"/>
      <c r="CF71" s="885"/>
      <c r="CG71" s="886"/>
      <c r="CH71" s="887"/>
      <c r="CI71" s="888"/>
      <c r="CJ71" s="888"/>
      <c r="CK71" s="888"/>
      <c r="CL71" s="889"/>
      <c r="CM71" s="887"/>
      <c r="CN71" s="888"/>
      <c r="CO71" s="888"/>
      <c r="CP71" s="888"/>
      <c r="CQ71" s="889"/>
      <c r="CR71" s="887"/>
      <c r="CS71" s="888"/>
      <c r="CT71" s="888"/>
      <c r="CU71" s="888"/>
      <c r="CV71" s="889"/>
      <c r="CW71" s="887"/>
      <c r="CX71" s="888"/>
      <c r="CY71" s="888"/>
      <c r="CZ71" s="888"/>
      <c r="DA71" s="889"/>
      <c r="DB71" s="887"/>
      <c r="DC71" s="888"/>
      <c r="DD71" s="888"/>
      <c r="DE71" s="888"/>
      <c r="DF71" s="889"/>
      <c r="DG71" s="887"/>
      <c r="DH71" s="888"/>
      <c r="DI71" s="888"/>
      <c r="DJ71" s="888"/>
      <c r="DK71" s="889"/>
      <c r="DL71" s="887"/>
      <c r="DM71" s="888"/>
      <c r="DN71" s="888"/>
      <c r="DO71" s="888"/>
      <c r="DP71" s="889"/>
      <c r="DQ71" s="887"/>
      <c r="DR71" s="888"/>
      <c r="DS71" s="888"/>
      <c r="DT71" s="888"/>
      <c r="DU71" s="889"/>
      <c r="DV71" s="884"/>
      <c r="DW71" s="885"/>
      <c r="DX71" s="885"/>
      <c r="DY71" s="885"/>
      <c r="DZ71" s="890"/>
      <c r="EA71" s="48"/>
    </row>
    <row r="72" spans="1:131" ht="26.25" customHeight="1" x14ac:dyDescent="0.2">
      <c r="A72" s="52">
        <v>5</v>
      </c>
      <c r="B72" s="913" t="s">
        <v>292</v>
      </c>
      <c r="C72" s="914"/>
      <c r="D72" s="914"/>
      <c r="E72" s="914"/>
      <c r="F72" s="914"/>
      <c r="G72" s="914"/>
      <c r="H72" s="914"/>
      <c r="I72" s="914"/>
      <c r="J72" s="914"/>
      <c r="K72" s="914"/>
      <c r="L72" s="914"/>
      <c r="M72" s="914"/>
      <c r="N72" s="914"/>
      <c r="O72" s="914"/>
      <c r="P72" s="915"/>
      <c r="Q72" s="916">
        <v>4231</v>
      </c>
      <c r="R72" s="917"/>
      <c r="S72" s="917"/>
      <c r="T72" s="917"/>
      <c r="U72" s="917"/>
      <c r="V72" s="917">
        <v>3817</v>
      </c>
      <c r="W72" s="917"/>
      <c r="X72" s="917"/>
      <c r="Y72" s="917"/>
      <c r="Z72" s="917"/>
      <c r="AA72" s="917">
        <v>414</v>
      </c>
      <c r="AB72" s="917"/>
      <c r="AC72" s="917"/>
      <c r="AD72" s="917"/>
      <c r="AE72" s="917"/>
      <c r="AF72" s="917">
        <v>414</v>
      </c>
      <c r="AG72" s="917"/>
      <c r="AH72" s="917"/>
      <c r="AI72" s="917"/>
      <c r="AJ72" s="917"/>
      <c r="AK72" s="917">
        <v>2</v>
      </c>
      <c r="AL72" s="917"/>
      <c r="AM72" s="917"/>
      <c r="AN72" s="917"/>
      <c r="AO72" s="917"/>
      <c r="AP72" s="917" t="s">
        <v>196</v>
      </c>
      <c r="AQ72" s="917"/>
      <c r="AR72" s="917"/>
      <c r="AS72" s="917"/>
      <c r="AT72" s="917"/>
      <c r="AU72" s="917" t="s">
        <v>196</v>
      </c>
      <c r="AV72" s="917"/>
      <c r="AW72" s="917"/>
      <c r="AX72" s="917"/>
      <c r="AY72" s="917"/>
      <c r="AZ72" s="918"/>
      <c r="BA72" s="918"/>
      <c r="BB72" s="918"/>
      <c r="BC72" s="918"/>
      <c r="BD72" s="919"/>
      <c r="BE72" s="55"/>
      <c r="BF72" s="55"/>
      <c r="BG72" s="55"/>
      <c r="BH72" s="55"/>
      <c r="BI72" s="55"/>
      <c r="BJ72" s="55"/>
      <c r="BK72" s="55"/>
      <c r="BL72" s="55"/>
      <c r="BM72" s="55"/>
      <c r="BN72" s="55"/>
      <c r="BO72" s="55"/>
      <c r="BP72" s="55"/>
      <c r="BQ72" s="52">
        <v>66</v>
      </c>
      <c r="BR72" s="73"/>
      <c r="BS72" s="884"/>
      <c r="BT72" s="885"/>
      <c r="BU72" s="885"/>
      <c r="BV72" s="885"/>
      <c r="BW72" s="885"/>
      <c r="BX72" s="885"/>
      <c r="BY72" s="885"/>
      <c r="BZ72" s="885"/>
      <c r="CA72" s="885"/>
      <c r="CB72" s="885"/>
      <c r="CC72" s="885"/>
      <c r="CD72" s="885"/>
      <c r="CE72" s="885"/>
      <c r="CF72" s="885"/>
      <c r="CG72" s="886"/>
      <c r="CH72" s="887"/>
      <c r="CI72" s="888"/>
      <c r="CJ72" s="888"/>
      <c r="CK72" s="888"/>
      <c r="CL72" s="889"/>
      <c r="CM72" s="887"/>
      <c r="CN72" s="888"/>
      <c r="CO72" s="888"/>
      <c r="CP72" s="888"/>
      <c r="CQ72" s="889"/>
      <c r="CR72" s="887"/>
      <c r="CS72" s="888"/>
      <c r="CT72" s="888"/>
      <c r="CU72" s="888"/>
      <c r="CV72" s="889"/>
      <c r="CW72" s="887"/>
      <c r="CX72" s="888"/>
      <c r="CY72" s="888"/>
      <c r="CZ72" s="888"/>
      <c r="DA72" s="889"/>
      <c r="DB72" s="887"/>
      <c r="DC72" s="888"/>
      <c r="DD72" s="888"/>
      <c r="DE72" s="888"/>
      <c r="DF72" s="889"/>
      <c r="DG72" s="887"/>
      <c r="DH72" s="888"/>
      <c r="DI72" s="888"/>
      <c r="DJ72" s="888"/>
      <c r="DK72" s="889"/>
      <c r="DL72" s="887"/>
      <c r="DM72" s="888"/>
      <c r="DN72" s="888"/>
      <c r="DO72" s="888"/>
      <c r="DP72" s="889"/>
      <c r="DQ72" s="887"/>
      <c r="DR72" s="888"/>
      <c r="DS72" s="888"/>
      <c r="DT72" s="888"/>
      <c r="DU72" s="889"/>
      <c r="DV72" s="884"/>
      <c r="DW72" s="885"/>
      <c r="DX72" s="885"/>
      <c r="DY72" s="885"/>
      <c r="DZ72" s="890"/>
      <c r="EA72" s="48"/>
    </row>
    <row r="73" spans="1:131" ht="26.25" customHeight="1" x14ac:dyDescent="0.2">
      <c r="A73" s="52">
        <v>6</v>
      </c>
      <c r="B73" s="913" t="s">
        <v>371</v>
      </c>
      <c r="C73" s="914"/>
      <c r="D73" s="914"/>
      <c r="E73" s="914"/>
      <c r="F73" s="914"/>
      <c r="G73" s="914"/>
      <c r="H73" s="914"/>
      <c r="I73" s="914"/>
      <c r="J73" s="914"/>
      <c r="K73" s="914"/>
      <c r="L73" s="914"/>
      <c r="M73" s="914"/>
      <c r="N73" s="914"/>
      <c r="O73" s="914"/>
      <c r="P73" s="915"/>
      <c r="Q73" s="916">
        <v>141</v>
      </c>
      <c r="R73" s="917"/>
      <c r="S73" s="917"/>
      <c r="T73" s="917"/>
      <c r="U73" s="917"/>
      <c r="V73" s="917">
        <v>131</v>
      </c>
      <c r="W73" s="917"/>
      <c r="X73" s="917"/>
      <c r="Y73" s="917"/>
      <c r="Z73" s="917"/>
      <c r="AA73" s="917">
        <v>10</v>
      </c>
      <c r="AB73" s="917"/>
      <c r="AC73" s="917"/>
      <c r="AD73" s="917"/>
      <c r="AE73" s="917"/>
      <c r="AF73" s="917">
        <v>10</v>
      </c>
      <c r="AG73" s="917"/>
      <c r="AH73" s="917"/>
      <c r="AI73" s="917"/>
      <c r="AJ73" s="917"/>
      <c r="AK73" s="917">
        <v>50</v>
      </c>
      <c r="AL73" s="917"/>
      <c r="AM73" s="917"/>
      <c r="AN73" s="917"/>
      <c r="AO73" s="917"/>
      <c r="AP73" s="917" t="s">
        <v>196</v>
      </c>
      <c r="AQ73" s="917"/>
      <c r="AR73" s="917"/>
      <c r="AS73" s="917"/>
      <c r="AT73" s="917"/>
      <c r="AU73" s="917" t="s">
        <v>196</v>
      </c>
      <c r="AV73" s="917"/>
      <c r="AW73" s="917"/>
      <c r="AX73" s="917"/>
      <c r="AY73" s="917"/>
      <c r="AZ73" s="918"/>
      <c r="BA73" s="918"/>
      <c r="BB73" s="918"/>
      <c r="BC73" s="918"/>
      <c r="BD73" s="919"/>
      <c r="BE73" s="55"/>
      <c r="BF73" s="55"/>
      <c r="BG73" s="55"/>
      <c r="BH73" s="55"/>
      <c r="BI73" s="55"/>
      <c r="BJ73" s="55"/>
      <c r="BK73" s="55"/>
      <c r="BL73" s="55"/>
      <c r="BM73" s="55"/>
      <c r="BN73" s="55"/>
      <c r="BO73" s="55"/>
      <c r="BP73" s="55"/>
      <c r="BQ73" s="52">
        <v>67</v>
      </c>
      <c r="BR73" s="73"/>
      <c r="BS73" s="884"/>
      <c r="BT73" s="885"/>
      <c r="BU73" s="885"/>
      <c r="BV73" s="885"/>
      <c r="BW73" s="885"/>
      <c r="BX73" s="885"/>
      <c r="BY73" s="885"/>
      <c r="BZ73" s="885"/>
      <c r="CA73" s="885"/>
      <c r="CB73" s="885"/>
      <c r="CC73" s="885"/>
      <c r="CD73" s="885"/>
      <c r="CE73" s="885"/>
      <c r="CF73" s="885"/>
      <c r="CG73" s="886"/>
      <c r="CH73" s="887"/>
      <c r="CI73" s="888"/>
      <c r="CJ73" s="888"/>
      <c r="CK73" s="888"/>
      <c r="CL73" s="889"/>
      <c r="CM73" s="887"/>
      <c r="CN73" s="888"/>
      <c r="CO73" s="888"/>
      <c r="CP73" s="888"/>
      <c r="CQ73" s="889"/>
      <c r="CR73" s="887"/>
      <c r="CS73" s="888"/>
      <c r="CT73" s="888"/>
      <c r="CU73" s="888"/>
      <c r="CV73" s="889"/>
      <c r="CW73" s="887"/>
      <c r="CX73" s="888"/>
      <c r="CY73" s="888"/>
      <c r="CZ73" s="888"/>
      <c r="DA73" s="889"/>
      <c r="DB73" s="887"/>
      <c r="DC73" s="888"/>
      <c r="DD73" s="888"/>
      <c r="DE73" s="888"/>
      <c r="DF73" s="889"/>
      <c r="DG73" s="887"/>
      <c r="DH73" s="888"/>
      <c r="DI73" s="888"/>
      <c r="DJ73" s="888"/>
      <c r="DK73" s="889"/>
      <c r="DL73" s="887"/>
      <c r="DM73" s="888"/>
      <c r="DN73" s="888"/>
      <c r="DO73" s="888"/>
      <c r="DP73" s="889"/>
      <c r="DQ73" s="887"/>
      <c r="DR73" s="888"/>
      <c r="DS73" s="888"/>
      <c r="DT73" s="888"/>
      <c r="DU73" s="889"/>
      <c r="DV73" s="884"/>
      <c r="DW73" s="885"/>
      <c r="DX73" s="885"/>
      <c r="DY73" s="885"/>
      <c r="DZ73" s="890"/>
      <c r="EA73" s="48"/>
    </row>
    <row r="74" spans="1:131" ht="26.25" customHeight="1" x14ac:dyDescent="0.2">
      <c r="A74" s="52">
        <v>7</v>
      </c>
      <c r="B74" s="913" t="s">
        <v>296</v>
      </c>
      <c r="C74" s="914"/>
      <c r="D74" s="914"/>
      <c r="E74" s="914"/>
      <c r="F74" s="914"/>
      <c r="G74" s="914"/>
      <c r="H74" s="914"/>
      <c r="I74" s="914"/>
      <c r="J74" s="914"/>
      <c r="K74" s="914"/>
      <c r="L74" s="914"/>
      <c r="M74" s="914"/>
      <c r="N74" s="914"/>
      <c r="O74" s="914"/>
      <c r="P74" s="915"/>
      <c r="Q74" s="916">
        <v>265484</v>
      </c>
      <c r="R74" s="917"/>
      <c r="S74" s="917"/>
      <c r="T74" s="917"/>
      <c r="U74" s="917"/>
      <c r="V74" s="917">
        <v>260529</v>
      </c>
      <c r="W74" s="917"/>
      <c r="X74" s="917"/>
      <c r="Y74" s="917"/>
      <c r="Z74" s="917"/>
      <c r="AA74" s="917">
        <v>4955</v>
      </c>
      <c r="AB74" s="917"/>
      <c r="AC74" s="917"/>
      <c r="AD74" s="917"/>
      <c r="AE74" s="917"/>
      <c r="AF74" s="917">
        <v>4502</v>
      </c>
      <c r="AG74" s="917"/>
      <c r="AH74" s="917"/>
      <c r="AI74" s="917"/>
      <c r="AJ74" s="917"/>
      <c r="AK74" s="917">
        <v>2205</v>
      </c>
      <c r="AL74" s="917"/>
      <c r="AM74" s="917"/>
      <c r="AN74" s="917"/>
      <c r="AO74" s="917"/>
      <c r="AP74" s="917" t="s">
        <v>196</v>
      </c>
      <c r="AQ74" s="917"/>
      <c r="AR74" s="917"/>
      <c r="AS74" s="917"/>
      <c r="AT74" s="917"/>
      <c r="AU74" s="917" t="s">
        <v>196</v>
      </c>
      <c r="AV74" s="917"/>
      <c r="AW74" s="917"/>
      <c r="AX74" s="917"/>
      <c r="AY74" s="917"/>
      <c r="AZ74" s="918"/>
      <c r="BA74" s="918"/>
      <c r="BB74" s="918"/>
      <c r="BC74" s="918"/>
      <c r="BD74" s="919"/>
      <c r="BE74" s="55"/>
      <c r="BF74" s="55"/>
      <c r="BG74" s="55"/>
      <c r="BH74" s="55"/>
      <c r="BI74" s="55"/>
      <c r="BJ74" s="55"/>
      <c r="BK74" s="55"/>
      <c r="BL74" s="55"/>
      <c r="BM74" s="55"/>
      <c r="BN74" s="55"/>
      <c r="BO74" s="55"/>
      <c r="BP74" s="55"/>
      <c r="BQ74" s="52">
        <v>68</v>
      </c>
      <c r="BR74" s="73"/>
      <c r="BS74" s="884"/>
      <c r="BT74" s="885"/>
      <c r="BU74" s="885"/>
      <c r="BV74" s="885"/>
      <c r="BW74" s="885"/>
      <c r="BX74" s="885"/>
      <c r="BY74" s="885"/>
      <c r="BZ74" s="885"/>
      <c r="CA74" s="885"/>
      <c r="CB74" s="885"/>
      <c r="CC74" s="885"/>
      <c r="CD74" s="885"/>
      <c r="CE74" s="885"/>
      <c r="CF74" s="885"/>
      <c r="CG74" s="886"/>
      <c r="CH74" s="887"/>
      <c r="CI74" s="888"/>
      <c r="CJ74" s="888"/>
      <c r="CK74" s="888"/>
      <c r="CL74" s="889"/>
      <c r="CM74" s="887"/>
      <c r="CN74" s="888"/>
      <c r="CO74" s="888"/>
      <c r="CP74" s="888"/>
      <c r="CQ74" s="889"/>
      <c r="CR74" s="887"/>
      <c r="CS74" s="888"/>
      <c r="CT74" s="888"/>
      <c r="CU74" s="888"/>
      <c r="CV74" s="889"/>
      <c r="CW74" s="887"/>
      <c r="CX74" s="888"/>
      <c r="CY74" s="888"/>
      <c r="CZ74" s="888"/>
      <c r="DA74" s="889"/>
      <c r="DB74" s="887"/>
      <c r="DC74" s="888"/>
      <c r="DD74" s="888"/>
      <c r="DE74" s="888"/>
      <c r="DF74" s="889"/>
      <c r="DG74" s="887"/>
      <c r="DH74" s="888"/>
      <c r="DI74" s="888"/>
      <c r="DJ74" s="888"/>
      <c r="DK74" s="889"/>
      <c r="DL74" s="887"/>
      <c r="DM74" s="888"/>
      <c r="DN74" s="888"/>
      <c r="DO74" s="888"/>
      <c r="DP74" s="889"/>
      <c r="DQ74" s="887"/>
      <c r="DR74" s="888"/>
      <c r="DS74" s="888"/>
      <c r="DT74" s="888"/>
      <c r="DU74" s="889"/>
      <c r="DV74" s="884"/>
      <c r="DW74" s="885"/>
      <c r="DX74" s="885"/>
      <c r="DY74" s="885"/>
      <c r="DZ74" s="890"/>
      <c r="EA74" s="48"/>
    </row>
    <row r="75" spans="1:131" ht="26.25" customHeight="1" x14ac:dyDescent="0.2">
      <c r="A75" s="52">
        <v>8</v>
      </c>
      <c r="B75" s="913" t="s">
        <v>535</v>
      </c>
      <c r="C75" s="914"/>
      <c r="D75" s="914"/>
      <c r="E75" s="914"/>
      <c r="F75" s="914"/>
      <c r="G75" s="914"/>
      <c r="H75" s="914"/>
      <c r="I75" s="914"/>
      <c r="J75" s="914"/>
      <c r="K75" s="914"/>
      <c r="L75" s="914"/>
      <c r="M75" s="914"/>
      <c r="N75" s="914"/>
      <c r="O75" s="914"/>
      <c r="P75" s="915"/>
      <c r="Q75" s="920">
        <v>9994</v>
      </c>
      <c r="R75" s="921"/>
      <c r="S75" s="921"/>
      <c r="T75" s="921"/>
      <c r="U75" s="922"/>
      <c r="V75" s="923">
        <v>8720</v>
      </c>
      <c r="W75" s="921"/>
      <c r="X75" s="921"/>
      <c r="Y75" s="921"/>
      <c r="Z75" s="922"/>
      <c r="AA75" s="923">
        <v>1274</v>
      </c>
      <c r="AB75" s="921"/>
      <c r="AC75" s="921"/>
      <c r="AD75" s="921"/>
      <c r="AE75" s="922"/>
      <c r="AF75" s="923">
        <v>5128</v>
      </c>
      <c r="AG75" s="921"/>
      <c r="AH75" s="921"/>
      <c r="AI75" s="921"/>
      <c r="AJ75" s="922"/>
      <c r="AK75" s="923" t="s">
        <v>196</v>
      </c>
      <c r="AL75" s="921"/>
      <c r="AM75" s="921"/>
      <c r="AN75" s="921"/>
      <c r="AO75" s="922"/>
      <c r="AP75" s="923">
        <v>27193</v>
      </c>
      <c r="AQ75" s="921"/>
      <c r="AR75" s="921"/>
      <c r="AS75" s="921"/>
      <c r="AT75" s="922"/>
      <c r="AU75" s="923" t="s">
        <v>196</v>
      </c>
      <c r="AV75" s="921"/>
      <c r="AW75" s="921"/>
      <c r="AX75" s="921"/>
      <c r="AY75" s="922"/>
      <c r="AZ75" s="918"/>
      <c r="BA75" s="918"/>
      <c r="BB75" s="918"/>
      <c r="BC75" s="918"/>
      <c r="BD75" s="919"/>
      <c r="BE75" s="55"/>
      <c r="BF75" s="55"/>
      <c r="BG75" s="55"/>
      <c r="BH75" s="55"/>
      <c r="BI75" s="55"/>
      <c r="BJ75" s="55"/>
      <c r="BK75" s="55"/>
      <c r="BL75" s="55"/>
      <c r="BM75" s="55"/>
      <c r="BN75" s="55"/>
      <c r="BO75" s="55"/>
      <c r="BP75" s="55"/>
      <c r="BQ75" s="52">
        <v>69</v>
      </c>
      <c r="BR75" s="73"/>
      <c r="BS75" s="884"/>
      <c r="BT75" s="885"/>
      <c r="BU75" s="885"/>
      <c r="BV75" s="885"/>
      <c r="BW75" s="885"/>
      <c r="BX75" s="885"/>
      <c r="BY75" s="885"/>
      <c r="BZ75" s="885"/>
      <c r="CA75" s="885"/>
      <c r="CB75" s="885"/>
      <c r="CC75" s="885"/>
      <c r="CD75" s="885"/>
      <c r="CE75" s="885"/>
      <c r="CF75" s="885"/>
      <c r="CG75" s="886"/>
      <c r="CH75" s="887"/>
      <c r="CI75" s="888"/>
      <c r="CJ75" s="888"/>
      <c r="CK75" s="888"/>
      <c r="CL75" s="889"/>
      <c r="CM75" s="887"/>
      <c r="CN75" s="888"/>
      <c r="CO75" s="888"/>
      <c r="CP75" s="888"/>
      <c r="CQ75" s="889"/>
      <c r="CR75" s="887"/>
      <c r="CS75" s="888"/>
      <c r="CT75" s="888"/>
      <c r="CU75" s="888"/>
      <c r="CV75" s="889"/>
      <c r="CW75" s="887"/>
      <c r="CX75" s="888"/>
      <c r="CY75" s="888"/>
      <c r="CZ75" s="888"/>
      <c r="DA75" s="889"/>
      <c r="DB75" s="887"/>
      <c r="DC75" s="888"/>
      <c r="DD75" s="888"/>
      <c r="DE75" s="888"/>
      <c r="DF75" s="889"/>
      <c r="DG75" s="887"/>
      <c r="DH75" s="888"/>
      <c r="DI75" s="888"/>
      <c r="DJ75" s="888"/>
      <c r="DK75" s="889"/>
      <c r="DL75" s="887"/>
      <c r="DM75" s="888"/>
      <c r="DN75" s="888"/>
      <c r="DO75" s="888"/>
      <c r="DP75" s="889"/>
      <c r="DQ75" s="887"/>
      <c r="DR75" s="888"/>
      <c r="DS75" s="888"/>
      <c r="DT75" s="888"/>
      <c r="DU75" s="889"/>
      <c r="DV75" s="884"/>
      <c r="DW75" s="885"/>
      <c r="DX75" s="885"/>
      <c r="DY75" s="885"/>
      <c r="DZ75" s="890"/>
      <c r="EA75" s="48"/>
    </row>
    <row r="76" spans="1:131" ht="26.25" customHeight="1" x14ac:dyDescent="0.2">
      <c r="A76" s="52">
        <v>9</v>
      </c>
      <c r="B76" s="913"/>
      <c r="C76" s="914"/>
      <c r="D76" s="914"/>
      <c r="E76" s="914"/>
      <c r="F76" s="914"/>
      <c r="G76" s="914"/>
      <c r="H76" s="914"/>
      <c r="I76" s="914"/>
      <c r="J76" s="914"/>
      <c r="K76" s="914"/>
      <c r="L76" s="914"/>
      <c r="M76" s="914"/>
      <c r="N76" s="914"/>
      <c r="O76" s="914"/>
      <c r="P76" s="915"/>
      <c r="Q76" s="920"/>
      <c r="R76" s="921"/>
      <c r="S76" s="921"/>
      <c r="T76" s="921"/>
      <c r="U76" s="922"/>
      <c r="V76" s="923"/>
      <c r="W76" s="921"/>
      <c r="X76" s="921"/>
      <c r="Y76" s="921"/>
      <c r="Z76" s="922"/>
      <c r="AA76" s="923"/>
      <c r="AB76" s="921"/>
      <c r="AC76" s="921"/>
      <c r="AD76" s="921"/>
      <c r="AE76" s="922"/>
      <c r="AF76" s="923"/>
      <c r="AG76" s="921"/>
      <c r="AH76" s="921"/>
      <c r="AI76" s="921"/>
      <c r="AJ76" s="922"/>
      <c r="AK76" s="923"/>
      <c r="AL76" s="921"/>
      <c r="AM76" s="921"/>
      <c r="AN76" s="921"/>
      <c r="AO76" s="922"/>
      <c r="AP76" s="923"/>
      <c r="AQ76" s="921"/>
      <c r="AR76" s="921"/>
      <c r="AS76" s="921"/>
      <c r="AT76" s="922"/>
      <c r="AU76" s="923"/>
      <c r="AV76" s="921"/>
      <c r="AW76" s="921"/>
      <c r="AX76" s="921"/>
      <c r="AY76" s="922"/>
      <c r="AZ76" s="918"/>
      <c r="BA76" s="918"/>
      <c r="BB76" s="918"/>
      <c r="BC76" s="918"/>
      <c r="BD76" s="919"/>
      <c r="BE76" s="55"/>
      <c r="BF76" s="55"/>
      <c r="BG76" s="55"/>
      <c r="BH76" s="55"/>
      <c r="BI76" s="55"/>
      <c r="BJ76" s="55"/>
      <c r="BK76" s="55"/>
      <c r="BL76" s="55"/>
      <c r="BM76" s="55"/>
      <c r="BN76" s="55"/>
      <c r="BO76" s="55"/>
      <c r="BP76" s="55"/>
      <c r="BQ76" s="52">
        <v>70</v>
      </c>
      <c r="BR76" s="73"/>
      <c r="BS76" s="884"/>
      <c r="BT76" s="885"/>
      <c r="BU76" s="885"/>
      <c r="BV76" s="885"/>
      <c r="BW76" s="885"/>
      <c r="BX76" s="885"/>
      <c r="BY76" s="885"/>
      <c r="BZ76" s="885"/>
      <c r="CA76" s="885"/>
      <c r="CB76" s="885"/>
      <c r="CC76" s="885"/>
      <c r="CD76" s="885"/>
      <c r="CE76" s="885"/>
      <c r="CF76" s="885"/>
      <c r="CG76" s="886"/>
      <c r="CH76" s="887"/>
      <c r="CI76" s="888"/>
      <c r="CJ76" s="888"/>
      <c r="CK76" s="888"/>
      <c r="CL76" s="889"/>
      <c r="CM76" s="887"/>
      <c r="CN76" s="888"/>
      <c r="CO76" s="888"/>
      <c r="CP76" s="888"/>
      <c r="CQ76" s="889"/>
      <c r="CR76" s="887"/>
      <c r="CS76" s="888"/>
      <c r="CT76" s="888"/>
      <c r="CU76" s="888"/>
      <c r="CV76" s="889"/>
      <c r="CW76" s="887"/>
      <c r="CX76" s="888"/>
      <c r="CY76" s="888"/>
      <c r="CZ76" s="888"/>
      <c r="DA76" s="889"/>
      <c r="DB76" s="887"/>
      <c r="DC76" s="888"/>
      <c r="DD76" s="888"/>
      <c r="DE76" s="888"/>
      <c r="DF76" s="889"/>
      <c r="DG76" s="887"/>
      <c r="DH76" s="888"/>
      <c r="DI76" s="888"/>
      <c r="DJ76" s="888"/>
      <c r="DK76" s="889"/>
      <c r="DL76" s="887"/>
      <c r="DM76" s="888"/>
      <c r="DN76" s="888"/>
      <c r="DO76" s="888"/>
      <c r="DP76" s="889"/>
      <c r="DQ76" s="887"/>
      <c r="DR76" s="888"/>
      <c r="DS76" s="888"/>
      <c r="DT76" s="888"/>
      <c r="DU76" s="889"/>
      <c r="DV76" s="884"/>
      <c r="DW76" s="885"/>
      <c r="DX76" s="885"/>
      <c r="DY76" s="885"/>
      <c r="DZ76" s="890"/>
      <c r="EA76" s="48"/>
    </row>
    <row r="77" spans="1:131" ht="26.25" customHeight="1" x14ac:dyDescent="0.2">
      <c r="A77" s="52">
        <v>10</v>
      </c>
      <c r="B77" s="913"/>
      <c r="C77" s="914"/>
      <c r="D77" s="914"/>
      <c r="E77" s="914"/>
      <c r="F77" s="914"/>
      <c r="G77" s="914"/>
      <c r="H77" s="914"/>
      <c r="I77" s="914"/>
      <c r="J77" s="914"/>
      <c r="K77" s="914"/>
      <c r="L77" s="914"/>
      <c r="M77" s="914"/>
      <c r="N77" s="914"/>
      <c r="O77" s="914"/>
      <c r="P77" s="915"/>
      <c r="Q77" s="920"/>
      <c r="R77" s="921"/>
      <c r="S77" s="921"/>
      <c r="T77" s="921"/>
      <c r="U77" s="922"/>
      <c r="V77" s="923"/>
      <c r="W77" s="921"/>
      <c r="X77" s="921"/>
      <c r="Y77" s="921"/>
      <c r="Z77" s="922"/>
      <c r="AA77" s="923"/>
      <c r="AB77" s="921"/>
      <c r="AC77" s="921"/>
      <c r="AD77" s="921"/>
      <c r="AE77" s="922"/>
      <c r="AF77" s="923"/>
      <c r="AG77" s="921"/>
      <c r="AH77" s="921"/>
      <c r="AI77" s="921"/>
      <c r="AJ77" s="922"/>
      <c r="AK77" s="923"/>
      <c r="AL77" s="921"/>
      <c r="AM77" s="921"/>
      <c r="AN77" s="921"/>
      <c r="AO77" s="922"/>
      <c r="AP77" s="923"/>
      <c r="AQ77" s="921"/>
      <c r="AR77" s="921"/>
      <c r="AS77" s="921"/>
      <c r="AT77" s="922"/>
      <c r="AU77" s="923"/>
      <c r="AV77" s="921"/>
      <c r="AW77" s="921"/>
      <c r="AX77" s="921"/>
      <c r="AY77" s="922"/>
      <c r="AZ77" s="918"/>
      <c r="BA77" s="918"/>
      <c r="BB77" s="918"/>
      <c r="BC77" s="918"/>
      <c r="BD77" s="919"/>
      <c r="BE77" s="55"/>
      <c r="BF77" s="55"/>
      <c r="BG77" s="55"/>
      <c r="BH77" s="55"/>
      <c r="BI77" s="55"/>
      <c r="BJ77" s="55"/>
      <c r="BK77" s="55"/>
      <c r="BL77" s="55"/>
      <c r="BM77" s="55"/>
      <c r="BN77" s="55"/>
      <c r="BO77" s="55"/>
      <c r="BP77" s="55"/>
      <c r="BQ77" s="52">
        <v>71</v>
      </c>
      <c r="BR77" s="73"/>
      <c r="BS77" s="884"/>
      <c r="BT77" s="885"/>
      <c r="BU77" s="885"/>
      <c r="BV77" s="885"/>
      <c r="BW77" s="885"/>
      <c r="BX77" s="885"/>
      <c r="BY77" s="885"/>
      <c r="BZ77" s="885"/>
      <c r="CA77" s="885"/>
      <c r="CB77" s="885"/>
      <c r="CC77" s="885"/>
      <c r="CD77" s="885"/>
      <c r="CE77" s="885"/>
      <c r="CF77" s="885"/>
      <c r="CG77" s="886"/>
      <c r="CH77" s="887"/>
      <c r="CI77" s="888"/>
      <c r="CJ77" s="888"/>
      <c r="CK77" s="888"/>
      <c r="CL77" s="889"/>
      <c r="CM77" s="887"/>
      <c r="CN77" s="888"/>
      <c r="CO77" s="888"/>
      <c r="CP77" s="888"/>
      <c r="CQ77" s="889"/>
      <c r="CR77" s="887"/>
      <c r="CS77" s="888"/>
      <c r="CT77" s="888"/>
      <c r="CU77" s="888"/>
      <c r="CV77" s="889"/>
      <c r="CW77" s="887"/>
      <c r="CX77" s="888"/>
      <c r="CY77" s="888"/>
      <c r="CZ77" s="888"/>
      <c r="DA77" s="889"/>
      <c r="DB77" s="887"/>
      <c r="DC77" s="888"/>
      <c r="DD77" s="888"/>
      <c r="DE77" s="888"/>
      <c r="DF77" s="889"/>
      <c r="DG77" s="887"/>
      <c r="DH77" s="888"/>
      <c r="DI77" s="888"/>
      <c r="DJ77" s="888"/>
      <c r="DK77" s="889"/>
      <c r="DL77" s="887"/>
      <c r="DM77" s="888"/>
      <c r="DN77" s="888"/>
      <c r="DO77" s="888"/>
      <c r="DP77" s="889"/>
      <c r="DQ77" s="887"/>
      <c r="DR77" s="888"/>
      <c r="DS77" s="888"/>
      <c r="DT77" s="888"/>
      <c r="DU77" s="889"/>
      <c r="DV77" s="884"/>
      <c r="DW77" s="885"/>
      <c r="DX77" s="885"/>
      <c r="DY77" s="885"/>
      <c r="DZ77" s="890"/>
      <c r="EA77" s="48"/>
    </row>
    <row r="78" spans="1:131" ht="26.25" customHeight="1" x14ac:dyDescent="0.2">
      <c r="A78" s="52">
        <v>11</v>
      </c>
      <c r="B78" s="913"/>
      <c r="C78" s="914"/>
      <c r="D78" s="914"/>
      <c r="E78" s="914"/>
      <c r="F78" s="914"/>
      <c r="G78" s="914"/>
      <c r="H78" s="914"/>
      <c r="I78" s="914"/>
      <c r="J78" s="914"/>
      <c r="K78" s="914"/>
      <c r="L78" s="914"/>
      <c r="M78" s="914"/>
      <c r="N78" s="914"/>
      <c r="O78" s="914"/>
      <c r="P78" s="915"/>
      <c r="Q78" s="916"/>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17"/>
      <c r="AR78" s="917"/>
      <c r="AS78" s="917"/>
      <c r="AT78" s="917"/>
      <c r="AU78" s="917"/>
      <c r="AV78" s="917"/>
      <c r="AW78" s="917"/>
      <c r="AX78" s="917"/>
      <c r="AY78" s="917"/>
      <c r="AZ78" s="918"/>
      <c r="BA78" s="918"/>
      <c r="BB78" s="918"/>
      <c r="BC78" s="918"/>
      <c r="BD78" s="919"/>
      <c r="BE78" s="55"/>
      <c r="BF78" s="55"/>
      <c r="BG78" s="55"/>
      <c r="BH78" s="55"/>
      <c r="BI78" s="55"/>
      <c r="BJ78" s="48"/>
      <c r="BK78" s="48"/>
      <c r="BL78" s="48"/>
      <c r="BM78" s="48"/>
      <c r="BN78" s="48"/>
      <c r="BO78" s="55"/>
      <c r="BP78" s="55"/>
      <c r="BQ78" s="52">
        <v>72</v>
      </c>
      <c r="BR78" s="73"/>
      <c r="BS78" s="884"/>
      <c r="BT78" s="885"/>
      <c r="BU78" s="885"/>
      <c r="BV78" s="885"/>
      <c r="BW78" s="885"/>
      <c r="BX78" s="885"/>
      <c r="BY78" s="885"/>
      <c r="BZ78" s="885"/>
      <c r="CA78" s="885"/>
      <c r="CB78" s="885"/>
      <c r="CC78" s="885"/>
      <c r="CD78" s="885"/>
      <c r="CE78" s="885"/>
      <c r="CF78" s="885"/>
      <c r="CG78" s="886"/>
      <c r="CH78" s="887"/>
      <c r="CI78" s="888"/>
      <c r="CJ78" s="888"/>
      <c r="CK78" s="888"/>
      <c r="CL78" s="889"/>
      <c r="CM78" s="887"/>
      <c r="CN78" s="888"/>
      <c r="CO78" s="888"/>
      <c r="CP78" s="888"/>
      <c r="CQ78" s="889"/>
      <c r="CR78" s="887"/>
      <c r="CS78" s="888"/>
      <c r="CT78" s="888"/>
      <c r="CU78" s="888"/>
      <c r="CV78" s="889"/>
      <c r="CW78" s="887"/>
      <c r="CX78" s="888"/>
      <c r="CY78" s="888"/>
      <c r="CZ78" s="888"/>
      <c r="DA78" s="889"/>
      <c r="DB78" s="887"/>
      <c r="DC78" s="888"/>
      <c r="DD78" s="888"/>
      <c r="DE78" s="888"/>
      <c r="DF78" s="889"/>
      <c r="DG78" s="887"/>
      <c r="DH78" s="888"/>
      <c r="DI78" s="888"/>
      <c r="DJ78" s="888"/>
      <c r="DK78" s="889"/>
      <c r="DL78" s="887"/>
      <c r="DM78" s="888"/>
      <c r="DN78" s="888"/>
      <c r="DO78" s="888"/>
      <c r="DP78" s="889"/>
      <c r="DQ78" s="887"/>
      <c r="DR78" s="888"/>
      <c r="DS78" s="888"/>
      <c r="DT78" s="888"/>
      <c r="DU78" s="889"/>
      <c r="DV78" s="884"/>
      <c r="DW78" s="885"/>
      <c r="DX78" s="885"/>
      <c r="DY78" s="885"/>
      <c r="DZ78" s="890"/>
      <c r="EA78" s="48"/>
    </row>
    <row r="79" spans="1:131" ht="26.25" customHeight="1" x14ac:dyDescent="0.2">
      <c r="A79" s="52">
        <v>12</v>
      </c>
      <c r="B79" s="913"/>
      <c r="C79" s="914"/>
      <c r="D79" s="914"/>
      <c r="E79" s="914"/>
      <c r="F79" s="914"/>
      <c r="G79" s="914"/>
      <c r="H79" s="914"/>
      <c r="I79" s="914"/>
      <c r="J79" s="914"/>
      <c r="K79" s="914"/>
      <c r="L79" s="914"/>
      <c r="M79" s="914"/>
      <c r="N79" s="914"/>
      <c r="O79" s="914"/>
      <c r="P79" s="915"/>
      <c r="Q79" s="916"/>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17"/>
      <c r="AR79" s="917"/>
      <c r="AS79" s="917"/>
      <c r="AT79" s="917"/>
      <c r="AU79" s="917"/>
      <c r="AV79" s="917"/>
      <c r="AW79" s="917"/>
      <c r="AX79" s="917"/>
      <c r="AY79" s="917"/>
      <c r="AZ79" s="918"/>
      <c r="BA79" s="918"/>
      <c r="BB79" s="918"/>
      <c r="BC79" s="918"/>
      <c r="BD79" s="919"/>
      <c r="BE79" s="55"/>
      <c r="BF79" s="55"/>
      <c r="BG79" s="55"/>
      <c r="BH79" s="55"/>
      <c r="BI79" s="55"/>
      <c r="BJ79" s="48"/>
      <c r="BK79" s="48"/>
      <c r="BL79" s="48"/>
      <c r="BM79" s="48"/>
      <c r="BN79" s="48"/>
      <c r="BO79" s="55"/>
      <c r="BP79" s="55"/>
      <c r="BQ79" s="52">
        <v>73</v>
      </c>
      <c r="BR79" s="73"/>
      <c r="BS79" s="884"/>
      <c r="BT79" s="885"/>
      <c r="BU79" s="885"/>
      <c r="BV79" s="885"/>
      <c r="BW79" s="885"/>
      <c r="BX79" s="885"/>
      <c r="BY79" s="885"/>
      <c r="BZ79" s="885"/>
      <c r="CA79" s="885"/>
      <c r="CB79" s="885"/>
      <c r="CC79" s="885"/>
      <c r="CD79" s="885"/>
      <c r="CE79" s="885"/>
      <c r="CF79" s="885"/>
      <c r="CG79" s="886"/>
      <c r="CH79" s="887"/>
      <c r="CI79" s="888"/>
      <c r="CJ79" s="888"/>
      <c r="CK79" s="888"/>
      <c r="CL79" s="889"/>
      <c r="CM79" s="887"/>
      <c r="CN79" s="888"/>
      <c r="CO79" s="888"/>
      <c r="CP79" s="888"/>
      <c r="CQ79" s="889"/>
      <c r="CR79" s="887"/>
      <c r="CS79" s="888"/>
      <c r="CT79" s="888"/>
      <c r="CU79" s="888"/>
      <c r="CV79" s="889"/>
      <c r="CW79" s="887"/>
      <c r="CX79" s="888"/>
      <c r="CY79" s="888"/>
      <c r="CZ79" s="888"/>
      <c r="DA79" s="889"/>
      <c r="DB79" s="887"/>
      <c r="DC79" s="888"/>
      <c r="DD79" s="888"/>
      <c r="DE79" s="888"/>
      <c r="DF79" s="889"/>
      <c r="DG79" s="887"/>
      <c r="DH79" s="888"/>
      <c r="DI79" s="888"/>
      <c r="DJ79" s="888"/>
      <c r="DK79" s="889"/>
      <c r="DL79" s="887"/>
      <c r="DM79" s="888"/>
      <c r="DN79" s="888"/>
      <c r="DO79" s="888"/>
      <c r="DP79" s="889"/>
      <c r="DQ79" s="887"/>
      <c r="DR79" s="888"/>
      <c r="DS79" s="888"/>
      <c r="DT79" s="888"/>
      <c r="DU79" s="889"/>
      <c r="DV79" s="884"/>
      <c r="DW79" s="885"/>
      <c r="DX79" s="885"/>
      <c r="DY79" s="885"/>
      <c r="DZ79" s="890"/>
      <c r="EA79" s="48"/>
    </row>
    <row r="80" spans="1:131" ht="26.25" customHeight="1" x14ac:dyDescent="0.2">
      <c r="A80" s="52">
        <v>13</v>
      </c>
      <c r="B80" s="913"/>
      <c r="C80" s="914"/>
      <c r="D80" s="914"/>
      <c r="E80" s="914"/>
      <c r="F80" s="914"/>
      <c r="G80" s="914"/>
      <c r="H80" s="914"/>
      <c r="I80" s="914"/>
      <c r="J80" s="914"/>
      <c r="K80" s="914"/>
      <c r="L80" s="914"/>
      <c r="M80" s="914"/>
      <c r="N80" s="914"/>
      <c r="O80" s="914"/>
      <c r="P80" s="915"/>
      <c r="Q80" s="916"/>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17"/>
      <c r="AR80" s="917"/>
      <c r="AS80" s="917"/>
      <c r="AT80" s="917"/>
      <c r="AU80" s="917"/>
      <c r="AV80" s="917"/>
      <c r="AW80" s="917"/>
      <c r="AX80" s="917"/>
      <c r="AY80" s="917"/>
      <c r="AZ80" s="918"/>
      <c r="BA80" s="918"/>
      <c r="BB80" s="918"/>
      <c r="BC80" s="918"/>
      <c r="BD80" s="919"/>
      <c r="BE80" s="55"/>
      <c r="BF80" s="55"/>
      <c r="BG80" s="55"/>
      <c r="BH80" s="55"/>
      <c r="BI80" s="55"/>
      <c r="BJ80" s="55"/>
      <c r="BK80" s="55"/>
      <c r="BL80" s="55"/>
      <c r="BM80" s="55"/>
      <c r="BN80" s="55"/>
      <c r="BO80" s="55"/>
      <c r="BP80" s="55"/>
      <c r="BQ80" s="52">
        <v>74</v>
      </c>
      <c r="BR80" s="73"/>
      <c r="BS80" s="884"/>
      <c r="BT80" s="885"/>
      <c r="BU80" s="885"/>
      <c r="BV80" s="885"/>
      <c r="BW80" s="885"/>
      <c r="BX80" s="885"/>
      <c r="BY80" s="885"/>
      <c r="BZ80" s="885"/>
      <c r="CA80" s="885"/>
      <c r="CB80" s="885"/>
      <c r="CC80" s="885"/>
      <c r="CD80" s="885"/>
      <c r="CE80" s="885"/>
      <c r="CF80" s="885"/>
      <c r="CG80" s="886"/>
      <c r="CH80" s="887"/>
      <c r="CI80" s="888"/>
      <c r="CJ80" s="888"/>
      <c r="CK80" s="888"/>
      <c r="CL80" s="889"/>
      <c r="CM80" s="887"/>
      <c r="CN80" s="888"/>
      <c r="CO80" s="888"/>
      <c r="CP80" s="888"/>
      <c r="CQ80" s="889"/>
      <c r="CR80" s="887"/>
      <c r="CS80" s="888"/>
      <c r="CT80" s="888"/>
      <c r="CU80" s="888"/>
      <c r="CV80" s="889"/>
      <c r="CW80" s="887"/>
      <c r="CX80" s="888"/>
      <c r="CY80" s="888"/>
      <c r="CZ80" s="888"/>
      <c r="DA80" s="889"/>
      <c r="DB80" s="887"/>
      <c r="DC80" s="888"/>
      <c r="DD80" s="888"/>
      <c r="DE80" s="888"/>
      <c r="DF80" s="889"/>
      <c r="DG80" s="887"/>
      <c r="DH80" s="888"/>
      <c r="DI80" s="888"/>
      <c r="DJ80" s="888"/>
      <c r="DK80" s="889"/>
      <c r="DL80" s="887"/>
      <c r="DM80" s="888"/>
      <c r="DN80" s="888"/>
      <c r="DO80" s="888"/>
      <c r="DP80" s="889"/>
      <c r="DQ80" s="887"/>
      <c r="DR80" s="888"/>
      <c r="DS80" s="888"/>
      <c r="DT80" s="888"/>
      <c r="DU80" s="889"/>
      <c r="DV80" s="884"/>
      <c r="DW80" s="885"/>
      <c r="DX80" s="885"/>
      <c r="DY80" s="885"/>
      <c r="DZ80" s="890"/>
      <c r="EA80" s="48"/>
    </row>
    <row r="81" spans="1:131" ht="26.25" customHeight="1" x14ac:dyDescent="0.2">
      <c r="A81" s="52">
        <v>14</v>
      </c>
      <c r="B81" s="913"/>
      <c r="C81" s="914"/>
      <c r="D81" s="914"/>
      <c r="E81" s="914"/>
      <c r="F81" s="914"/>
      <c r="G81" s="914"/>
      <c r="H81" s="914"/>
      <c r="I81" s="914"/>
      <c r="J81" s="914"/>
      <c r="K81" s="914"/>
      <c r="L81" s="914"/>
      <c r="M81" s="914"/>
      <c r="N81" s="914"/>
      <c r="O81" s="914"/>
      <c r="P81" s="915"/>
      <c r="Q81" s="916"/>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17"/>
      <c r="AR81" s="917"/>
      <c r="AS81" s="917"/>
      <c r="AT81" s="917"/>
      <c r="AU81" s="917"/>
      <c r="AV81" s="917"/>
      <c r="AW81" s="917"/>
      <c r="AX81" s="917"/>
      <c r="AY81" s="917"/>
      <c r="AZ81" s="918"/>
      <c r="BA81" s="918"/>
      <c r="BB81" s="918"/>
      <c r="BC81" s="918"/>
      <c r="BD81" s="919"/>
      <c r="BE81" s="55"/>
      <c r="BF81" s="55"/>
      <c r="BG81" s="55"/>
      <c r="BH81" s="55"/>
      <c r="BI81" s="55"/>
      <c r="BJ81" s="55"/>
      <c r="BK81" s="55"/>
      <c r="BL81" s="55"/>
      <c r="BM81" s="55"/>
      <c r="BN81" s="55"/>
      <c r="BO81" s="55"/>
      <c r="BP81" s="55"/>
      <c r="BQ81" s="52">
        <v>75</v>
      </c>
      <c r="BR81" s="73"/>
      <c r="BS81" s="884"/>
      <c r="BT81" s="885"/>
      <c r="BU81" s="885"/>
      <c r="BV81" s="885"/>
      <c r="BW81" s="885"/>
      <c r="BX81" s="885"/>
      <c r="BY81" s="885"/>
      <c r="BZ81" s="885"/>
      <c r="CA81" s="885"/>
      <c r="CB81" s="885"/>
      <c r="CC81" s="885"/>
      <c r="CD81" s="885"/>
      <c r="CE81" s="885"/>
      <c r="CF81" s="885"/>
      <c r="CG81" s="886"/>
      <c r="CH81" s="887"/>
      <c r="CI81" s="888"/>
      <c r="CJ81" s="888"/>
      <c r="CK81" s="888"/>
      <c r="CL81" s="889"/>
      <c r="CM81" s="887"/>
      <c r="CN81" s="888"/>
      <c r="CO81" s="888"/>
      <c r="CP81" s="888"/>
      <c r="CQ81" s="889"/>
      <c r="CR81" s="887"/>
      <c r="CS81" s="888"/>
      <c r="CT81" s="888"/>
      <c r="CU81" s="888"/>
      <c r="CV81" s="889"/>
      <c r="CW81" s="887"/>
      <c r="CX81" s="888"/>
      <c r="CY81" s="888"/>
      <c r="CZ81" s="888"/>
      <c r="DA81" s="889"/>
      <c r="DB81" s="887"/>
      <c r="DC81" s="888"/>
      <c r="DD81" s="888"/>
      <c r="DE81" s="888"/>
      <c r="DF81" s="889"/>
      <c r="DG81" s="887"/>
      <c r="DH81" s="888"/>
      <c r="DI81" s="888"/>
      <c r="DJ81" s="888"/>
      <c r="DK81" s="889"/>
      <c r="DL81" s="887"/>
      <c r="DM81" s="888"/>
      <c r="DN81" s="888"/>
      <c r="DO81" s="888"/>
      <c r="DP81" s="889"/>
      <c r="DQ81" s="887"/>
      <c r="DR81" s="888"/>
      <c r="DS81" s="888"/>
      <c r="DT81" s="888"/>
      <c r="DU81" s="889"/>
      <c r="DV81" s="884"/>
      <c r="DW81" s="885"/>
      <c r="DX81" s="885"/>
      <c r="DY81" s="885"/>
      <c r="DZ81" s="890"/>
      <c r="EA81" s="48"/>
    </row>
    <row r="82" spans="1:131" ht="26.25" customHeight="1" x14ac:dyDescent="0.2">
      <c r="A82" s="52">
        <v>15</v>
      </c>
      <c r="B82" s="913"/>
      <c r="C82" s="914"/>
      <c r="D82" s="914"/>
      <c r="E82" s="914"/>
      <c r="F82" s="914"/>
      <c r="G82" s="914"/>
      <c r="H82" s="914"/>
      <c r="I82" s="914"/>
      <c r="J82" s="914"/>
      <c r="K82" s="914"/>
      <c r="L82" s="914"/>
      <c r="M82" s="914"/>
      <c r="N82" s="914"/>
      <c r="O82" s="914"/>
      <c r="P82" s="915"/>
      <c r="Q82" s="916"/>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17"/>
      <c r="AR82" s="917"/>
      <c r="AS82" s="917"/>
      <c r="AT82" s="917"/>
      <c r="AU82" s="917"/>
      <c r="AV82" s="917"/>
      <c r="AW82" s="917"/>
      <c r="AX82" s="917"/>
      <c r="AY82" s="917"/>
      <c r="AZ82" s="918"/>
      <c r="BA82" s="918"/>
      <c r="BB82" s="918"/>
      <c r="BC82" s="918"/>
      <c r="BD82" s="919"/>
      <c r="BE82" s="55"/>
      <c r="BF82" s="55"/>
      <c r="BG82" s="55"/>
      <c r="BH82" s="55"/>
      <c r="BI82" s="55"/>
      <c r="BJ82" s="55"/>
      <c r="BK82" s="55"/>
      <c r="BL82" s="55"/>
      <c r="BM82" s="55"/>
      <c r="BN82" s="55"/>
      <c r="BO82" s="55"/>
      <c r="BP82" s="55"/>
      <c r="BQ82" s="52">
        <v>76</v>
      </c>
      <c r="BR82" s="73"/>
      <c r="BS82" s="884"/>
      <c r="BT82" s="885"/>
      <c r="BU82" s="885"/>
      <c r="BV82" s="885"/>
      <c r="BW82" s="885"/>
      <c r="BX82" s="885"/>
      <c r="BY82" s="885"/>
      <c r="BZ82" s="885"/>
      <c r="CA82" s="885"/>
      <c r="CB82" s="885"/>
      <c r="CC82" s="885"/>
      <c r="CD82" s="885"/>
      <c r="CE82" s="885"/>
      <c r="CF82" s="885"/>
      <c r="CG82" s="886"/>
      <c r="CH82" s="887"/>
      <c r="CI82" s="888"/>
      <c r="CJ82" s="888"/>
      <c r="CK82" s="888"/>
      <c r="CL82" s="889"/>
      <c r="CM82" s="887"/>
      <c r="CN82" s="888"/>
      <c r="CO82" s="888"/>
      <c r="CP82" s="888"/>
      <c r="CQ82" s="889"/>
      <c r="CR82" s="887"/>
      <c r="CS82" s="888"/>
      <c r="CT82" s="888"/>
      <c r="CU82" s="888"/>
      <c r="CV82" s="889"/>
      <c r="CW82" s="887"/>
      <c r="CX82" s="888"/>
      <c r="CY82" s="888"/>
      <c r="CZ82" s="888"/>
      <c r="DA82" s="889"/>
      <c r="DB82" s="887"/>
      <c r="DC82" s="888"/>
      <c r="DD82" s="888"/>
      <c r="DE82" s="888"/>
      <c r="DF82" s="889"/>
      <c r="DG82" s="887"/>
      <c r="DH82" s="888"/>
      <c r="DI82" s="888"/>
      <c r="DJ82" s="888"/>
      <c r="DK82" s="889"/>
      <c r="DL82" s="887"/>
      <c r="DM82" s="888"/>
      <c r="DN82" s="888"/>
      <c r="DO82" s="888"/>
      <c r="DP82" s="889"/>
      <c r="DQ82" s="887"/>
      <c r="DR82" s="888"/>
      <c r="DS82" s="888"/>
      <c r="DT82" s="888"/>
      <c r="DU82" s="889"/>
      <c r="DV82" s="884"/>
      <c r="DW82" s="885"/>
      <c r="DX82" s="885"/>
      <c r="DY82" s="885"/>
      <c r="DZ82" s="890"/>
      <c r="EA82" s="48"/>
    </row>
    <row r="83" spans="1:131" ht="26.25" customHeight="1" x14ac:dyDescent="0.2">
      <c r="A83" s="52">
        <v>16</v>
      </c>
      <c r="B83" s="913"/>
      <c r="C83" s="914"/>
      <c r="D83" s="914"/>
      <c r="E83" s="914"/>
      <c r="F83" s="914"/>
      <c r="G83" s="914"/>
      <c r="H83" s="914"/>
      <c r="I83" s="914"/>
      <c r="J83" s="914"/>
      <c r="K83" s="914"/>
      <c r="L83" s="914"/>
      <c r="M83" s="914"/>
      <c r="N83" s="914"/>
      <c r="O83" s="914"/>
      <c r="P83" s="915"/>
      <c r="Q83" s="916"/>
      <c r="R83" s="917"/>
      <c r="S83" s="917"/>
      <c r="T83" s="917"/>
      <c r="U83" s="917"/>
      <c r="V83" s="917"/>
      <c r="W83" s="917"/>
      <c r="X83" s="917"/>
      <c r="Y83" s="917"/>
      <c r="Z83" s="917"/>
      <c r="AA83" s="917"/>
      <c r="AB83" s="917"/>
      <c r="AC83" s="917"/>
      <c r="AD83" s="917"/>
      <c r="AE83" s="917"/>
      <c r="AF83" s="917"/>
      <c r="AG83" s="917"/>
      <c r="AH83" s="917"/>
      <c r="AI83" s="917"/>
      <c r="AJ83" s="917"/>
      <c r="AK83" s="917"/>
      <c r="AL83" s="917"/>
      <c r="AM83" s="917"/>
      <c r="AN83" s="917"/>
      <c r="AO83" s="917"/>
      <c r="AP83" s="917"/>
      <c r="AQ83" s="917"/>
      <c r="AR83" s="917"/>
      <c r="AS83" s="917"/>
      <c r="AT83" s="917"/>
      <c r="AU83" s="917"/>
      <c r="AV83" s="917"/>
      <c r="AW83" s="917"/>
      <c r="AX83" s="917"/>
      <c r="AY83" s="917"/>
      <c r="AZ83" s="918"/>
      <c r="BA83" s="918"/>
      <c r="BB83" s="918"/>
      <c r="BC83" s="918"/>
      <c r="BD83" s="919"/>
      <c r="BE83" s="55"/>
      <c r="BF83" s="55"/>
      <c r="BG83" s="55"/>
      <c r="BH83" s="55"/>
      <c r="BI83" s="55"/>
      <c r="BJ83" s="55"/>
      <c r="BK83" s="55"/>
      <c r="BL83" s="55"/>
      <c r="BM83" s="55"/>
      <c r="BN83" s="55"/>
      <c r="BO83" s="55"/>
      <c r="BP83" s="55"/>
      <c r="BQ83" s="52">
        <v>77</v>
      </c>
      <c r="BR83" s="73"/>
      <c r="BS83" s="884"/>
      <c r="BT83" s="885"/>
      <c r="BU83" s="885"/>
      <c r="BV83" s="885"/>
      <c r="BW83" s="885"/>
      <c r="BX83" s="885"/>
      <c r="BY83" s="885"/>
      <c r="BZ83" s="885"/>
      <c r="CA83" s="885"/>
      <c r="CB83" s="885"/>
      <c r="CC83" s="885"/>
      <c r="CD83" s="885"/>
      <c r="CE83" s="885"/>
      <c r="CF83" s="885"/>
      <c r="CG83" s="886"/>
      <c r="CH83" s="887"/>
      <c r="CI83" s="888"/>
      <c r="CJ83" s="888"/>
      <c r="CK83" s="888"/>
      <c r="CL83" s="889"/>
      <c r="CM83" s="887"/>
      <c r="CN83" s="888"/>
      <c r="CO83" s="888"/>
      <c r="CP83" s="888"/>
      <c r="CQ83" s="889"/>
      <c r="CR83" s="887"/>
      <c r="CS83" s="888"/>
      <c r="CT83" s="888"/>
      <c r="CU83" s="888"/>
      <c r="CV83" s="889"/>
      <c r="CW83" s="887"/>
      <c r="CX83" s="888"/>
      <c r="CY83" s="888"/>
      <c r="CZ83" s="888"/>
      <c r="DA83" s="889"/>
      <c r="DB83" s="887"/>
      <c r="DC83" s="888"/>
      <c r="DD83" s="888"/>
      <c r="DE83" s="888"/>
      <c r="DF83" s="889"/>
      <c r="DG83" s="887"/>
      <c r="DH83" s="888"/>
      <c r="DI83" s="888"/>
      <c r="DJ83" s="888"/>
      <c r="DK83" s="889"/>
      <c r="DL83" s="887"/>
      <c r="DM83" s="888"/>
      <c r="DN83" s="888"/>
      <c r="DO83" s="888"/>
      <c r="DP83" s="889"/>
      <c r="DQ83" s="887"/>
      <c r="DR83" s="888"/>
      <c r="DS83" s="888"/>
      <c r="DT83" s="888"/>
      <c r="DU83" s="889"/>
      <c r="DV83" s="884"/>
      <c r="DW83" s="885"/>
      <c r="DX83" s="885"/>
      <c r="DY83" s="885"/>
      <c r="DZ83" s="890"/>
      <c r="EA83" s="48"/>
    </row>
    <row r="84" spans="1:131" ht="26.25" customHeight="1" x14ac:dyDescent="0.2">
      <c r="A84" s="52">
        <v>17</v>
      </c>
      <c r="B84" s="913"/>
      <c r="C84" s="914"/>
      <c r="D84" s="914"/>
      <c r="E84" s="914"/>
      <c r="F84" s="914"/>
      <c r="G84" s="914"/>
      <c r="H84" s="914"/>
      <c r="I84" s="914"/>
      <c r="J84" s="914"/>
      <c r="K84" s="914"/>
      <c r="L84" s="914"/>
      <c r="M84" s="914"/>
      <c r="N84" s="914"/>
      <c r="O84" s="914"/>
      <c r="P84" s="915"/>
      <c r="Q84" s="916"/>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18"/>
      <c r="BA84" s="918"/>
      <c r="BB84" s="918"/>
      <c r="BC84" s="918"/>
      <c r="BD84" s="919"/>
      <c r="BE84" s="55"/>
      <c r="BF84" s="55"/>
      <c r="BG84" s="55"/>
      <c r="BH84" s="55"/>
      <c r="BI84" s="55"/>
      <c r="BJ84" s="55"/>
      <c r="BK84" s="55"/>
      <c r="BL84" s="55"/>
      <c r="BM84" s="55"/>
      <c r="BN84" s="55"/>
      <c r="BO84" s="55"/>
      <c r="BP84" s="55"/>
      <c r="BQ84" s="52">
        <v>78</v>
      </c>
      <c r="BR84" s="73"/>
      <c r="BS84" s="884"/>
      <c r="BT84" s="885"/>
      <c r="BU84" s="885"/>
      <c r="BV84" s="885"/>
      <c r="BW84" s="885"/>
      <c r="BX84" s="885"/>
      <c r="BY84" s="885"/>
      <c r="BZ84" s="885"/>
      <c r="CA84" s="885"/>
      <c r="CB84" s="885"/>
      <c r="CC84" s="885"/>
      <c r="CD84" s="885"/>
      <c r="CE84" s="885"/>
      <c r="CF84" s="885"/>
      <c r="CG84" s="886"/>
      <c r="CH84" s="887"/>
      <c r="CI84" s="888"/>
      <c r="CJ84" s="888"/>
      <c r="CK84" s="888"/>
      <c r="CL84" s="889"/>
      <c r="CM84" s="887"/>
      <c r="CN84" s="888"/>
      <c r="CO84" s="888"/>
      <c r="CP84" s="888"/>
      <c r="CQ84" s="889"/>
      <c r="CR84" s="887"/>
      <c r="CS84" s="888"/>
      <c r="CT84" s="888"/>
      <c r="CU84" s="888"/>
      <c r="CV84" s="889"/>
      <c r="CW84" s="887"/>
      <c r="CX84" s="888"/>
      <c r="CY84" s="888"/>
      <c r="CZ84" s="888"/>
      <c r="DA84" s="889"/>
      <c r="DB84" s="887"/>
      <c r="DC84" s="888"/>
      <c r="DD84" s="888"/>
      <c r="DE84" s="888"/>
      <c r="DF84" s="889"/>
      <c r="DG84" s="887"/>
      <c r="DH84" s="888"/>
      <c r="DI84" s="888"/>
      <c r="DJ84" s="888"/>
      <c r="DK84" s="889"/>
      <c r="DL84" s="887"/>
      <c r="DM84" s="888"/>
      <c r="DN84" s="888"/>
      <c r="DO84" s="888"/>
      <c r="DP84" s="889"/>
      <c r="DQ84" s="887"/>
      <c r="DR84" s="888"/>
      <c r="DS84" s="888"/>
      <c r="DT84" s="888"/>
      <c r="DU84" s="889"/>
      <c r="DV84" s="884"/>
      <c r="DW84" s="885"/>
      <c r="DX84" s="885"/>
      <c r="DY84" s="885"/>
      <c r="DZ84" s="890"/>
      <c r="EA84" s="48"/>
    </row>
    <row r="85" spans="1:131" ht="26.25" customHeight="1" x14ac:dyDescent="0.2">
      <c r="A85" s="52">
        <v>18</v>
      </c>
      <c r="B85" s="913"/>
      <c r="C85" s="914"/>
      <c r="D85" s="914"/>
      <c r="E85" s="914"/>
      <c r="F85" s="914"/>
      <c r="G85" s="914"/>
      <c r="H85" s="914"/>
      <c r="I85" s="914"/>
      <c r="J85" s="914"/>
      <c r="K85" s="914"/>
      <c r="L85" s="914"/>
      <c r="M85" s="914"/>
      <c r="N85" s="914"/>
      <c r="O85" s="914"/>
      <c r="P85" s="915"/>
      <c r="Q85" s="916"/>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18"/>
      <c r="BA85" s="918"/>
      <c r="BB85" s="918"/>
      <c r="BC85" s="918"/>
      <c r="BD85" s="919"/>
      <c r="BE85" s="55"/>
      <c r="BF85" s="55"/>
      <c r="BG85" s="55"/>
      <c r="BH85" s="55"/>
      <c r="BI85" s="55"/>
      <c r="BJ85" s="55"/>
      <c r="BK85" s="55"/>
      <c r="BL85" s="55"/>
      <c r="BM85" s="55"/>
      <c r="BN85" s="55"/>
      <c r="BO85" s="55"/>
      <c r="BP85" s="55"/>
      <c r="BQ85" s="52">
        <v>79</v>
      </c>
      <c r="BR85" s="73"/>
      <c r="BS85" s="884"/>
      <c r="BT85" s="885"/>
      <c r="BU85" s="885"/>
      <c r="BV85" s="885"/>
      <c r="BW85" s="885"/>
      <c r="BX85" s="885"/>
      <c r="BY85" s="885"/>
      <c r="BZ85" s="885"/>
      <c r="CA85" s="885"/>
      <c r="CB85" s="885"/>
      <c r="CC85" s="885"/>
      <c r="CD85" s="885"/>
      <c r="CE85" s="885"/>
      <c r="CF85" s="885"/>
      <c r="CG85" s="886"/>
      <c r="CH85" s="887"/>
      <c r="CI85" s="888"/>
      <c r="CJ85" s="888"/>
      <c r="CK85" s="888"/>
      <c r="CL85" s="889"/>
      <c r="CM85" s="887"/>
      <c r="CN85" s="888"/>
      <c r="CO85" s="888"/>
      <c r="CP85" s="888"/>
      <c r="CQ85" s="889"/>
      <c r="CR85" s="887"/>
      <c r="CS85" s="888"/>
      <c r="CT85" s="888"/>
      <c r="CU85" s="888"/>
      <c r="CV85" s="889"/>
      <c r="CW85" s="887"/>
      <c r="CX85" s="888"/>
      <c r="CY85" s="888"/>
      <c r="CZ85" s="888"/>
      <c r="DA85" s="889"/>
      <c r="DB85" s="887"/>
      <c r="DC85" s="888"/>
      <c r="DD85" s="888"/>
      <c r="DE85" s="888"/>
      <c r="DF85" s="889"/>
      <c r="DG85" s="887"/>
      <c r="DH85" s="888"/>
      <c r="DI85" s="888"/>
      <c r="DJ85" s="888"/>
      <c r="DK85" s="889"/>
      <c r="DL85" s="887"/>
      <c r="DM85" s="888"/>
      <c r="DN85" s="888"/>
      <c r="DO85" s="888"/>
      <c r="DP85" s="889"/>
      <c r="DQ85" s="887"/>
      <c r="DR85" s="888"/>
      <c r="DS85" s="888"/>
      <c r="DT85" s="888"/>
      <c r="DU85" s="889"/>
      <c r="DV85" s="884"/>
      <c r="DW85" s="885"/>
      <c r="DX85" s="885"/>
      <c r="DY85" s="885"/>
      <c r="DZ85" s="890"/>
      <c r="EA85" s="48"/>
    </row>
    <row r="86" spans="1:131" ht="26.25" customHeight="1" x14ac:dyDescent="0.2">
      <c r="A86" s="52">
        <v>19</v>
      </c>
      <c r="B86" s="913"/>
      <c r="C86" s="914"/>
      <c r="D86" s="914"/>
      <c r="E86" s="914"/>
      <c r="F86" s="914"/>
      <c r="G86" s="914"/>
      <c r="H86" s="914"/>
      <c r="I86" s="914"/>
      <c r="J86" s="914"/>
      <c r="K86" s="914"/>
      <c r="L86" s="914"/>
      <c r="M86" s="914"/>
      <c r="N86" s="914"/>
      <c r="O86" s="914"/>
      <c r="P86" s="915"/>
      <c r="Q86" s="916"/>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18"/>
      <c r="BA86" s="918"/>
      <c r="BB86" s="918"/>
      <c r="BC86" s="918"/>
      <c r="BD86" s="919"/>
      <c r="BE86" s="55"/>
      <c r="BF86" s="55"/>
      <c r="BG86" s="55"/>
      <c r="BH86" s="55"/>
      <c r="BI86" s="55"/>
      <c r="BJ86" s="55"/>
      <c r="BK86" s="55"/>
      <c r="BL86" s="55"/>
      <c r="BM86" s="55"/>
      <c r="BN86" s="55"/>
      <c r="BO86" s="55"/>
      <c r="BP86" s="55"/>
      <c r="BQ86" s="52">
        <v>80</v>
      </c>
      <c r="BR86" s="73"/>
      <c r="BS86" s="884"/>
      <c r="BT86" s="885"/>
      <c r="BU86" s="885"/>
      <c r="BV86" s="885"/>
      <c r="BW86" s="885"/>
      <c r="BX86" s="885"/>
      <c r="BY86" s="885"/>
      <c r="BZ86" s="885"/>
      <c r="CA86" s="885"/>
      <c r="CB86" s="885"/>
      <c r="CC86" s="885"/>
      <c r="CD86" s="885"/>
      <c r="CE86" s="885"/>
      <c r="CF86" s="885"/>
      <c r="CG86" s="886"/>
      <c r="CH86" s="887"/>
      <c r="CI86" s="888"/>
      <c r="CJ86" s="888"/>
      <c r="CK86" s="888"/>
      <c r="CL86" s="889"/>
      <c r="CM86" s="887"/>
      <c r="CN86" s="888"/>
      <c r="CO86" s="888"/>
      <c r="CP86" s="888"/>
      <c r="CQ86" s="889"/>
      <c r="CR86" s="887"/>
      <c r="CS86" s="888"/>
      <c r="CT86" s="888"/>
      <c r="CU86" s="888"/>
      <c r="CV86" s="889"/>
      <c r="CW86" s="887"/>
      <c r="CX86" s="888"/>
      <c r="CY86" s="888"/>
      <c r="CZ86" s="888"/>
      <c r="DA86" s="889"/>
      <c r="DB86" s="887"/>
      <c r="DC86" s="888"/>
      <c r="DD86" s="888"/>
      <c r="DE86" s="888"/>
      <c r="DF86" s="889"/>
      <c r="DG86" s="887"/>
      <c r="DH86" s="888"/>
      <c r="DI86" s="888"/>
      <c r="DJ86" s="888"/>
      <c r="DK86" s="889"/>
      <c r="DL86" s="887"/>
      <c r="DM86" s="888"/>
      <c r="DN86" s="888"/>
      <c r="DO86" s="888"/>
      <c r="DP86" s="889"/>
      <c r="DQ86" s="887"/>
      <c r="DR86" s="888"/>
      <c r="DS86" s="888"/>
      <c r="DT86" s="888"/>
      <c r="DU86" s="889"/>
      <c r="DV86" s="884"/>
      <c r="DW86" s="885"/>
      <c r="DX86" s="885"/>
      <c r="DY86" s="885"/>
      <c r="DZ86" s="890"/>
      <c r="EA86" s="48"/>
    </row>
    <row r="87" spans="1:131" ht="26.25" customHeight="1" x14ac:dyDescent="0.2">
      <c r="A87" s="57">
        <v>20</v>
      </c>
      <c r="B87" s="906"/>
      <c r="C87" s="907"/>
      <c r="D87" s="907"/>
      <c r="E87" s="907"/>
      <c r="F87" s="907"/>
      <c r="G87" s="907"/>
      <c r="H87" s="907"/>
      <c r="I87" s="907"/>
      <c r="J87" s="907"/>
      <c r="K87" s="907"/>
      <c r="L87" s="907"/>
      <c r="M87" s="907"/>
      <c r="N87" s="907"/>
      <c r="O87" s="907"/>
      <c r="P87" s="908"/>
      <c r="Q87" s="909"/>
      <c r="R87" s="910"/>
      <c r="S87" s="910"/>
      <c r="T87" s="910"/>
      <c r="U87" s="910"/>
      <c r="V87" s="910"/>
      <c r="W87" s="910"/>
      <c r="X87" s="910"/>
      <c r="Y87" s="910"/>
      <c r="Z87" s="910"/>
      <c r="AA87" s="910"/>
      <c r="AB87" s="910"/>
      <c r="AC87" s="910"/>
      <c r="AD87" s="910"/>
      <c r="AE87" s="910"/>
      <c r="AF87" s="910"/>
      <c r="AG87" s="910"/>
      <c r="AH87" s="910"/>
      <c r="AI87" s="910"/>
      <c r="AJ87" s="910"/>
      <c r="AK87" s="910"/>
      <c r="AL87" s="910"/>
      <c r="AM87" s="910"/>
      <c r="AN87" s="910"/>
      <c r="AO87" s="910"/>
      <c r="AP87" s="910"/>
      <c r="AQ87" s="910"/>
      <c r="AR87" s="910"/>
      <c r="AS87" s="910"/>
      <c r="AT87" s="910"/>
      <c r="AU87" s="910"/>
      <c r="AV87" s="910"/>
      <c r="AW87" s="910"/>
      <c r="AX87" s="910"/>
      <c r="AY87" s="910"/>
      <c r="AZ87" s="911"/>
      <c r="BA87" s="911"/>
      <c r="BB87" s="911"/>
      <c r="BC87" s="911"/>
      <c r="BD87" s="912"/>
      <c r="BE87" s="55"/>
      <c r="BF87" s="55"/>
      <c r="BG87" s="55"/>
      <c r="BH87" s="55"/>
      <c r="BI87" s="55"/>
      <c r="BJ87" s="55"/>
      <c r="BK87" s="55"/>
      <c r="BL87" s="55"/>
      <c r="BM87" s="55"/>
      <c r="BN87" s="55"/>
      <c r="BO87" s="55"/>
      <c r="BP87" s="55"/>
      <c r="BQ87" s="52">
        <v>81</v>
      </c>
      <c r="BR87" s="73"/>
      <c r="BS87" s="884"/>
      <c r="BT87" s="885"/>
      <c r="BU87" s="885"/>
      <c r="BV87" s="885"/>
      <c r="BW87" s="885"/>
      <c r="BX87" s="885"/>
      <c r="BY87" s="885"/>
      <c r="BZ87" s="885"/>
      <c r="CA87" s="885"/>
      <c r="CB87" s="885"/>
      <c r="CC87" s="885"/>
      <c r="CD87" s="885"/>
      <c r="CE87" s="885"/>
      <c r="CF87" s="885"/>
      <c r="CG87" s="886"/>
      <c r="CH87" s="887"/>
      <c r="CI87" s="888"/>
      <c r="CJ87" s="888"/>
      <c r="CK87" s="888"/>
      <c r="CL87" s="889"/>
      <c r="CM87" s="887"/>
      <c r="CN87" s="888"/>
      <c r="CO87" s="888"/>
      <c r="CP87" s="888"/>
      <c r="CQ87" s="889"/>
      <c r="CR87" s="887"/>
      <c r="CS87" s="888"/>
      <c r="CT87" s="888"/>
      <c r="CU87" s="888"/>
      <c r="CV87" s="889"/>
      <c r="CW87" s="887"/>
      <c r="CX87" s="888"/>
      <c r="CY87" s="888"/>
      <c r="CZ87" s="888"/>
      <c r="DA87" s="889"/>
      <c r="DB87" s="887"/>
      <c r="DC87" s="888"/>
      <c r="DD87" s="888"/>
      <c r="DE87" s="888"/>
      <c r="DF87" s="889"/>
      <c r="DG87" s="887"/>
      <c r="DH87" s="888"/>
      <c r="DI87" s="888"/>
      <c r="DJ87" s="888"/>
      <c r="DK87" s="889"/>
      <c r="DL87" s="887"/>
      <c r="DM87" s="888"/>
      <c r="DN87" s="888"/>
      <c r="DO87" s="888"/>
      <c r="DP87" s="889"/>
      <c r="DQ87" s="887"/>
      <c r="DR87" s="888"/>
      <c r="DS87" s="888"/>
      <c r="DT87" s="888"/>
      <c r="DU87" s="889"/>
      <c r="DV87" s="884"/>
      <c r="DW87" s="885"/>
      <c r="DX87" s="885"/>
      <c r="DY87" s="885"/>
      <c r="DZ87" s="890"/>
      <c r="EA87" s="48"/>
    </row>
    <row r="88" spans="1:131" ht="26.25" customHeight="1" x14ac:dyDescent="0.2">
      <c r="A88" s="53" t="s">
        <v>242</v>
      </c>
      <c r="B88" s="891" t="s">
        <v>183</v>
      </c>
      <c r="C88" s="892"/>
      <c r="D88" s="892"/>
      <c r="E88" s="892"/>
      <c r="F88" s="892"/>
      <c r="G88" s="892"/>
      <c r="H88" s="892"/>
      <c r="I88" s="892"/>
      <c r="J88" s="892"/>
      <c r="K88" s="892"/>
      <c r="L88" s="892"/>
      <c r="M88" s="892"/>
      <c r="N88" s="892"/>
      <c r="O88" s="892"/>
      <c r="P88" s="893"/>
      <c r="Q88" s="901"/>
      <c r="R88" s="902"/>
      <c r="S88" s="902"/>
      <c r="T88" s="902"/>
      <c r="U88" s="902"/>
      <c r="V88" s="902"/>
      <c r="W88" s="902"/>
      <c r="X88" s="902"/>
      <c r="Y88" s="902"/>
      <c r="Z88" s="902"/>
      <c r="AA88" s="902"/>
      <c r="AB88" s="902"/>
      <c r="AC88" s="902"/>
      <c r="AD88" s="902"/>
      <c r="AE88" s="902"/>
      <c r="AF88" s="903"/>
      <c r="AG88" s="903"/>
      <c r="AH88" s="903"/>
      <c r="AI88" s="903"/>
      <c r="AJ88" s="903"/>
      <c r="AK88" s="902"/>
      <c r="AL88" s="902"/>
      <c r="AM88" s="902"/>
      <c r="AN88" s="902"/>
      <c r="AO88" s="902"/>
      <c r="AP88" s="903"/>
      <c r="AQ88" s="903"/>
      <c r="AR88" s="903"/>
      <c r="AS88" s="903"/>
      <c r="AT88" s="903"/>
      <c r="AU88" s="903"/>
      <c r="AV88" s="903"/>
      <c r="AW88" s="903"/>
      <c r="AX88" s="903"/>
      <c r="AY88" s="903"/>
      <c r="AZ88" s="904"/>
      <c r="BA88" s="904"/>
      <c r="BB88" s="904"/>
      <c r="BC88" s="904"/>
      <c r="BD88" s="905"/>
      <c r="BE88" s="55"/>
      <c r="BF88" s="55"/>
      <c r="BG88" s="55"/>
      <c r="BH88" s="55"/>
      <c r="BI88" s="55"/>
      <c r="BJ88" s="55"/>
      <c r="BK88" s="55"/>
      <c r="BL88" s="55"/>
      <c r="BM88" s="55"/>
      <c r="BN88" s="55"/>
      <c r="BO88" s="55"/>
      <c r="BP88" s="55"/>
      <c r="BQ88" s="52">
        <v>82</v>
      </c>
      <c r="BR88" s="73"/>
      <c r="BS88" s="884"/>
      <c r="BT88" s="885"/>
      <c r="BU88" s="885"/>
      <c r="BV88" s="885"/>
      <c r="BW88" s="885"/>
      <c r="BX88" s="885"/>
      <c r="BY88" s="885"/>
      <c r="BZ88" s="885"/>
      <c r="CA88" s="885"/>
      <c r="CB88" s="885"/>
      <c r="CC88" s="885"/>
      <c r="CD88" s="885"/>
      <c r="CE88" s="885"/>
      <c r="CF88" s="885"/>
      <c r="CG88" s="886"/>
      <c r="CH88" s="887"/>
      <c r="CI88" s="888"/>
      <c r="CJ88" s="888"/>
      <c r="CK88" s="888"/>
      <c r="CL88" s="889"/>
      <c r="CM88" s="887"/>
      <c r="CN88" s="888"/>
      <c r="CO88" s="888"/>
      <c r="CP88" s="888"/>
      <c r="CQ88" s="889"/>
      <c r="CR88" s="887"/>
      <c r="CS88" s="888"/>
      <c r="CT88" s="888"/>
      <c r="CU88" s="888"/>
      <c r="CV88" s="889"/>
      <c r="CW88" s="887"/>
      <c r="CX88" s="888"/>
      <c r="CY88" s="888"/>
      <c r="CZ88" s="888"/>
      <c r="DA88" s="889"/>
      <c r="DB88" s="887"/>
      <c r="DC88" s="888"/>
      <c r="DD88" s="888"/>
      <c r="DE88" s="888"/>
      <c r="DF88" s="889"/>
      <c r="DG88" s="887"/>
      <c r="DH88" s="888"/>
      <c r="DI88" s="888"/>
      <c r="DJ88" s="888"/>
      <c r="DK88" s="889"/>
      <c r="DL88" s="887"/>
      <c r="DM88" s="888"/>
      <c r="DN88" s="888"/>
      <c r="DO88" s="888"/>
      <c r="DP88" s="889"/>
      <c r="DQ88" s="887"/>
      <c r="DR88" s="888"/>
      <c r="DS88" s="888"/>
      <c r="DT88" s="888"/>
      <c r="DU88" s="889"/>
      <c r="DV88" s="884"/>
      <c r="DW88" s="885"/>
      <c r="DX88" s="885"/>
      <c r="DY88" s="885"/>
      <c r="DZ88" s="890"/>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884"/>
      <c r="BT89" s="885"/>
      <c r="BU89" s="885"/>
      <c r="BV89" s="885"/>
      <c r="BW89" s="885"/>
      <c r="BX89" s="885"/>
      <c r="BY89" s="885"/>
      <c r="BZ89" s="885"/>
      <c r="CA89" s="885"/>
      <c r="CB89" s="885"/>
      <c r="CC89" s="885"/>
      <c r="CD89" s="885"/>
      <c r="CE89" s="885"/>
      <c r="CF89" s="885"/>
      <c r="CG89" s="886"/>
      <c r="CH89" s="887"/>
      <c r="CI89" s="888"/>
      <c r="CJ89" s="888"/>
      <c r="CK89" s="888"/>
      <c r="CL89" s="889"/>
      <c r="CM89" s="887"/>
      <c r="CN89" s="888"/>
      <c r="CO89" s="888"/>
      <c r="CP89" s="888"/>
      <c r="CQ89" s="889"/>
      <c r="CR89" s="887"/>
      <c r="CS89" s="888"/>
      <c r="CT89" s="888"/>
      <c r="CU89" s="888"/>
      <c r="CV89" s="889"/>
      <c r="CW89" s="887"/>
      <c r="CX89" s="888"/>
      <c r="CY89" s="888"/>
      <c r="CZ89" s="888"/>
      <c r="DA89" s="889"/>
      <c r="DB89" s="887"/>
      <c r="DC89" s="888"/>
      <c r="DD89" s="888"/>
      <c r="DE89" s="888"/>
      <c r="DF89" s="889"/>
      <c r="DG89" s="887"/>
      <c r="DH89" s="888"/>
      <c r="DI89" s="888"/>
      <c r="DJ89" s="888"/>
      <c r="DK89" s="889"/>
      <c r="DL89" s="887"/>
      <c r="DM89" s="888"/>
      <c r="DN89" s="888"/>
      <c r="DO89" s="888"/>
      <c r="DP89" s="889"/>
      <c r="DQ89" s="887"/>
      <c r="DR89" s="888"/>
      <c r="DS89" s="888"/>
      <c r="DT89" s="888"/>
      <c r="DU89" s="889"/>
      <c r="DV89" s="884"/>
      <c r="DW89" s="885"/>
      <c r="DX89" s="885"/>
      <c r="DY89" s="885"/>
      <c r="DZ89" s="890"/>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884"/>
      <c r="BT90" s="885"/>
      <c r="BU90" s="885"/>
      <c r="BV90" s="885"/>
      <c r="BW90" s="885"/>
      <c r="BX90" s="885"/>
      <c r="BY90" s="885"/>
      <c r="BZ90" s="885"/>
      <c r="CA90" s="885"/>
      <c r="CB90" s="885"/>
      <c r="CC90" s="885"/>
      <c r="CD90" s="885"/>
      <c r="CE90" s="885"/>
      <c r="CF90" s="885"/>
      <c r="CG90" s="886"/>
      <c r="CH90" s="887"/>
      <c r="CI90" s="888"/>
      <c r="CJ90" s="888"/>
      <c r="CK90" s="888"/>
      <c r="CL90" s="889"/>
      <c r="CM90" s="887"/>
      <c r="CN90" s="888"/>
      <c r="CO90" s="888"/>
      <c r="CP90" s="888"/>
      <c r="CQ90" s="889"/>
      <c r="CR90" s="887"/>
      <c r="CS90" s="888"/>
      <c r="CT90" s="888"/>
      <c r="CU90" s="888"/>
      <c r="CV90" s="889"/>
      <c r="CW90" s="887"/>
      <c r="CX90" s="888"/>
      <c r="CY90" s="888"/>
      <c r="CZ90" s="888"/>
      <c r="DA90" s="889"/>
      <c r="DB90" s="887"/>
      <c r="DC90" s="888"/>
      <c r="DD90" s="888"/>
      <c r="DE90" s="888"/>
      <c r="DF90" s="889"/>
      <c r="DG90" s="887"/>
      <c r="DH90" s="888"/>
      <c r="DI90" s="888"/>
      <c r="DJ90" s="888"/>
      <c r="DK90" s="889"/>
      <c r="DL90" s="887"/>
      <c r="DM90" s="888"/>
      <c r="DN90" s="888"/>
      <c r="DO90" s="888"/>
      <c r="DP90" s="889"/>
      <c r="DQ90" s="887"/>
      <c r="DR90" s="888"/>
      <c r="DS90" s="888"/>
      <c r="DT90" s="888"/>
      <c r="DU90" s="889"/>
      <c r="DV90" s="884"/>
      <c r="DW90" s="885"/>
      <c r="DX90" s="885"/>
      <c r="DY90" s="885"/>
      <c r="DZ90" s="890"/>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884"/>
      <c r="BT91" s="885"/>
      <c r="BU91" s="885"/>
      <c r="BV91" s="885"/>
      <c r="BW91" s="885"/>
      <c r="BX91" s="885"/>
      <c r="BY91" s="885"/>
      <c r="BZ91" s="885"/>
      <c r="CA91" s="885"/>
      <c r="CB91" s="885"/>
      <c r="CC91" s="885"/>
      <c r="CD91" s="885"/>
      <c r="CE91" s="885"/>
      <c r="CF91" s="885"/>
      <c r="CG91" s="886"/>
      <c r="CH91" s="887"/>
      <c r="CI91" s="888"/>
      <c r="CJ91" s="888"/>
      <c r="CK91" s="888"/>
      <c r="CL91" s="889"/>
      <c r="CM91" s="887"/>
      <c r="CN91" s="888"/>
      <c r="CO91" s="888"/>
      <c r="CP91" s="888"/>
      <c r="CQ91" s="889"/>
      <c r="CR91" s="887"/>
      <c r="CS91" s="888"/>
      <c r="CT91" s="888"/>
      <c r="CU91" s="888"/>
      <c r="CV91" s="889"/>
      <c r="CW91" s="887"/>
      <c r="CX91" s="888"/>
      <c r="CY91" s="888"/>
      <c r="CZ91" s="888"/>
      <c r="DA91" s="889"/>
      <c r="DB91" s="887"/>
      <c r="DC91" s="888"/>
      <c r="DD91" s="888"/>
      <c r="DE91" s="888"/>
      <c r="DF91" s="889"/>
      <c r="DG91" s="887"/>
      <c r="DH91" s="888"/>
      <c r="DI91" s="888"/>
      <c r="DJ91" s="888"/>
      <c r="DK91" s="889"/>
      <c r="DL91" s="887"/>
      <c r="DM91" s="888"/>
      <c r="DN91" s="888"/>
      <c r="DO91" s="888"/>
      <c r="DP91" s="889"/>
      <c r="DQ91" s="887"/>
      <c r="DR91" s="888"/>
      <c r="DS91" s="888"/>
      <c r="DT91" s="888"/>
      <c r="DU91" s="889"/>
      <c r="DV91" s="884"/>
      <c r="DW91" s="885"/>
      <c r="DX91" s="885"/>
      <c r="DY91" s="885"/>
      <c r="DZ91" s="890"/>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884"/>
      <c r="BT92" s="885"/>
      <c r="BU92" s="885"/>
      <c r="BV92" s="885"/>
      <c r="BW92" s="885"/>
      <c r="BX92" s="885"/>
      <c r="BY92" s="885"/>
      <c r="BZ92" s="885"/>
      <c r="CA92" s="885"/>
      <c r="CB92" s="885"/>
      <c r="CC92" s="885"/>
      <c r="CD92" s="885"/>
      <c r="CE92" s="885"/>
      <c r="CF92" s="885"/>
      <c r="CG92" s="886"/>
      <c r="CH92" s="887"/>
      <c r="CI92" s="888"/>
      <c r="CJ92" s="888"/>
      <c r="CK92" s="888"/>
      <c r="CL92" s="889"/>
      <c r="CM92" s="887"/>
      <c r="CN92" s="888"/>
      <c r="CO92" s="888"/>
      <c r="CP92" s="888"/>
      <c r="CQ92" s="889"/>
      <c r="CR92" s="887"/>
      <c r="CS92" s="888"/>
      <c r="CT92" s="888"/>
      <c r="CU92" s="888"/>
      <c r="CV92" s="889"/>
      <c r="CW92" s="887"/>
      <c r="CX92" s="888"/>
      <c r="CY92" s="888"/>
      <c r="CZ92" s="888"/>
      <c r="DA92" s="889"/>
      <c r="DB92" s="887"/>
      <c r="DC92" s="888"/>
      <c r="DD92" s="888"/>
      <c r="DE92" s="888"/>
      <c r="DF92" s="889"/>
      <c r="DG92" s="887"/>
      <c r="DH92" s="888"/>
      <c r="DI92" s="888"/>
      <c r="DJ92" s="888"/>
      <c r="DK92" s="889"/>
      <c r="DL92" s="887"/>
      <c r="DM92" s="888"/>
      <c r="DN92" s="888"/>
      <c r="DO92" s="888"/>
      <c r="DP92" s="889"/>
      <c r="DQ92" s="887"/>
      <c r="DR92" s="888"/>
      <c r="DS92" s="888"/>
      <c r="DT92" s="888"/>
      <c r="DU92" s="889"/>
      <c r="DV92" s="884"/>
      <c r="DW92" s="885"/>
      <c r="DX92" s="885"/>
      <c r="DY92" s="885"/>
      <c r="DZ92" s="890"/>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884"/>
      <c r="BT93" s="885"/>
      <c r="BU93" s="885"/>
      <c r="BV93" s="885"/>
      <c r="BW93" s="885"/>
      <c r="BX93" s="885"/>
      <c r="BY93" s="885"/>
      <c r="BZ93" s="885"/>
      <c r="CA93" s="885"/>
      <c r="CB93" s="885"/>
      <c r="CC93" s="885"/>
      <c r="CD93" s="885"/>
      <c r="CE93" s="885"/>
      <c r="CF93" s="885"/>
      <c r="CG93" s="886"/>
      <c r="CH93" s="887"/>
      <c r="CI93" s="888"/>
      <c r="CJ93" s="888"/>
      <c r="CK93" s="888"/>
      <c r="CL93" s="889"/>
      <c r="CM93" s="887"/>
      <c r="CN93" s="888"/>
      <c r="CO93" s="888"/>
      <c r="CP93" s="888"/>
      <c r="CQ93" s="889"/>
      <c r="CR93" s="887"/>
      <c r="CS93" s="888"/>
      <c r="CT93" s="888"/>
      <c r="CU93" s="888"/>
      <c r="CV93" s="889"/>
      <c r="CW93" s="887"/>
      <c r="CX93" s="888"/>
      <c r="CY93" s="888"/>
      <c r="CZ93" s="888"/>
      <c r="DA93" s="889"/>
      <c r="DB93" s="887"/>
      <c r="DC93" s="888"/>
      <c r="DD93" s="888"/>
      <c r="DE93" s="888"/>
      <c r="DF93" s="889"/>
      <c r="DG93" s="887"/>
      <c r="DH93" s="888"/>
      <c r="DI93" s="888"/>
      <c r="DJ93" s="888"/>
      <c r="DK93" s="889"/>
      <c r="DL93" s="887"/>
      <c r="DM93" s="888"/>
      <c r="DN93" s="888"/>
      <c r="DO93" s="888"/>
      <c r="DP93" s="889"/>
      <c r="DQ93" s="887"/>
      <c r="DR93" s="888"/>
      <c r="DS93" s="888"/>
      <c r="DT93" s="888"/>
      <c r="DU93" s="889"/>
      <c r="DV93" s="884"/>
      <c r="DW93" s="885"/>
      <c r="DX93" s="885"/>
      <c r="DY93" s="885"/>
      <c r="DZ93" s="890"/>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884"/>
      <c r="BT94" s="885"/>
      <c r="BU94" s="885"/>
      <c r="BV94" s="885"/>
      <c r="BW94" s="885"/>
      <c r="BX94" s="885"/>
      <c r="BY94" s="885"/>
      <c r="BZ94" s="885"/>
      <c r="CA94" s="885"/>
      <c r="CB94" s="885"/>
      <c r="CC94" s="885"/>
      <c r="CD94" s="885"/>
      <c r="CE94" s="885"/>
      <c r="CF94" s="885"/>
      <c r="CG94" s="886"/>
      <c r="CH94" s="887"/>
      <c r="CI94" s="888"/>
      <c r="CJ94" s="888"/>
      <c r="CK94" s="888"/>
      <c r="CL94" s="889"/>
      <c r="CM94" s="887"/>
      <c r="CN94" s="888"/>
      <c r="CO94" s="888"/>
      <c r="CP94" s="888"/>
      <c r="CQ94" s="889"/>
      <c r="CR94" s="887"/>
      <c r="CS94" s="888"/>
      <c r="CT94" s="888"/>
      <c r="CU94" s="888"/>
      <c r="CV94" s="889"/>
      <c r="CW94" s="887"/>
      <c r="CX94" s="888"/>
      <c r="CY94" s="888"/>
      <c r="CZ94" s="888"/>
      <c r="DA94" s="889"/>
      <c r="DB94" s="887"/>
      <c r="DC94" s="888"/>
      <c r="DD94" s="888"/>
      <c r="DE94" s="888"/>
      <c r="DF94" s="889"/>
      <c r="DG94" s="887"/>
      <c r="DH94" s="888"/>
      <c r="DI94" s="888"/>
      <c r="DJ94" s="888"/>
      <c r="DK94" s="889"/>
      <c r="DL94" s="887"/>
      <c r="DM94" s="888"/>
      <c r="DN94" s="888"/>
      <c r="DO94" s="888"/>
      <c r="DP94" s="889"/>
      <c r="DQ94" s="887"/>
      <c r="DR94" s="888"/>
      <c r="DS94" s="888"/>
      <c r="DT94" s="888"/>
      <c r="DU94" s="889"/>
      <c r="DV94" s="884"/>
      <c r="DW94" s="885"/>
      <c r="DX94" s="885"/>
      <c r="DY94" s="885"/>
      <c r="DZ94" s="890"/>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884"/>
      <c r="BT95" s="885"/>
      <c r="BU95" s="885"/>
      <c r="BV95" s="885"/>
      <c r="BW95" s="885"/>
      <c r="BX95" s="885"/>
      <c r="BY95" s="885"/>
      <c r="BZ95" s="885"/>
      <c r="CA95" s="885"/>
      <c r="CB95" s="885"/>
      <c r="CC95" s="885"/>
      <c r="CD95" s="885"/>
      <c r="CE95" s="885"/>
      <c r="CF95" s="885"/>
      <c r="CG95" s="886"/>
      <c r="CH95" s="887"/>
      <c r="CI95" s="888"/>
      <c r="CJ95" s="888"/>
      <c r="CK95" s="888"/>
      <c r="CL95" s="889"/>
      <c r="CM95" s="887"/>
      <c r="CN95" s="888"/>
      <c r="CO95" s="888"/>
      <c r="CP95" s="888"/>
      <c r="CQ95" s="889"/>
      <c r="CR95" s="887"/>
      <c r="CS95" s="888"/>
      <c r="CT95" s="888"/>
      <c r="CU95" s="888"/>
      <c r="CV95" s="889"/>
      <c r="CW95" s="887"/>
      <c r="CX95" s="888"/>
      <c r="CY95" s="888"/>
      <c r="CZ95" s="888"/>
      <c r="DA95" s="889"/>
      <c r="DB95" s="887"/>
      <c r="DC95" s="888"/>
      <c r="DD95" s="888"/>
      <c r="DE95" s="888"/>
      <c r="DF95" s="889"/>
      <c r="DG95" s="887"/>
      <c r="DH95" s="888"/>
      <c r="DI95" s="888"/>
      <c r="DJ95" s="888"/>
      <c r="DK95" s="889"/>
      <c r="DL95" s="887"/>
      <c r="DM95" s="888"/>
      <c r="DN95" s="888"/>
      <c r="DO95" s="888"/>
      <c r="DP95" s="889"/>
      <c r="DQ95" s="887"/>
      <c r="DR95" s="888"/>
      <c r="DS95" s="888"/>
      <c r="DT95" s="888"/>
      <c r="DU95" s="889"/>
      <c r="DV95" s="884"/>
      <c r="DW95" s="885"/>
      <c r="DX95" s="885"/>
      <c r="DY95" s="885"/>
      <c r="DZ95" s="890"/>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884"/>
      <c r="BT96" s="885"/>
      <c r="BU96" s="885"/>
      <c r="BV96" s="885"/>
      <c r="BW96" s="885"/>
      <c r="BX96" s="885"/>
      <c r="BY96" s="885"/>
      <c r="BZ96" s="885"/>
      <c r="CA96" s="885"/>
      <c r="CB96" s="885"/>
      <c r="CC96" s="885"/>
      <c r="CD96" s="885"/>
      <c r="CE96" s="885"/>
      <c r="CF96" s="885"/>
      <c r="CG96" s="886"/>
      <c r="CH96" s="887"/>
      <c r="CI96" s="888"/>
      <c r="CJ96" s="888"/>
      <c r="CK96" s="888"/>
      <c r="CL96" s="889"/>
      <c r="CM96" s="887"/>
      <c r="CN96" s="888"/>
      <c r="CO96" s="888"/>
      <c r="CP96" s="888"/>
      <c r="CQ96" s="889"/>
      <c r="CR96" s="887"/>
      <c r="CS96" s="888"/>
      <c r="CT96" s="888"/>
      <c r="CU96" s="888"/>
      <c r="CV96" s="889"/>
      <c r="CW96" s="887"/>
      <c r="CX96" s="888"/>
      <c r="CY96" s="888"/>
      <c r="CZ96" s="888"/>
      <c r="DA96" s="889"/>
      <c r="DB96" s="887"/>
      <c r="DC96" s="888"/>
      <c r="DD96" s="888"/>
      <c r="DE96" s="888"/>
      <c r="DF96" s="889"/>
      <c r="DG96" s="887"/>
      <c r="DH96" s="888"/>
      <c r="DI96" s="888"/>
      <c r="DJ96" s="888"/>
      <c r="DK96" s="889"/>
      <c r="DL96" s="887"/>
      <c r="DM96" s="888"/>
      <c r="DN96" s="888"/>
      <c r="DO96" s="888"/>
      <c r="DP96" s="889"/>
      <c r="DQ96" s="887"/>
      <c r="DR96" s="888"/>
      <c r="DS96" s="888"/>
      <c r="DT96" s="888"/>
      <c r="DU96" s="889"/>
      <c r="DV96" s="884"/>
      <c r="DW96" s="885"/>
      <c r="DX96" s="885"/>
      <c r="DY96" s="885"/>
      <c r="DZ96" s="890"/>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884"/>
      <c r="BT97" s="885"/>
      <c r="BU97" s="885"/>
      <c r="BV97" s="885"/>
      <c r="BW97" s="885"/>
      <c r="BX97" s="885"/>
      <c r="BY97" s="885"/>
      <c r="BZ97" s="885"/>
      <c r="CA97" s="885"/>
      <c r="CB97" s="885"/>
      <c r="CC97" s="885"/>
      <c r="CD97" s="885"/>
      <c r="CE97" s="885"/>
      <c r="CF97" s="885"/>
      <c r="CG97" s="886"/>
      <c r="CH97" s="887"/>
      <c r="CI97" s="888"/>
      <c r="CJ97" s="888"/>
      <c r="CK97" s="888"/>
      <c r="CL97" s="889"/>
      <c r="CM97" s="887"/>
      <c r="CN97" s="888"/>
      <c r="CO97" s="888"/>
      <c r="CP97" s="888"/>
      <c r="CQ97" s="889"/>
      <c r="CR97" s="887"/>
      <c r="CS97" s="888"/>
      <c r="CT97" s="888"/>
      <c r="CU97" s="888"/>
      <c r="CV97" s="889"/>
      <c r="CW97" s="887"/>
      <c r="CX97" s="888"/>
      <c r="CY97" s="888"/>
      <c r="CZ97" s="888"/>
      <c r="DA97" s="889"/>
      <c r="DB97" s="887"/>
      <c r="DC97" s="888"/>
      <c r="DD97" s="888"/>
      <c r="DE97" s="888"/>
      <c r="DF97" s="889"/>
      <c r="DG97" s="887"/>
      <c r="DH97" s="888"/>
      <c r="DI97" s="888"/>
      <c r="DJ97" s="888"/>
      <c r="DK97" s="889"/>
      <c r="DL97" s="887"/>
      <c r="DM97" s="888"/>
      <c r="DN97" s="888"/>
      <c r="DO97" s="888"/>
      <c r="DP97" s="889"/>
      <c r="DQ97" s="887"/>
      <c r="DR97" s="888"/>
      <c r="DS97" s="888"/>
      <c r="DT97" s="888"/>
      <c r="DU97" s="889"/>
      <c r="DV97" s="884"/>
      <c r="DW97" s="885"/>
      <c r="DX97" s="885"/>
      <c r="DY97" s="885"/>
      <c r="DZ97" s="890"/>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884"/>
      <c r="BT98" s="885"/>
      <c r="BU98" s="885"/>
      <c r="BV98" s="885"/>
      <c r="BW98" s="885"/>
      <c r="BX98" s="885"/>
      <c r="BY98" s="885"/>
      <c r="BZ98" s="885"/>
      <c r="CA98" s="885"/>
      <c r="CB98" s="885"/>
      <c r="CC98" s="885"/>
      <c r="CD98" s="885"/>
      <c r="CE98" s="885"/>
      <c r="CF98" s="885"/>
      <c r="CG98" s="886"/>
      <c r="CH98" s="887"/>
      <c r="CI98" s="888"/>
      <c r="CJ98" s="888"/>
      <c r="CK98" s="888"/>
      <c r="CL98" s="889"/>
      <c r="CM98" s="887"/>
      <c r="CN98" s="888"/>
      <c r="CO98" s="888"/>
      <c r="CP98" s="888"/>
      <c r="CQ98" s="889"/>
      <c r="CR98" s="887"/>
      <c r="CS98" s="888"/>
      <c r="CT98" s="888"/>
      <c r="CU98" s="888"/>
      <c r="CV98" s="889"/>
      <c r="CW98" s="887"/>
      <c r="CX98" s="888"/>
      <c r="CY98" s="888"/>
      <c r="CZ98" s="888"/>
      <c r="DA98" s="889"/>
      <c r="DB98" s="887"/>
      <c r="DC98" s="888"/>
      <c r="DD98" s="888"/>
      <c r="DE98" s="888"/>
      <c r="DF98" s="889"/>
      <c r="DG98" s="887"/>
      <c r="DH98" s="888"/>
      <c r="DI98" s="888"/>
      <c r="DJ98" s="888"/>
      <c r="DK98" s="889"/>
      <c r="DL98" s="887"/>
      <c r="DM98" s="888"/>
      <c r="DN98" s="888"/>
      <c r="DO98" s="888"/>
      <c r="DP98" s="889"/>
      <c r="DQ98" s="887"/>
      <c r="DR98" s="888"/>
      <c r="DS98" s="888"/>
      <c r="DT98" s="888"/>
      <c r="DU98" s="889"/>
      <c r="DV98" s="884"/>
      <c r="DW98" s="885"/>
      <c r="DX98" s="885"/>
      <c r="DY98" s="885"/>
      <c r="DZ98" s="890"/>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884"/>
      <c r="BT99" s="885"/>
      <c r="BU99" s="885"/>
      <c r="BV99" s="885"/>
      <c r="BW99" s="885"/>
      <c r="BX99" s="885"/>
      <c r="BY99" s="885"/>
      <c r="BZ99" s="885"/>
      <c r="CA99" s="885"/>
      <c r="CB99" s="885"/>
      <c r="CC99" s="885"/>
      <c r="CD99" s="885"/>
      <c r="CE99" s="885"/>
      <c r="CF99" s="885"/>
      <c r="CG99" s="886"/>
      <c r="CH99" s="887"/>
      <c r="CI99" s="888"/>
      <c r="CJ99" s="888"/>
      <c r="CK99" s="888"/>
      <c r="CL99" s="889"/>
      <c r="CM99" s="887"/>
      <c r="CN99" s="888"/>
      <c r="CO99" s="888"/>
      <c r="CP99" s="888"/>
      <c r="CQ99" s="889"/>
      <c r="CR99" s="887"/>
      <c r="CS99" s="888"/>
      <c r="CT99" s="888"/>
      <c r="CU99" s="888"/>
      <c r="CV99" s="889"/>
      <c r="CW99" s="887"/>
      <c r="CX99" s="888"/>
      <c r="CY99" s="888"/>
      <c r="CZ99" s="888"/>
      <c r="DA99" s="889"/>
      <c r="DB99" s="887"/>
      <c r="DC99" s="888"/>
      <c r="DD99" s="888"/>
      <c r="DE99" s="888"/>
      <c r="DF99" s="889"/>
      <c r="DG99" s="887"/>
      <c r="DH99" s="888"/>
      <c r="DI99" s="888"/>
      <c r="DJ99" s="888"/>
      <c r="DK99" s="889"/>
      <c r="DL99" s="887"/>
      <c r="DM99" s="888"/>
      <c r="DN99" s="888"/>
      <c r="DO99" s="888"/>
      <c r="DP99" s="889"/>
      <c r="DQ99" s="887"/>
      <c r="DR99" s="888"/>
      <c r="DS99" s="888"/>
      <c r="DT99" s="888"/>
      <c r="DU99" s="889"/>
      <c r="DV99" s="884"/>
      <c r="DW99" s="885"/>
      <c r="DX99" s="885"/>
      <c r="DY99" s="885"/>
      <c r="DZ99" s="890"/>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884"/>
      <c r="BT100" s="885"/>
      <c r="BU100" s="885"/>
      <c r="BV100" s="885"/>
      <c r="BW100" s="885"/>
      <c r="BX100" s="885"/>
      <c r="BY100" s="885"/>
      <c r="BZ100" s="885"/>
      <c r="CA100" s="885"/>
      <c r="CB100" s="885"/>
      <c r="CC100" s="885"/>
      <c r="CD100" s="885"/>
      <c r="CE100" s="885"/>
      <c r="CF100" s="885"/>
      <c r="CG100" s="886"/>
      <c r="CH100" s="887"/>
      <c r="CI100" s="888"/>
      <c r="CJ100" s="888"/>
      <c r="CK100" s="888"/>
      <c r="CL100" s="889"/>
      <c r="CM100" s="887"/>
      <c r="CN100" s="888"/>
      <c r="CO100" s="888"/>
      <c r="CP100" s="888"/>
      <c r="CQ100" s="889"/>
      <c r="CR100" s="887"/>
      <c r="CS100" s="888"/>
      <c r="CT100" s="888"/>
      <c r="CU100" s="888"/>
      <c r="CV100" s="889"/>
      <c r="CW100" s="887"/>
      <c r="CX100" s="888"/>
      <c r="CY100" s="888"/>
      <c r="CZ100" s="888"/>
      <c r="DA100" s="889"/>
      <c r="DB100" s="887"/>
      <c r="DC100" s="888"/>
      <c r="DD100" s="888"/>
      <c r="DE100" s="888"/>
      <c r="DF100" s="889"/>
      <c r="DG100" s="887"/>
      <c r="DH100" s="888"/>
      <c r="DI100" s="888"/>
      <c r="DJ100" s="888"/>
      <c r="DK100" s="889"/>
      <c r="DL100" s="887"/>
      <c r="DM100" s="888"/>
      <c r="DN100" s="888"/>
      <c r="DO100" s="888"/>
      <c r="DP100" s="889"/>
      <c r="DQ100" s="887"/>
      <c r="DR100" s="888"/>
      <c r="DS100" s="888"/>
      <c r="DT100" s="888"/>
      <c r="DU100" s="889"/>
      <c r="DV100" s="884"/>
      <c r="DW100" s="885"/>
      <c r="DX100" s="885"/>
      <c r="DY100" s="885"/>
      <c r="DZ100" s="890"/>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884"/>
      <c r="BT101" s="885"/>
      <c r="BU101" s="885"/>
      <c r="BV101" s="885"/>
      <c r="BW101" s="885"/>
      <c r="BX101" s="885"/>
      <c r="BY101" s="885"/>
      <c r="BZ101" s="885"/>
      <c r="CA101" s="885"/>
      <c r="CB101" s="885"/>
      <c r="CC101" s="885"/>
      <c r="CD101" s="885"/>
      <c r="CE101" s="885"/>
      <c r="CF101" s="885"/>
      <c r="CG101" s="886"/>
      <c r="CH101" s="887"/>
      <c r="CI101" s="888"/>
      <c r="CJ101" s="888"/>
      <c r="CK101" s="888"/>
      <c r="CL101" s="889"/>
      <c r="CM101" s="887"/>
      <c r="CN101" s="888"/>
      <c r="CO101" s="888"/>
      <c r="CP101" s="888"/>
      <c r="CQ101" s="889"/>
      <c r="CR101" s="887"/>
      <c r="CS101" s="888"/>
      <c r="CT101" s="888"/>
      <c r="CU101" s="888"/>
      <c r="CV101" s="889"/>
      <c r="CW101" s="887"/>
      <c r="CX101" s="888"/>
      <c r="CY101" s="888"/>
      <c r="CZ101" s="888"/>
      <c r="DA101" s="889"/>
      <c r="DB101" s="887"/>
      <c r="DC101" s="888"/>
      <c r="DD101" s="888"/>
      <c r="DE101" s="888"/>
      <c r="DF101" s="889"/>
      <c r="DG101" s="887"/>
      <c r="DH101" s="888"/>
      <c r="DI101" s="888"/>
      <c r="DJ101" s="888"/>
      <c r="DK101" s="889"/>
      <c r="DL101" s="887"/>
      <c r="DM101" s="888"/>
      <c r="DN101" s="888"/>
      <c r="DO101" s="888"/>
      <c r="DP101" s="889"/>
      <c r="DQ101" s="887"/>
      <c r="DR101" s="888"/>
      <c r="DS101" s="888"/>
      <c r="DT101" s="888"/>
      <c r="DU101" s="889"/>
      <c r="DV101" s="884"/>
      <c r="DW101" s="885"/>
      <c r="DX101" s="885"/>
      <c r="DY101" s="885"/>
      <c r="DZ101" s="890"/>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242</v>
      </c>
      <c r="BR102" s="891" t="s">
        <v>452</v>
      </c>
      <c r="BS102" s="892"/>
      <c r="BT102" s="892"/>
      <c r="BU102" s="892"/>
      <c r="BV102" s="892"/>
      <c r="BW102" s="892"/>
      <c r="BX102" s="892"/>
      <c r="BY102" s="892"/>
      <c r="BZ102" s="892"/>
      <c r="CA102" s="892"/>
      <c r="CB102" s="892"/>
      <c r="CC102" s="892"/>
      <c r="CD102" s="892"/>
      <c r="CE102" s="892"/>
      <c r="CF102" s="892"/>
      <c r="CG102" s="893"/>
      <c r="CH102" s="894"/>
      <c r="CI102" s="895"/>
      <c r="CJ102" s="895"/>
      <c r="CK102" s="895"/>
      <c r="CL102" s="896"/>
      <c r="CM102" s="894"/>
      <c r="CN102" s="895"/>
      <c r="CO102" s="895"/>
      <c r="CP102" s="895"/>
      <c r="CQ102" s="896"/>
      <c r="CR102" s="897"/>
      <c r="CS102" s="898"/>
      <c r="CT102" s="898"/>
      <c r="CU102" s="898"/>
      <c r="CV102" s="899"/>
      <c r="CW102" s="897"/>
      <c r="CX102" s="898"/>
      <c r="CY102" s="898"/>
      <c r="CZ102" s="898"/>
      <c r="DA102" s="899"/>
      <c r="DB102" s="897"/>
      <c r="DC102" s="898"/>
      <c r="DD102" s="898"/>
      <c r="DE102" s="898"/>
      <c r="DF102" s="899"/>
      <c r="DG102" s="897"/>
      <c r="DH102" s="898"/>
      <c r="DI102" s="898"/>
      <c r="DJ102" s="898"/>
      <c r="DK102" s="899"/>
      <c r="DL102" s="897"/>
      <c r="DM102" s="898"/>
      <c r="DN102" s="898"/>
      <c r="DO102" s="898"/>
      <c r="DP102" s="899"/>
      <c r="DQ102" s="897"/>
      <c r="DR102" s="898"/>
      <c r="DS102" s="898"/>
      <c r="DT102" s="898"/>
      <c r="DU102" s="899"/>
      <c r="DV102" s="891"/>
      <c r="DW102" s="892"/>
      <c r="DX102" s="892"/>
      <c r="DY102" s="892"/>
      <c r="DZ102" s="900"/>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879" t="s">
        <v>465</v>
      </c>
      <c r="BR103" s="879"/>
      <c r="BS103" s="879"/>
      <c r="BT103" s="879"/>
      <c r="BU103" s="879"/>
      <c r="BV103" s="879"/>
      <c r="BW103" s="879"/>
      <c r="BX103" s="879"/>
      <c r="BY103" s="879"/>
      <c r="BZ103" s="879"/>
      <c r="CA103" s="879"/>
      <c r="CB103" s="879"/>
      <c r="CC103" s="879"/>
      <c r="CD103" s="879"/>
      <c r="CE103" s="879"/>
      <c r="CF103" s="879"/>
      <c r="CG103" s="879"/>
      <c r="CH103" s="879"/>
      <c r="CI103" s="879"/>
      <c r="CJ103" s="879"/>
      <c r="CK103" s="879"/>
      <c r="CL103" s="879"/>
      <c r="CM103" s="879"/>
      <c r="CN103" s="879"/>
      <c r="CO103" s="879"/>
      <c r="CP103" s="879"/>
      <c r="CQ103" s="879"/>
      <c r="CR103" s="879"/>
      <c r="CS103" s="879"/>
      <c r="CT103" s="879"/>
      <c r="CU103" s="879"/>
      <c r="CV103" s="879"/>
      <c r="CW103" s="879"/>
      <c r="CX103" s="879"/>
      <c r="CY103" s="879"/>
      <c r="CZ103" s="879"/>
      <c r="DA103" s="879"/>
      <c r="DB103" s="879"/>
      <c r="DC103" s="879"/>
      <c r="DD103" s="879"/>
      <c r="DE103" s="879"/>
      <c r="DF103" s="879"/>
      <c r="DG103" s="879"/>
      <c r="DH103" s="879"/>
      <c r="DI103" s="879"/>
      <c r="DJ103" s="879"/>
      <c r="DK103" s="879"/>
      <c r="DL103" s="879"/>
      <c r="DM103" s="879"/>
      <c r="DN103" s="879"/>
      <c r="DO103" s="879"/>
      <c r="DP103" s="879"/>
      <c r="DQ103" s="879"/>
      <c r="DR103" s="879"/>
      <c r="DS103" s="879"/>
      <c r="DT103" s="879"/>
      <c r="DU103" s="879"/>
      <c r="DV103" s="879"/>
      <c r="DW103" s="879"/>
      <c r="DX103" s="879"/>
      <c r="DY103" s="879"/>
      <c r="DZ103" s="879"/>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12" t="s">
        <v>466</v>
      </c>
      <c r="BR104" s="712"/>
      <c r="BS104" s="712"/>
      <c r="BT104" s="712"/>
      <c r="BU104" s="712"/>
      <c r="BV104" s="712"/>
      <c r="BW104" s="712"/>
      <c r="BX104" s="712"/>
      <c r="BY104" s="712"/>
      <c r="BZ104" s="712"/>
      <c r="CA104" s="712"/>
      <c r="CB104" s="712"/>
      <c r="CC104" s="712"/>
      <c r="CD104" s="712"/>
      <c r="CE104" s="712"/>
      <c r="CF104" s="712"/>
      <c r="CG104" s="712"/>
      <c r="CH104" s="712"/>
      <c r="CI104" s="712"/>
      <c r="CJ104" s="712"/>
      <c r="CK104" s="712"/>
      <c r="CL104" s="712"/>
      <c r="CM104" s="712"/>
      <c r="CN104" s="712"/>
      <c r="CO104" s="712"/>
      <c r="CP104" s="712"/>
      <c r="CQ104" s="712"/>
      <c r="CR104" s="712"/>
      <c r="CS104" s="712"/>
      <c r="CT104" s="712"/>
      <c r="CU104" s="712"/>
      <c r="CV104" s="712"/>
      <c r="CW104" s="712"/>
      <c r="CX104" s="712"/>
      <c r="CY104" s="712"/>
      <c r="CZ104" s="712"/>
      <c r="DA104" s="712"/>
      <c r="DB104" s="712"/>
      <c r="DC104" s="712"/>
      <c r="DD104" s="712"/>
      <c r="DE104" s="712"/>
      <c r="DF104" s="712"/>
      <c r="DG104" s="712"/>
      <c r="DH104" s="712"/>
      <c r="DI104" s="712"/>
      <c r="DJ104" s="712"/>
      <c r="DK104" s="712"/>
      <c r="DL104" s="712"/>
      <c r="DM104" s="712"/>
      <c r="DN104" s="712"/>
      <c r="DO104" s="712"/>
      <c r="DP104" s="712"/>
      <c r="DQ104" s="712"/>
      <c r="DR104" s="712"/>
      <c r="DS104" s="712"/>
      <c r="DT104" s="712"/>
      <c r="DU104" s="712"/>
      <c r="DV104" s="712"/>
      <c r="DW104" s="712"/>
      <c r="DX104" s="712"/>
      <c r="DY104" s="712"/>
      <c r="DZ104" s="712"/>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467</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275</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880" t="s">
        <v>468</v>
      </c>
      <c r="B108" s="881"/>
      <c r="C108" s="881"/>
      <c r="D108" s="881"/>
      <c r="E108" s="881"/>
      <c r="F108" s="881"/>
      <c r="G108" s="881"/>
      <c r="H108" s="881"/>
      <c r="I108" s="881"/>
      <c r="J108" s="881"/>
      <c r="K108" s="881"/>
      <c r="L108" s="881"/>
      <c r="M108" s="881"/>
      <c r="N108" s="881"/>
      <c r="O108" s="881"/>
      <c r="P108" s="881"/>
      <c r="Q108" s="881"/>
      <c r="R108" s="881"/>
      <c r="S108" s="881"/>
      <c r="T108" s="881"/>
      <c r="U108" s="881"/>
      <c r="V108" s="881"/>
      <c r="W108" s="881"/>
      <c r="X108" s="881"/>
      <c r="Y108" s="881"/>
      <c r="Z108" s="881"/>
      <c r="AA108" s="881"/>
      <c r="AB108" s="881"/>
      <c r="AC108" s="881"/>
      <c r="AD108" s="881"/>
      <c r="AE108" s="881"/>
      <c r="AF108" s="881"/>
      <c r="AG108" s="881"/>
      <c r="AH108" s="881"/>
      <c r="AI108" s="881"/>
      <c r="AJ108" s="881"/>
      <c r="AK108" s="881"/>
      <c r="AL108" s="881"/>
      <c r="AM108" s="881"/>
      <c r="AN108" s="881"/>
      <c r="AO108" s="881"/>
      <c r="AP108" s="881"/>
      <c r="AQ108" s="881"/>
      <c r="AR108" s="881"/>
      <c r="AS108" s="881"/>
      <c r="AT108" s="882"/>
      <c r="AU108" s="880" t="s">
        <v>198</v>
      </c>
      <c r="AV108" s="881"/>
      <c r="AW108" s="881"/>
      <c r="AX108" s="881"/>
      <c r="AY108" s="881"/>
      <c r="AZ108" s="881"/>
      <c r="BA108" s="881"/>
      <c r="BB108" s="881"/>
      <c r="BC108" s="881"/>
      <c r="BD108" s="881"/>
      <c r="BE108" s="881"/>
      <c r="BF108" s="881"/>
      <c r="BG108" s="881"/>
      <c r="BH108" s="881"/>
      <c r="BI108" s="881"/>
      <c r="BJ108" s="881"/>
      <c r="BK108" s="881"/>
      <c r="BL108" s="881"/>
      <c r="BM108" s="881"/>
      <c r="BN108" s="881"/>
      <c r="BO108" s="881"/>
      <c r="BP108" s="881"/>
      <c r="BQ108" s="881"/>
      <c r="BR108" s="881"/>
      <c r="BS108" s="881"/>
      <c r="BT108" s="881"/>
      <c r="BU108" s="881"/>
      <c r="BV108" s="881"/>
      <c r="BW108" s="881"/>
      <c r="BX108" s="881"/>
      <c r="BY108" s="881"/>
      <c r="BZ108" s="881"/>
      <c r="CA108" s="881"/>
      <c r="CB108" s="881"/>
      <c r="CC108" s="881"/>
      <c r="CD108" s="881"/>
      <c r="CE108" s="881"/>
      <c r="CF108" s="881"/>
      <c r="CG108" s="881"/>
      <c r="CH108" s="881"/>
      <c r="CI108" s="881"/>
      <c r="CJ108" s="881"/>
      <c r="CK108" s="881"/>
      <c r="CL108" s="881"/>
      <c r="CM108" s="881"/>
      <c r="CN108" s="881"/>
      <c r="CO108" s="881"/>
      <c r="CP108" s="881"/>
      <c r="CQ108" s="881"/>
      <c r="CR108" s="881"/>
      <c r="CS108" s="881"/>
      <c r="CT108" s="881"/>
      <c r="CU108" s="881"/>
      <c r="CV108" s="881"/>
      <c r="CW108" s="881"/>
      <c r="CX108" s="881"/>
      <c r="CY108" s="881"/>
      <c r="CZ108" s="881"/>
      <c r="DA108" s="881"/>
      <c r="DB108" s="881"/>
      <c r="DC108" s="881"/>
      <c r="DD108" s="881"/>
      <c r="DE108" s="881"/>
      <c r="DF108" s="881"/>
      <c r="DG108" s="881"/>
      <c r="DH108" s="881"/>
      <c r="DI108" s="881"/>
      <c r="DJ108" s="881"/>
      <c r="DK108" s="881"/>
      <c r="DL108" s="881"/>
      <c r="DM108" s="881"/>
      <c r="DN108" s="881"/>
      <c r="DO108" s="881"/>
      <c r="DP108" s="881"/>
      <c r="DQ108" s="881"/>
      <c r="DR108" s="881"/>
      <c r="DS108" s="881"/>
      <c r="DT108" s="881"/>
      <c r="DU108" s="881"/>
      <c r="DV108" s="881"/>
      <c r="DW108" s="881"/>
      <c r="DX108" s="881"/>
      <c r="DY108" s="881"/>
      <c r="DZ108" s="882"/>
    </row>
    <row r="109" spans="1:131" s="48" customFormat="1" ht="26.25" customHeight="1" x14ac:dyDescent="0.2">
      <c r="A109" s="851" t="s">
        <v>469</v>
      </c>
      <c r="B109" s="852"/>
      <c r="C109" s="852"/>
      <c r="D109" s="852"/>
      <c r="E109" s="852"/>
      <c r="F109" s="852"/>
      <c r="G109" s="852"/>
      <c r="H109" s="852"/>
      <c r="I109" s="852"/>
      <c r="J109" s="852"/>
      <c r="K109" s="852"/>
      <c r="L109" s="852"/>
      <c r="M109" s="852"/>
      <c r="N109" s="852"/>
      <c r="O109" s="852"/>
      <c r="P109" s="852"/>
      <c r="Q109" s="852"/>
      <c r="R109" s="852"/>
      <c r="S109" s="852"/>
      <c r="T109" s="852"/>
      <c r="U109" s="852"/>
      <c r="V109" s="852"/>
      <c r="W109" s="852"/>
      <c r="X109" s="852"/>
      <c r="Y109" s="852"/>
      <c r="Z109" s="853"/>
      <c r="AA109" s="854" t="s">
        <v>470</v>
      </c>
      <c r="AB109" s="852"/>
      <c r="AC109" s="852"/>
      <c r="AD109" s="852"/>
      <c r="AE109" s="853"/>
      <c r="AF109" s="854" t="s">
        <v>471</v>
      </c>
      <c r="AG109" s="852"/>
      <c r="AH109" s="852"/>
      <c r="AI109" s="852"/>
      <c r="AJ109" s="853"/>
      <c r="AK109" s="854" t="s">
        <v>391</v>
      </c>
      <c r="AL109" s="852"/>
      <c r="AM109" s="852"/>
      <c r="AN109" s="852"/>
      <c r="AO109" s="853"/>
      <c r="AP109" s="854" t="s">
        <v>472</v>
      </c>
      <c r="AQ109" s="852"/>
      <c r="AR109" s="852"/>
      <c r="AS109" s="852"/>
      <c r="AT109" s="855"/>
      <c r="AU109" s="851" t="s">
        <v>469</v>
      </c>
      <c r="AV109" s="852"/>
      <c r="AW109" s="852"/>
      <c r="AX109" s="852"/>
      <c r="AY109" s="852"/>
      <c r="AZ109" s="852"/>
      <c r="BA109" s="852"/>
      <c r="BB109" s="852"/>
      <c r="BC109" s="852"/>
      <c r="BD109" s="852"/>
      <c r="BE109" s="852"/>
      <c r="BF109" s="852"/>
      <c r="BG109" s="852"/>
      <c r="BH109" s="852"/>
      <c r="BI109" s="852"/>
      <c r="BJ109" s="852"/>
      <c r="BK109" s="852"/>
      <c r="BL109" s="852"/>
      <c r="BM109" s="852"/>
      <c r="BN109" s="852"/>
      <c r="BO109" s="852"/>
      <c r="BP109" s="853"/>
      <c r="BQ109" s="854" t="s">
        <v>470</v>
      </c>
      <c r="BR109" s="852"/>
      <c r="BS109" s="852"/>
      <c r="BT109" s="852"/>
      <c r="BU109" s="853"/>
      <c r="BV109" s="854" t="s">
        <v>471</v>
      </c>
      <c r="BW109" s="852"/>
      <c r="BX109" s="852"/>
      <c r="BY109" s="852"/>
      <c r="BZ109" s="853"/>
      <c r="CA109" s="854" t="s">
        <v>391</v>
      </c>
      <c r="CB109" s="852"/>
      <c r="CC109" s="852"/>
      <c r="CD109" s="852"/>
      <c r="CE109" s="853"/>
      <c r="CF109" s="883" t="s">
        <v>472</v>
      </c>
      <c r="CG109" s="883"/>
      <c r="CH109" s="883"/>
      <c r="CI109" s="883"/>
      <c r="CJ109" s="883"/>
      <c r="CK109" s="854" t="s">
        <v>95</v>
      </c>
      <c r="CL109" s="852"/>
      <c r="CM109" s="852"/>
      <c r="CN109" s="852"/>
      <c r="CO109" s="852"/>
      <c r="CP109" s="852"/>
      <c r="CQ109" s="852"/>
      <c r="CR109" s="852"/>
      <c r="CS109" s="852"/>
      <c r="CT109" s="852"/>
      <c r="CU109" s="852"/>
      <c r="CV109" s="852"/>
      <c r="CW109" s="852"/>
      <c r="CX109" s="852"/>
      <c r="CY109" s="852"/>
      <c r="CZ109" s="852"/>
      <c r="DA109" s="852"/>
      <c r="DB109" s="852"/>
      <c r="DC109" s="852"/>
      <c r="DD109" s="852"/>
      <c r="DE109" s="852"/>
      <c r="DF109" s="853"/>
      <c r="DG109" s="854" t="s">
        <v>470</v>
      </c>
      <c r="DH109" s="852"/>
      <c r="DI109" s="852"/>
      <c r="DJ109" s="852"/>
      <c r="DK109" s="853"/>
      <c r="DL109" s="854" t="s">
        <v>471</v>
      </c>
      <c r="DM109" s="852"/>
      <c r="DN109" s="852"/>
      <c r="DO109" s="852"/>
      <c r="DP109" s="853"/>
      <c r="DQ109" s="854" t="s">
        <v>391</v>
      </c>
      <c r="DR109" s="852"/>
      <c r="DS109" s="852"/>
      <c r="DT109" s="852"/>
      <c r="DU109" s="853"/>
      <c r="DV109" s="854" t="s">
        <v>472</v>
      </c>
      <c r="DW109" s="852"/>
      <c r="DX109" s="852"/>
      <c r="DY109" s="852"/>
      <c r="DZ109" s="855"/>
    </row>
    <row r="110" spans="1:131" s="48" customFormat="1" ht="26.25" customHeight="1" x14ac:dyDescent="0.2">
      <c r="A110" s="762" t="s">
        <v>326</v>
      </c>
      <c r="B110" s="763"/>
      <c r="C110" s="763"/>
      <c r="D110" s="763"/>
      <c r="E110" s="763"/>
      <c r="F110" s="763"/>
      <c r="G110" s="763"/>
      <c r="H110" s="763"/>
      <c r="I110" s="763"/>
      <c r="J110" s="763"/>
      <c r="K110" s="763"/>
      <c r="L110" s="763"/>
      <c r="M110" s="763"/>
      <c r="N110" s="763"/>
      <c r="O110" s="763"/>
      <c r="P110" s="763"/>
      <c r="Q110" s="763"/>
      <c r="R110" s="763"/>
      <c r="S110" s="763"/>
      <c r="T110" s="763"/>
      <c r="U110" s="763"/>
      <c r="V110" s="763"/>
      <c r="W110" s="763"/>
      <c r="X110" s="763"/>
      <c r="Y110" s="763"/>
      <c r="Z110" s="764"/>
      <c r="AA110" s="755">
        <v>820129</v>
      </c>
      <c r="AB110" s="756"/>
      <c r="AC110" s="756"/>
      <c r="AD110" s="756"/>
      <c r="AE110" s="757"/>
      <c r="AF110" s="758">
        <v>813890</v>
      </c>
      <c r="AG110" s="756"/>
      <c r="AH110" s="756"/>
      <c r="AI110" s="756"/>
      <c r="AJ110" s="757"/>
      <c r="AK110" s="758">
        <v>816291</v>
      </c>
      <c r="AL110" s="756"/>
      <c r="AM110" s="756"/>
      <c r="AN110" s="756"/>
      <c r="AO110" s="757"/>
      <c r="AP110" s="856">
        <v>10.7</v>
      </c>
      <c r="AQ110" s="857"/>
      <c r="AR110" s="857"/>
      <c r="AS110" s="857"/>
      <c r="AT110" s="858"/>
      <c r="AU110" s="859" t="s">
        <v>120</v>
      </c>
      <c r="AV110" s="860"/>
      <c r="AW110" s="860"/>
      <c r="AX110" s="860"/>
      <c r="AY110" s="860"/>
      <c r="AZ110" s="815" t="s">
        <v>473</v>
      </c>
      <c r="BA110" s="763"/>
      <c r="BB110" s="763"/>
      <c r="BC110" s="763"/>
      <c r="BD110" s="763"/>
      <c r="BE110" s="763"/>
      <c r="BF110" s="763"/>
      <c r="BG110" s="763"/>
      <c r="BH110" s="763"/>
      <c r="BI110" s="763"/>
      <c r="BJ110" s="763"/>
      <c r="BK110" s="763"/>
      <c r="BL110" s="763"/>
      <c r="BM110" s="763"/>
      <c r="BN110" s="763"/>
      <c r="BO110" s="763"/>
      <c r="BP110" s="764"/>
      <c r="BQ110" s="816">
        <v>6496774</v>
      </c>
      <c r="BR110" s="817"/>
      <c r="BS110" s="817"/>
      <c r="BT110" s="817"/>
      <c r="BU110" s="817"/>
      <c r="BV110" s="817">
        <v>6594281</v>
      </c>
      <c r="BW110" s="817"/>
      <c r="BX110" s="817"/>
      <c r="BY110" s="817"/>
      <c r="BZ110" s="817"/>
      <c r="CA110" s="817">
        <v>6475739</v>
      </c>
      <c r="CB110" s="817"/>
      <c r="CC110" s="817"/>
      <c r="CD110" s="817"/>
      <c r="CE110" s="817"/>
      <c r="CF110" s="841">
        <v>85</v>
      </c>
      <c r="CG110" s="842"/>
      <c r="CH110" s="842"/>
      <c r="CI110" s="842"/>
      <c r="CJ110" s="842"/>
      <c r="CK110" s="865" t="s">
        <v>388</v>
      </c>
      <c r="CL110" s="706"/>
      <c r="CM110" s="815" t="s">
        <v>59</v>
      </c>
      <c r="CN110" s="763"/>
      <c r="CO110" s="763"/>
      <c r="CP110" s="763"/>
      <c r="CQ110" s="763"/>
      <c r="CR110" s="763"/>
      <c r="CS110" s="763"/>
      <c r="CT110" s="763"/>
      <c r="CU110" s="763"/>
      <c r="CV110" s="763"/>
      <c r="CW110" s="763"/>
      <c r="CX110" s="763"/>
      <c r="CY110" s="763"/>
      <c r="CZ110" s="763"/>
      <c r="DA110" s="763"/>
      <c r="DB110" s="763"/>
      <c r="DC110" s="763"/>
      <c r="DD110" s="763"/>
      <c r="DE110" s="763"/>
      <c r="DF110" s="764"/>
      <c r="DG110" s="816" t="s">
        <v>196</v>
      </c>
      <c r="DH110" s="817"/>
      <c r="DI110" s="817"/>
      <c r="DJ110" s="817"/>
      <c r="DK110" s="817"/>
      <c r="DL110" s="817" t="s">
        <v>196</v>
      </c>
      <c r="DM110" s="817"/>
      <c r="DN110" s="817"/>
      <c r="DO110" s="817"/>
      <c r="DP110" s="817"/>
      <c r="DQ110" s="817" t="s">
        <v>196</v>
      </c>
      <c r="DR110" s="817"/>
      <c r="DS110" s="817"/>
      <c r="DT110" s="817"/>
      <c r="DU110" s="817"/>
      <c r="DV110" s="818" t="s">
        <v>196</v>
      </c>
      <c r="DW110" s="818"/>
      <c r="DX110" s="818"/>
      <c r="DY110" s="818"/>
      <c r="DZ110" s="819"/>
    </row>
    <row r="111" spans="1:131" s="48" customFormat="1" ht="26.25" customHeight="1" x14ac:dyDescent="0.2">
      <c r="A111" s="711" t="s">
        <v>454</v>
      </c>
      <c r="B111" s="712"/>
      <c r="C111" s="712"/>
      <c r="D111" s="712"/>
      <c r="E111" s="712"/>
      <c r="F111" s="712"/>
      <c r="G111" s="712"/>
      <c r="H111" s="712"/>
      <c r="I111" s="712"/>
      <c r="J111" s="712"/>
      <c r="K111" s="712"/>
      <c r="L111" s="712"/>
      <c r="M111" s="712"/>
      <c r="N111" s="712"/>
      <c r="O111" s="712"/>
      <c r="P111" s="712"/>
      <c r="Q111" s="712"/>
      <c r="R111" s="712"/>
      <c r="S111" s="712"/>
      <c r="T111" s="712"/>
      <c r="U111" s="712"/>
      <c r="V111" s="712"/>
      <c r="W111" s="712"/>
      <c r="X111" s="712"/>
      <c r="Y111" s="712"/>
      <c r="Z111" s="878"/>
      <c r="AA111" s="716" t="s">
        <v>196</v>
      </c>
      <c r="AB111" s="717"/>
      <c r="AC111" s="717"/>
      <c r="AD111" s="717"/>
      <c r="AE111" s="718"/>
      <c r="AF111" s="719" t="s">
        <v>196</v>
      </c>
      <c r="AG111" s="717"/>
      <c r="AH111" s="717"/>
      <c r="AI111" s="717"/>
      <c r="AJ111" s="718"/>
      <c r="AK111" s="719" t="s">
        <v>196</v>
      </c>
      <c r="AL111" s="717"/>
      <c r="AM111" s="717"/>
      <c r="AN111" s="717"/>
      <c r="AO111" s="718"/>
      <c r="AP111" s="788" t="s">
        <v>196</v>
      </c>
      <c r="AQ111" s="789"/>
      <c r="AR111" s="789"/>
      <c r="AS111" s="789"/>
      <c r="AT111" s="790"/>
      <c r="AU111" s="861"/>
      <c r="AV111" s="862"/>
      <c r="AW111" s="862"/>
      <c r="AX111" s="862"/>
      <c r="AY111" s="862"/>
      <c r="AZ111" s="787" t="s">
        <v>474</v>
      </c>
      <c r="BA111" s="724"/>
      <c r="BB111" s="724"/>
      <c r="BC111" s="724"/>
      <c r="BD111" s="724"/>
      <c r="BE111" s="724"/>
      <c r="BF111" s="724"/>
      <c r="BG111" s="724"/>
      <c r="BH111" s="724"/>
      <c r="BI111" s="724"/>
      <c r="BJ111" s="724"/>
      <c r="BK111" s="724"/>
      <c r="BL111" s="724"/>
      <c r="BM111" s="724"/>
      <c r="BN111" s="724"/>
      <c r="BO111" s="724"/>
      <c r="BP111" s="725"/>
      <c r="BQ111" s="791" t="s">
        <v>196</v>
      </c>
      <c r="BR111" s="792"/>
      <c r="BS111" s="792"/>
      <c r="BT111" s="792"/>
      <c r="BU111" s="792"/>
      <c r="BV111" s="792" t="s">
        <v>196</v>
      </c>
      <c r="BW111" s="792"/>
      <c r="BX111" s="792"/>
      <c r="BY111" s="792"/>
      <c r="BZ111" s="792"/>
      <c r="CA111" s="792" t="s">
        <v>196</v>
      </c>
      <c r="CB111" s="792"/>
      <c r="CC111" s="792"/>
      <c r="CD111" s="792"/>
      <c r="CE111" s="792"/>
      <c r="CF111" s="849" t="s">
        <v>196</v>
      </c>
      <c r="CG111" s="850"/>
      <c r="CH111" s="850"/>
      <c r="CI111" s="850"/>
      <c r="CJ111" s="850"/>
      <c r="CK111" s="866"/>
      <c r="CL111" s="708"/>
      <c r="CM111" s="787" t="s">
        <v>135</v>
      </c>
      <c r="CN111" s="724"/>
      <c r="CO111" s="724"/>
      <c r="CP111" s="724"/>
      <c r="CQ111" s="724"/>
      <c r="CR111" s="724"/>
      <c r="CS111" s="724"/>
      <c r="CT111" s="724"/>
      <c r="CU111" s="724"/>
      <c r="CV111" s="724"/>
      <c r="CW111" s="724"/>
      <c r="CX111" s="724"/>
      <c r="CY111" s="724"/>
      <c r="CZ111" s="724"/>
      <c r="DA111" s="724"/>
      <c r="DB111" s="724"/>
      <c r="DC111" s="724"/>
      <c r="DD111" s="724"/>
      <c r="DE111" s="724"/>
      <c r="DF111" s="725"/>
      <c r="DG111" s="791" t="s">
        <v>196</v>
      </c>
      <c r="DH111" s="792"/>
      <c r="DI111" s="792"/>
      <c r="DJ111" s="792"/>
      <c r="DK111" s="792"/>
      <c r="DL111" s="792" t="s">
        <v>196</v>
      </c>
      <c r="DM111" s="792"/>
      <c r="DN111" s="792"/>
      <c r="DO111" s="792"/>
      <c r="DP111" s="792"/>
      <c r="DQ111" s="792" t="s">
        <v>196</v>
      </c>
      <c r="DR111" s="792"/>
      <c r="DS111" s="792"/>
      <c r="DT111" s="792"/>
      <c r="DU111" s="792"/>
      <c r="DV111" s="793" t="s">
        <v>196</v>
      </c>
      <c r="DW111" s="793"/>
      <c r="DX111" s="793"/>
      <c r="DY111" s="793"/>
      <c r="DZ111" s="794"/>
    </row>
    <row r="112" spans="1:131" s="48" customFormat="1" ht="26.25" customHeight="1" x14ac:dyDescent="0.2">
      <c r="A112" s="695" t="s">
        <v>155</v>
      </c>
      <c r="B112" s="696"/>
      <c r="C112" s="724" t="s">
        <v>475</v>
      </c>
      <c r="D112" s="724"/>
      <c r="E112" s="724"/>
      <c r="F112" s="724"/>
      <c r="G112" s="724"/>
      <c r="H112" s="724"/>
      <c r="I112" s="724"/>
      <c r="J112" s="724"/>
      <c r="K112" s="724"/>
      <c r="L112" s="724"/>
      <c r="M112" s="724"/>
      <c r="N112" s="724"/>
      <c r="O112" s="724"/>
      <c r="P112" s="724"/>
      <c r="Q112" s="724"/>
      <c r="R112" s="724"/>
      <c r="S112" s="724"/>
      <c r="T112" s="724"/>
      <c r="U112" s="724"/>
      <c r="V112" s="724"/>
      <c r="W112" s="724"/>
      <c r="X112" s="724"/>
      <c r="Y112" s="724"/>
      <c r="Z112" s="725"/>
      <c r="AA112" s="716" t="s">
        <v>196</v>
      </c>
      <c r="AB112" s="717"/>
      <c r="AC112" s="717"/>
      <c r="AD112" s="717"/>
      <c r="AE112" s="718"/>
      <c r="AF112" s="719" t="s">
        <v>196</v>
      </c>
      <c r="AG112" s="717"/>
      <c r="AH112" s="717"/>
      <c r="AI112" s="717"/>
      <c r="AJ112" s="718"/>
      <c r="AK112" s="719" t="s">
        <v>196</v>
      </c>
      <c r="AL112" s="717"/>
      <c r="AM112" s="717"/>
      <c r="AN112" s="717"/>
      <c r="AO112" s="718"/>
      <c r="AP112" s="788" t="s">
        <v>196</v>
      </c>
      <c r="AQ112" s="789"/>
      <c r="AR112" s="789"/>
      <c r="AS112" s="789"/>
      <c r="AT112" s="790"/>
      <c r="AU112" s="861"/>
      <c r="AV112" s="862"/>
      <c r="AW112" s="862"/>
      <c r="AX112" s="862"/>
      <c r="AY112" s="862"/>
      <c r="AZ112" s="787" t="s">
        <v>263</v>
      </c>
      <c r="BA112" s="724"/>
      <c r="BB112" s="724"/>
      <c r="BC112" s="724"/>
      <c r="BD112" s="724"/>
      <c r="BE112" s="724"/>
      <c r="BF112" s="724"/>
      <c r="BG112" s="724"/>
      <c r="BH112" s="724"/>
      <c r="BI112" s="724"/>
      <c r="BJ112" s="724"/>
      <c r="BK112" s="724"/>
      <c r="BL112" s="724"/>
      <c r="BM112" s="724"/>
      <c r="BN112" s="724"/>
      <c r="BO112" s="724"/>
      <c r="BP112" s="725"/>
      <c r="BQ112" s="791">
        <v>2894752</v>
      </c>
      <c r="BR112" s="792"/>
      <c r="BS112" s="792"/>
      <c r="BT112" s="792"/>
      <c r="BU112" s="792"/>
      <c r="BV112" s="792">
        <v>2679956</v>
      </c>
      <c r="BW112" s="792"/>
      <c r="BX112" s="792"/>
      <c r="BY112" s="792"/>
      <c r="BZ112" s="792"/>
      <c r="CA112" s="792">
        <v>2638519</v>
      </c>
      <c r="CB112" s="792"/>
      <c r="CC112" s="792"/>
      <c r="CD112" s="792"/>
      <c r="CE112" s="792"/>
      <c r="CF112" s="849">
        <v>34.6</v>
      </c>
      <c r="CG112" s="850"/>
      <c r="CH112" s="850"/>
      <c r="CI112" s="850"/>
      <c r="CJ112" s="850"/>
      <c r="CK112" s="866"/>
      <c r="CL112" s="708"/>
      <c r="CM112" s="787" t="s">
        <v>397</v>
      </c>
      <c r="CN112" s="724"/>
      <c r="CO112" s="724"/>
      <c r="CP112" s="724"/>
      <c r="CQ112" s="724"/>
      <c r="CR112" s="724"/>
      <c r="CS112" s="724"/>
      <c r="CT112" s="724"/>
      <c r="CU112" s="724"/>
      <c r="CV112" s="724"/>
      <c r="CW112" s="724"/>
      <c r="CX112" s="724"/>
      <c r="CY112" s="724"/>
      <c r="CZ112" s="724"/>
      <c r="DA112" s="724"/>
      <c r="DB112" s="724"/>
      <c r="DC112" s="724"/>
      <c r="DD112" s="724"/>
      <c r="DE112" s="724"/>
      <c r="DF112" s="725"/>
      <c r="DG112" s="791" t="s">
        <v>196</v>
      </c>
      <c r="DH112" s="792"/>
      <c r="DI112" s="792"/>
      <c r="DJ112" s="792"/>
      <c r="DK112" s="792"/>
      <c r="DL112" s="792" t="s">
        <v>196</v>
      </c>
      <c r="DM112" s="792"/>
      <c r="DN112" s="792"/>
      <c r="DO112" s="792"/>
      <c r="DP112" s="792"/>
      <c r="DQ112" s="792" t="s">
        <v>196</v>
      </c>
      <c r="DR112" s="792"/>
      <c r="DS112" s="792"/>
      <c r="DT112" s="792"/>
      <c r="DU112" s="792"/>
      <c r="DV112" s="793" t="s">
        <v>196</v>
      </c>
      <c r="DW112" s="793"/>
      <c r="DX112" s="793"/>
      <c r="DY112" s="793"/>
      <c r="DZ112" s="794"/>
    </row>
    <row r="113" spans="1:130" s="48" customFormat="1" ht="26.25" customHeight="1" x14ac:dyDescent="0.2">
      <c r="A113" s="697"/>
      <c r="B113" s="698"/>
      <c r="C113" s="724" t="s">
        <v>477</v>
      </c>
      <c r="D113" s="724"/>
      <c r="E113" s="724"/>
      <c r="F113" s="724"/>
      <c r="G113" s="724"/>
      <c r="H113" s="724"/>
      <c r="I113" s="724"/>
      <c r="J113" s="724"/>
      <c r="K113" s="724"/>
      <c r="L113" s="724"/>
      <c r="M113" s="724"/>
      <c r="N113" s="724"/>
      <c r="O113" s="724"/>
      <c r="P113" s="724"/>
      <c r="Q113" s="724"/>
      <c r="R113" s="724"/>
      <c r="S113" s="724"/>
      <c r="T113" s="724"/>
      <c r="U113" s="724"/>
      <c r="V113" s="724"/>
      <c r="W113" s="724"/>
      <c r="X113" s="724"/>
      <c r="Y113" s="724"/>
      <c r="Z113" s="725"/>
      <c r="AA113" s="716">
        <v>297110</v>
      </c>
      <c r="AB113" s="717"/>
      <c r="AC113" s="717"/>
      <c r="AD113" s="717"/>
      <c r="AE113" s="718"/>
      <c r="AF113" s="719">
        <v>271738</v>
      </c>
      <c r="AG113" s="717"/>
      <c r="AH113" s="717"/>
      <c r="AI113" s="717"/>
      <c r="AJ113" s="718"/>
      <c r="AK113" s="719">
        <v>268146</v>
      </c>
      <c r="AL113" s="717"/>
      <c r="AM113" s="717"/>
      <c r="AN113" s="717"/>
      <c r="AO113" s="718"/>
      <c r="AP113" s="788">
        <v>3.5</v>
      </c>
      <c r="AQ113" s="789"/>
      <c r="AR113" s="789"/>
      <c r="AS113" s="789"/>
      <c r="AT113" s="790"/>
      <c r="AU113" s="861"/>
      <c r="AV113" s="862"/>
      <c r="AW113" s="862"/>
      <c r="AX113" s="862"/>
      <c r="AY113" s="862"/>
      <c r="AZ113" s="787" t="s">
        <v>202</v>
      </c>
      <c r="BA113" s="724"/>
      <c r="BB113" s="724"/>
      <c r="BC113" s="724"/>
      <c r="BD113" s="724"/>
      <c r="BE113" s="724"/>
      <c r="BF113" s="724"/>
      <c r="BG113" s="724"/>
      <c r="BH113" s="724"/>
      <c r="BI113" s="724"/>
      <c r="BJ113" s="724"/>
      <c r="BK113" s="724"/>
      <c r="BL113" s="724"/>
      <c r="BM113" s="724"/>
      <c r="BN113" s="724"/>
      <c r="BO113" s="724"/>
      <c r="BP113" s="725"/>
      <c r="BQ113" s="791">
        <v>2389951</v>
      </c>
      <c r="BR113" s="792"/>
      <c r="BS113" s="792"/>
      <c r="BT113" s="792"/>
      <c r="BU113" s="792"/>
      <c r="BV113" s="792">
        <v>2230451</v>
      </c>
      <c r="BW113" s="792"/>
      <c r="BX113" s="792"/>
      <c r="BY113" s="792"/>
      <c r="BZ113" s="792"/>
      <c r="CA113" s="792">
        <v>2137477</v>
      </c>
      <c r="CB113" s="792"/>
      <c r="CC113" s="792"/>
      <c r="CD113" s="792"/>
      <c r="CE113" s="792"/>
      <c r="CF113" s="849">
        <v>28.1</v>
      </c>
      <c r="CG113" s="850"/>
      <c r="CH113" s="850"/>
      <c r="CI113" s="850"/>
      <c r="CJ113" s="850"/>
      <c r="CK113" s="866"/>
      <c r="CL113" s="708"/>
      <c r="CM113" s="787" t="s">
        <v>407</v>
      </c>
      <c r="CN113" s="724"/>
      <c r="CO113" s="724"/>
      <c r="CP113" s="724"/>
      <c r="CQ113" s="724"/>
      <c r="CR113" s="724"/>
      <c r="CS113" s="724"/>
      <c r="CT113" s="724"/>
      <c r="CU113" s="724"/>
      <c r="CV113" s="724"/>
      <c r="CW113" s="724"/>
      <c r="CX113" s="724"/>
      <c r="CY113" s="724"/>
      <c r="CZ113" s="724"/>
      <c r="DA113" s="724"/>
      <c r="DB113" s="724"/>
      <c r="DC113" s="724"/>
      <c r="DD113" s="724"/>
      <c r="DE113" s="724"/>
      <c r="DF113" s="725"/>
      <c r="DG113" s="716" t="s">
        <v>196</v>
      </c>
      <c r="DH113" s="717"/>
      <c r="DI113" s="717"/>
      <c r="DJ113" s="717"/>
      <c r="DK113" s="718"/>
      <c r="DL113" s="719" t="s">
        <v>196</v>
      </c>
      <c r="DM113" s="717"/>
      <c r="DN113" s="717"/>
      <c r="DO113" s="717"/>
      <c r="DP113" s="718"/>
      <c r="DQ113" s="719" t="s">
        <v>196</v>
      </c>
      <c r="DR113" s="717"/>
      <c r="DS113" s="717"/>
      <c r="DT113" s="717"/>
      <c r="DU113" s="718"/>
      <c r="DV113" s="788" t="s">
        <v>196</v>
      </c>
      <c r="DW113" s="789"/>
      <c r="DX113" s="789"/>
      <c r="DY113" s="789"/>
      <c r="DZ113" s="790"/>
    </row>
    <row r="114" spans="1:130" s="48" customFormat="1" ht="26.25" customHeight="1" x14ac:dyDescent="0.2">
      <c r="A114" s="697"/>
      <c r="B114" s="698"/>
      <c r="C114" s="724" t="s">
        <v>479</v>
      </c>
      <c r="D114" s="724"/>
      <c r="E114" s="724"/>
      <c r="F114" s="724"/>
      <c r="G114" s="724"/>
      <c r="H114" s="724"/>
      <c r="I114" s="724"/>
      <c r="J114" s="724"/>
      <c r="K114" s="724"/>
      <c r="L114" s="724"/>
      <c r="M114" s="724"/>
      <c r="N114" s="724"/>
      <c r="O114" s="724"/>
      <c r="P114" s="724"/>
      <c r="Q114" s="724"/>
      <c r="R114" s="724"/>
      <c r="S114" s="724"/>
      <c r="T114" s="724"/>
      <c r="U114" s="724"/>
      <c r="V114" s="724"/>
      <c r="W114" s="724"/>
      <c r="X114" s="724"/>
      <c r="Y114" s="724"/>
      <c r="Z114" s="725"/>
      <c r="AA114" s="716">
        <v>107815</v>
      </c>
      <c r="AB114" s="717"/>
      <c r="AC114" s="717"/>
      <c r="AD114" s="717"/>
      <c r="AE114" s="718"/>
      <c r="AF114" s="719">
        <v>121858</v>
      </c>
      <c r="AG114" s="717"/>
      <c r="AH114" s="717"/>
      <c r="AI114" s="717"/>
      <c r="AJ114" s="718"/>
      <c r="AK114" s="719">
        <v>140927</v>
      </c>
      <c r="AL114" s="717"/>
      <c r="AM114" s="717"/>
      <c r="AN114" s="717"/>
      <c r="AO114" s="718"/>
      <c r="AP114" s="788">
        <v>1.8</v>
      </c>
      <c r="AQ114" s="789"/>
      <c r="AR114" s="789"/>
      <c r="AS114" s="789"/>
      <c r="AT114" s="790"/>
      <c r="AU114" s="861"/>
      <c r="AV114" s="862"/>
      <c r="AW114" s="862"/>
      <c r="AX114" s="862"/>
      <c r="AY114" s="862"/>
      <c r="AZ114" s="787" t="s">
        <v>480</v>
      </c>
      <c r="BA114" s="724"/>
      <c r="BB114" s="724"/>
      <c r="BC114" s="724"/>
      <c r="BD114" s="724"/>
      <c r="BE114" s="724"/>
      <c r="BF114" s="724"/>
      <c r="BG114" s="724"/>
      <c r="BH114" s="724"/>
      <c r="BI114" s="724"/>
      <c r="BJ114" s="724"/>
      <c r="BK114" s="724"/>
      <c r="BL114" s="724"/>
      <c r="BM114" s="724"/>
      <c r="BN114" s="724"/>
      <c r="BO114" s="724"/>
      <c r="BP114" s="725"/>
      <c r="BQ114" s="791">
        <v>1929141</v>
      </c>
      <c r="BR114" s="792"/>
      <c r="BS114" s="792"/>
      <c r="BT114" s="792"/>
      <c r="BU114" s="792"/>
      <c r="BV114" s="792">
        <v>1870875</v>
      </c>
      <c r="BW114" s="792"/>
      <c r="BX114" s="792"/>
      <c r="BY114" s="792"/>
      <c r="BZ114" s="792"/>
      <c r="CA114" s="792">
        <v>1578583</v>
      </c>
      <c r="CB114" s="792"/>
      <c r="CC114" s="792"/>
      <c r="CD114" s="792"/>
      <c r="CE114" s="792"/>
      <c r="CF114" s="849">
        <v>20.7</v>
      </c>
      <c r="CG114" s="850"/>
      <c r="CH114" s="850"/>
      <c r="CI114" s="850"/>
      <c r="CJ114" s="850"/>
      <c r="CK114" s="866"/>
      <c r="CL114" s="708"/>
      <c r="CM114" s="787" t="s">
        <v>152</v>
      </c>
      <c r="CN114" s="724"/>
      <c r="CO114" s="724"/>
      <c r="CP114" s="724"/>
      <c r="CQ114" s="724"/>
      <c r="CR114" s="724"/>
      <c r="CS114" s="724"/>
      <c r="CT114" s="724"/>
      <c r="CU114" s="724"/>
      <c r="CV114" s="724"/>
      <c r="CW114" s="724"/>
      <c r="CX114" s="724"/>
      <c r="CY114" s="724"/>
      <c r="CZ114" s="724"/>
      <c r="DA114" s="724"/>
      <c r="DB114" s="724"/>
      <c r="DC114" s="724"/>
      <c r="DD114" s="724"/>
      <c r="DE114" s="724"/>
      <c r="DF114" s="725"/>
      <c r="DG114" s="716" t="s">
        <v>196</v>
      </c>
      <c r="DH114" s="717"/>
      <c r="DI114" s="717"/>
      <c r="DJ114" s="717"/>
      <c r="DK114" s="718"/>
      <c r="DL114" s="719" t="s">
        <v>196</v>
      </c>
      <c r="DM114" s="717"/>
      <c r="DN114" s="717"/>
      <c r="DO114" s="717"/>
      <c r="DP114" s="718"/>
      <c r="DQ114" s="719" t="s">
        <v>196</v>
      </c>
      <c r="DR114" s="717"/>
      <c r="DS114" s="717"/>
      <c r="DT114" s="717"/>
      <c r="DU114" s="718"/>
      <c r="DV114" s="788" t="s">
        <v>196</v>
      </c>
      <c r="DW114" s="789"/>
      <c r="DX114" s="789"/>
      <c r="DY114" s="789"/>
      <c r="DZ114" s="790"/>
    </row>
    <row r="115" spans="1:130" s="48" customFormat="1" ht="26.25" customHeight="1" x14ac:dyDescent="0.2">
      <c r="A115" s="697"/>
      <c r="B115" s="698"/>
      <c r="C115" s="724" t="s">
        <v>377</v>
      </c>
      <c r="D115" s="724"/>
      <c r="E115" s="724"/>
      <c r="F115" s="724"/>
      <c r="G115" s="724"/>
      <c r="H115" s="724"/>
      <c r="I115" s="724"/>
      <c r="J115" s="724"/>
      <c r="K115" s="724"/>
      <c r="L115" s="724"/>
      <c r="M115" s="724"/>
      <c r="N115" s="724"/>
      <c r="O115" s="724"/>
      <c r="P115" s="724"/>
      <c r="Q115" s="724"/>
      <c r="R115" s="724"/>
      <c r="S115" s="724"/>
      <c r="T115" s="724"/>
      <c r="U115" s="724"/>
      <c r="V115" s="724"/>
      <c r="W115" s="724"/>
      <c r="X115" s="724"/>
      <c r="Y115" s="724"/>
      <c r="Z115" s="725"/>
      <c r="AA115" s="716">
        <v>12</v>
      </c>
      <c r="AB115" s="717"/>
      <c r="AC115" s="717"/>
      <c r="AD115" s="717"/>
      <c r="AE115" s="718"/>
      <c r="AF115" s="719">
        <v>14</v>
      </c>
      <c r="AG115" s="717"/>
      <c r="AH115" s="717"/>
      <c r="AI115" s="717"/>
      <c r="AJ115" s="718"/>
      <c r="AK115" s="719">
        <v>14</v>
      </c>
      <c r="AL115" s="717"/>
      <c r="AM115" s="717"/>
      <c r="AN115" s="717"/>
      <c r="AO115" s="718"/>
      <c r="AP115" s="788">
        <v>0</v>
      </c>
      <c r="AQ115" s="789"/>
      <c r="AR115" s="789"/>
      <c r="AS115" s="789"/>
      <c r="AT115" s="790"/>
      <c r="AU115" s="861"/>
      <c r="AV115" s="862"/>
      <c r="AW115" s="862"/>
      <c r="AX115" s="862"/>
      <c r="AY115" s="862"/>
      <c r="AZ115" s="787" t="s">
        <v>344</v>
      </c>
      <c r="BA115" s="724"/>
      <c r="BB115" s="724"/>
      <c r="BC115" s="724"/>
      <c r="BD115" s="724"/>
      <c r="BE115" s="724"/>
      <c r="BF115" s="724"/>
      <c r="BG115" s="724"/>
      <c r="BH115" s="724"/>
      <c r="BI115" s="724"/>
      <c r="BJ115" s="724"/>
      <c r="BK115" s="724"/>
      <c r="BL115" s="724"/>
      <c r="BM115" s="724"/>
      <c r="BN115" s="724"/>
      <c r="BO115" s="724"/>
      <c r="BP115" s="725"/>
      <c r="BQ115" s="791" t="s">
        <v>196</v>
      </c>
      <c r="BR115" s="792"/>
      <c r="BS115" s="792"/>
      <c r="BT115" s="792"/>
      <c r="BU115" s="792"/>
      <c r="BV115" s="792">
        <v>3719</v>
      </c>
      <c r="BW115" s="792"/>
      <c r="BX115" s="792"/>
      <c r="BY115" s="792"/>
      <c r="BZ115" s="792"/>
      <c r="CA115" s="792">
        <v>5663</v>
      </c>
      <c r="CB115" s="792"/>
      <c r="CC115" s="792"/>
      <c r="CD115" s="792"/>
      <c r="CE115" s="792"/>
      <c r="CF115" s="849">
        <v>0.1</v>
      </c>
      <c r="CG115" s="850"/>
      <c r="CH115" s="850"/>
      <c r="CI115" s="850"/>
      <c r="CJ115" s="850"/>
      <c r="CK115" s="866"/>
      <c r="CL115" s="708"/>
      <c r="CM115" s="787" t="s">
        <v>30</v>
      </c>
      <c r="CN115" s="724"/>
      <c r="CO115" s="724"/>
      <c r="CP115" s="724"/>
      <c r="CQ115" s="724"/>
      <c r="CR115" s="724"/>
      <c r="CS115" s="724"/>
      <c r="CT115" s="724"/>
      <c r="CU115" s="724"/>
      <c r="CV115" s="724"/>
      <c r="CW115" s="724"/>
      <c r="CX115" s="724"/>
      <c r="CY115" s="724"/>
      <c r="CZ115" s="724"/>
      <c r="DA115" s="724"/>
      <c r="DB115" s="724"/>
      <c r="DC115" s="724"/>
      <c r="DD115" s="724"/>
      <c r="DE115" s="724"/>
      <c r="DF115" s="725"/>
      <c r="DG115" s="716" t="s">
        <v>196</v>
      </c>
      <c r="DH115" s="717"/>
      <c r="DI115" s="717"/>
      <c r="DJ115" s="717"/>
      <c r="DK115" s="718"/>
      <c r="DL115" s="719" t="s">
        <v>196</v>
      </c>
      <c r="DM115" s="717"/>
      <c r="DN115" s="717"/>
      <c r="DO115" s="717"/>
      <c r="DP115" s="718"/>
      <c r="DQ115" s="719" t="s">
        <v>196</v>
      </c>
      <c r="DR115" s="717"/>
      <c r="DS115" s="717"/>
      <c r="DT115" s="717"/>
      <c r="DU115" s="718"/>
      <c r="DV115" s="788" t="s">
        <v>196</v>
      </c>
      <c r="DW115" s="789"/>
      <c r="DX115" s="789"/>
      <c r="DY115" s="789"/>
      <c r="DZ115" s="790"/>
    </row>
    <row r="116" spans="1:130" s="48" customFormat="1" ht="26.25" customHeight="1" x14ac:dyDescent="0.2">
      <c r="A116" s="699"/>
      <c r="B116" s="700"/>
      <c r="C116" s="796" t="s">
        <v>1</v>
      </c>
      <c r="D116" s="796"/>
      <c r="E116" s="796"/>
      <c r="F116" s="796"/>
      <c r="G116" s="796"/>
      <c r="H116" s="796"/>
      <c r="I116" s="796"/>
      <c r="J116" s="796"/>
      <c r="K116" s="796"/>
      <c r="L116" s="796"/>
      <c r="M116" s="796"/>
      <c r="N116" s="796"/>
      <c r="O116" s="796"/>
      <c r="P116" s="796"/>
      <c r="Q116" s="796"/>
      <c r="R116" s="796"/>
      <c r="S116" s="796"/>
      <c r="T116" s="796"/>
      <c r="U116" s="796"/>
      <c r="V116" s="796"/>
      <c r="W116" s="796"/>
      <c r="X116" s="796"/>
      <c r="Y116" s="796"/>
      <c r="Z116" s="797"/>
      <c r="AA116" s="716" t="s">
        <v>196</v>
      </c>
      <c r="AB116" s="717"/>
      <c r="AC116" s="717"/>
      <c r="AD116" s="717"/>
      <c r="AE116" s="718"/>
      <c r="AF116" s="719" t="s">
        <v>196</v>
      </c>
      <c r="AG116" s="717"/>
      <c r="AH116" s="717"/>
      <c r="AI116" s="717"/>
      <c r="AJ116" s="718"/>
      <c r="AK116" s="719" t="s">
        <v>196</v>
      </c>
      <c r="AL116" s="717"/>
      <c r="AM116" s="717"/>
      <c r="AN116" s="717"/>
      <c r="AO116" s="718"/>
      <c r="AP116" s="788" t="s">
        <v>196</v>
      </c>
      <c r="AQ116" s="789"/>
      <c r="AR116" s="789"/>
      <c r="AS116" s="789"/>
      <c r="AT116" s="790"/>
      <c r="AU116" s="861"/>
      <c r="AV116" s="862"/>
      <c r="AW116" s="862"/>
      <c r="AX116" s="862"/>
      <c r="AY116" s="862"/>
      <c r="AZ116" s="868" t="s">
        <v>220</v>
      </c>
      <c r="BA116" s="869"/>
      <c r="BB116" s="869"/>
      <c r="BC116" s="869"/>
      <c r="BD116" s="869"/>
      <c r="BE116" s="869"/>
      <c r="BF116" s="869"/>
      <c r="BG116" s="869"/>
      <c r="BH116" s="869"/>
      <c r="BI116" s="869"/>
      <c r="BJ116" s="869"/>
      <c r="BK116" s="869"/>
      <c r="BL116" s="869"/>
      <c r="BM116" s="869"/>
      <c r="BN116" s="869"/>
      <c r="BO116" s="869"/>
      <c r="BP116" s="870"/>
      <c r="BQ116" s="791" t="s">
        <v>196</v>
      </c>
      <c r="BR116" s="792"/>
      <c r="BS116" s="792"/>
      <c r="BT116" s="792"/>
      <c r="BU116" s="792"/>
      <c r="BV116" s="792" t="s">
        <v>196</v>
      </c>
      <c r="BW116" s="792"/>
      <c r="BX116" s="792"/>
      <c r="BY116" s="792"/>
      <c r="BZ116" s="792"/>
      <c r="CA116" s="792" t="s">
        <v>196</v>
      </c>
      <c r="CB116" s="792"/>
      <c r="CC116" s="792"/>
      <c r="CD116" s="792"/>
      <c r="CE116" s="792"/>
      <c r="CF116" s="849" t="s">
        <v>196</v>
      </c>
      <c r="CG116" s="850"/>
      <c r="CH116" s="850"/>
      <c r="CI116" s="850"/>
      <c r="CJ116" s="850"/>
      <c r="CK116" s="866"/>
      <c r="CL116" s="708"/>
      <c r="CM116" s="787" t="s">
        <v>13</v>
      </c>
      <c r="CN116" s="724"/>
      <c r="CO116" s="724"/>
      <c r="CP116" s="724"/>
      <c r="CQ116" s="724"/>
      <c r="CR116" s="724"/>
      <c r="CS116" s="724"/>
      <c r="CT116" s="724"/>
      <c r="CU116" s="724"/>
      <c r="CV116" s="724"/>
      <c r="CW116" s="724"/>
      <c r="CX116" s="724"/>
      <c r="CY116" s="724"/>
      <c r="CZ116" s="724"/>
      <c r="DA116" s="724"/>
      <c r="DB116" s="724"/>
      <c r="DC116" s="724"/>
      <c r="DD116" s="724"/>
      <c r="DE116" s="724"/>
      <c r="DF116" s="725"/>
      <c r="DG116" s="716" t="s">
        <v>196</v>
      </c>
      <c r="DH116" s="717"/>
      <c r="DI116" s="717"/>
      <c r="DJ116" s="717"/>
      <c r="DK116" s="718"/>
      <c r="DL116" s="719" t="s">
        <v>196</v>
      </c>
      <c r="DM116" s="717"/>
      <c r="DN116" s="717"/>
      <c r="DO116" s="717"/>
      <c r="DP116" s="718"/>
      <c r="DQ116" s="719" t="s">
        <v>196</v>
      </c>
      <c r="DR116" s="717"/>
      <c r="DS116" s="717"/>
      <c r="DT116" s="717"/>
      <c r="DU116" s="718"/>
      <c r="DV116" s="788" t="s">
        <v>196</v>
      </c>
      <c r="DW116" s="789"/>
      <c r="DX116" s="789"/>
      <c r="DY116" s="789"/>
      <c r="DZ116" s="790"/>
    </row>
    <row r="117" spans="1:130" s="48" customFormat="1" ht="26.25" customHeight="1" x14ac:dyDescent="0.2">
      <c r="A117" s="851" t="s">
        <v>267</v>
      </c>
      <c r="B117" s="852"/>
      <c r="C117" s="852"/>
      <c r="D117" s="852"/>
      <c r="E117" s="852"/>
      <c r="F117" s="852"/>
      <c r="G117" s="852"/>
      <c r="H117" s="852"/>
      <c r="I117" s="852"/>
      <c r="J117" s="852"/>
      <c r="K117" s="852"/>
      <c r="L117" s="852"/>
      <c r="M117" s="852"/>
      <c r="N117" s="852"/>
      <c r="O117" s="852"/>
      <c r="P117" s="852"/>
      <c r="Q117" s="852"/>
      <c r="R117" s="852"/>
      <c r="S117" s="852"/>
      <c r="T117" s="852"/>
      <c r="U117" s="852"/>
      <c r="V117" s="852"/>
      <c r="W117" s="852"/>
      <c r="X117" s="852"/>
      <c r="Y117" s="828" t="s">
        <v>321</v>
      </c>
      <c r="Z117" s="853"/>
      <c r="AA117" s="871">
        <v>1225066</v>
      </c>
      <c r="AB117" s="872"/>
      <c r="AC117" s="872"/>
      <c r="AD117" s="872"/>
      <c r="AE117" s="873"/>
      <c r="AF117" s="874">
        <v>1207500</v>
      </c>
      <c r="AG117" s="872"/>
      <c r="AH117" s="872"/>
      <c r="AI117" s="872"/>
      <c r="AJ117" s="873"/>
      <c r="AK117" s="874">
        <v>1225378</v>
      </c>
      <c r="AL117" s="872"/>
      <c r="AM117" s="872"/>
      <c r="AN117" s="872"/>
      <c r="AO117" s="873"/>
      <c r="AP117" s="875"/>
      <c r="AQ117" s="876"/>
      <c r="AR117" s="876"/>
      <c r="AS117" s="876"/>
      <c r="AT117" s="877"/>
      <c r="AU117" s="861"/>
      <c r="AV117" s="862"/>
      <c r="AW117" s="862"/>
      <c r="AX117" s="862"/>
      <c r="AY117" s="862"/>
      <c r="AZ117" s="846" t="s">
        <v>361</v>
      </c>
      <c r="BA117" s="847"/>
      <c r="BB117" s="847"/>
      <c r="BC117" s="847"/>
      <c r="BD117" s="847"/>
      <c r="BE117" s="847"/>
      <c r="BF117" s="847"/>
      <c r="BG117" s="847"/>
      <c r="BH117" s="847"/>
      <c r="BI117" s="847"/>
      <c r="BJ117" s="847"/>
      <c r="BK117" s="847"/>
      <c r="BL117" s="847"/>
      <c r="BM117" s="847"/>
      <c r="BN117" s="847"/>
      <c r="BO117" s="847"/>
      <c r="BP117" s="848"/>
      <c r="BQ117" s="791" t="s">
        <v>196</v>
      </c>
      <c r="BR117" s="792"/>
      <c r="BS117" s="792"/>
      <c r="BT117" s="792"/>
      <c r="BU117" s="792"/>
      <c r="BV117" s="792" t="s">
        <v>196</v>
      </c>
      <c r="BW117" s="792"/>
      <c r="BX117" s="792"/>
      <c r="BY117" s="792"/>
      <c r="BZ117" s="792"/>
      <c r="CA117" s="792" t="s">
        <v>196</v>
      </c>
      <c r="CB117" s="792"/>
      <c r="CC117" s="792"/>
      <c r="CD117" s="792"/>
      <c r="CE117" s="792"/>
      <c r="CF117" s="849" t="s">
        <v>196</v>
      </c>
      <c r="CG117" s="850"/>
      <c r="CH117" s="850"/>
      <c r="CI117" s="850"/>
      <c r="CJ117" s="850"/>
      <c r="CK117" s="866"/>
      <c r="CL117" s="708"/>
      <c r="CM117" s="787" t="s">
        <v>336</v>
      </c>
      <c r="CN117" s="724"/>
      <c r="CO117" s="724"/>
      <c r="CP117" s="724"/>
      <c r="CQ117" s="724"/>
      <c r="CR117" s="724"/>
      <c r="CS117" s="724"/>
      <c r="CT117" s="724"/>
      <c r="CU117" s="724"/>
      <c r="CV117" s="724"/>
      <c r="CW117" s="724"/>
      <c r="CX117" s="724"/>
      <c r="CY117" s="724"/>
      <c r="CZ117" s="724"/>
      <c r="DA117" s="724"/>
      <c r="DB117" s="724"/>
      <c r="DC117" s="724"/>
      <c r="DD117" s="724"/>
      <c r="DE117" s="724"/>
      <c r="DF117" s="725"/>
      <c r="DG117" s="716" t="s">
        <v>196</v>
      </c>
      <c r="DH117" s="717"/>
      <c r="DI117" s="717"/>
      <c r="DJ117" s="717"/>
      <c r="DK117" s="718"/>
      <c r="DL117" s="719" t="s">
        <v>196</v>
      </c>
      <c r="DM117" s="717"/>
      <c r="DN117" s="717"/>
      <c r="DO117" s="717"/>
      <c r="DP117" s="718"/>
      <c r="DQ117" s="719" t="s">
        <v>196</v>
      </c>
      <c r="DR117" s="717"/>
      <c r="DS117" s="717"/>
      <c r="DT117" s="717"/>
      <c r="DU117" s="718"/>
      <c r="DV117" s="788" t="s">
        <v>196</v>
      </c>
      <c r="DW117" s="789"/>
      <c r="DX117" s="789"/>
      <c r="DY117" s="789"/>
      <c r="DZ117" s="790"/>
    </row>
    <row r="118" spans="1:130" s="48" customFormat="1" ht="26.25" customHeight="1" x14ac:dyDescent="0.2">
      <c r="A118" s="851" t="s">
        <v>95</v>
      </c>
      <c r="B118" s="852"/>
      <c r="C118" s="852"/>
      <c r="D118" s="852"/>
      <c r="E118" s="852"/>
      <c r="F118" s="852"/>
      <c r="G118" s="852"/>
      <c r="H118" s="852"/>
      <c r="I118" s="852"/>
      <c r="J118" s="852"/>
      <c r="K118" s="852"/>
      <c r="L118" s="852"/>
      <c r="M118" s="852"/>
      <c r="N118" s="852"/>
      <c r="O118" s="852"/>
      <c r="P118" s="852"/>
      <c r="Q118" s="852"/>
      <c r="R118" s="852"/>
      <c r="S118" s="852"/>
      <c r="T118" s="852"/>
      <c r="U118" s="852"/>
      <c r="V118" s="852"/>
      <c r="W118" s="852"/>
      <c r="X118" s="852"/>
      <c r="Y118" s="852"/>
      <c r="Z118" s="853"/>
      <c r="AA118" s="854" t="s">
        <v>470</v>
      </c>
      <c r="AB118" s="852"/>
      <c r="AC118" s="852"/>
      <c r="AD118" s="852"/>
      <c r="AE118" s="853"/>
      <c r="AF118" s="854" t="s">
        <v>471</v>
      </c>
      <c r="AG118" s="852"/>
      <c r="AH118" s="852"/>
      <c r="AI118" s="852"/>
      <c r="AJ118" s="853"/>
      <c r="AK118" s="854" t="s">
        <v>391</v>
      </c>
      <c r="AL118" s="852"/>
      <c r="AM118" s="852"/>
      <c r="AN118" s="852"/>
      <c r="AO118" s="853"/>
      <c r="AP118" s="854" t="s">
        <v>472</v>
      </c>
      <c r="AQ118" s="852"/>
      <c r="AR118" s="852"/>
      <c r="AS118" s="852"/>
      <c r="AT118" s="855"/>
      <c r="AU118" s="861"/>
      <c r="AV118" s="862"/>
      <c r="AW118" s="862"/>
      <c r="AX118" s="862"/>
      <c r="AY118" s="862"/>
      <c r="AZ118" s="795" t="s">
        <v>481</v>
      </c>
      <c r="BA118" s="796"/>
      <c r="BB118" s="796"/>
      <c r="BC118" s="796"/>
      <c r="BD118" s="796"/>
      <c r="BE118" s="796"/>
      <c r="BF118" s="796"/>
      <c r="BG118" s="796"/>
      <c r="BH118" s="796"/>
      <c r="BI118" s="796"/>
      <c r="BJ118" s="796"/>
      <c r="BK118" s="796"/>
      <c r="BL118" s="796"/>
      <c r="BM118" s="796"/>
      <c r="BN118" s="796"/>
      <c r="BO118" s="796"/>
      <c r="BP118" s="797"/>
      <c r="BQ118" s="824" t="s">
        <v>196</v>
      </c>
      <c r="BR118" s="825"/>
      <c r="BS118" s="825"/>
      <c r="BT118" s="825"/>
      <c r="BU118" s="825"/>
      <c r="BV118" s="825" t="s">
        <v>196</v>
      </c>
      <c r="BW118" s="825"/>
      <c r="BX118" s="825"/>
      <c r="BY118" s="825"/>
      <c r="BZ118" s="825"/>
      <c r="CA118" s="825" t="s">
        <v>196</v>
      </c>
      <c r="CB118" s="825"/>
      <c r="CC118" s="825"/>
      <c r="CD118" s="825"/>
      <c r="CE118" s="825"/>
      <c r="CF118" s="849" t="s">
        <v>196</v>
      </c>
      <c r="CG118" s="850"/>
      <c r="CH118" s="850"/>
      <c r="CI118" s="850"/>
      <c r="CJ118" s="850"/>
      <c r="CK118" s="866"/>
      <c r="CL118" s="708"/>
      <c r="CM118" s="787" t="s">
        <v>482</v>
      </c>
      <c r="CN118" s="724"/>
      <c r="CO118" s="724"/>
      <c r="CP118" s="724"/>
      <c r="CQ118" s="724"/>
      <c r="CR118" s="724"/>
      <c r="CS118" s="724"/>
      <c r="CT118" s="724"/>
      <c r="CU118" s="724"/>
      <c r="CV118" s="724"/>
      <c r="CW118" s="724"/>
      <c r="CX118" s="724"/>
      <c r="CY118" s="724"/>
      <c r="CZ118" s="724"/>
      <c r="DA118" s="724"/>
      <c r="DB118" s="724"/>
      <c r="DC118" s="724"/>
      <c r="DD118" s="724"/>
      <c r="DE118" s="724"/>
      <c r="DF118" s="725"/>
      <c r="DG118" s="716" t="s">
        <v>196</v>
      </c>
      <c r="DH118" s="717"/>
      <c r="DI118" s="717"/>
      <c r="DJ118" s="717"/>
      <c r="DK118" s="718"/>
      <c r="DL118" s="719" t="s">
        <v>196</v>
      </c>
      <c r="DM118" s="717"/>
      <c r="DN118" s="717"/>
      <c r="DO118" s="717"/>
      <c r="DP118" s="718"/>
      <c r="DQ118" s="719" t="s">
        <v>196</v>
      </c>
      <c r="DR118" s="717"/>
      <c r="DS118" s="717"/>
      <c r="DT118" s="717"/>
      <c r="DU118" s="718"/>
      <c r="DV118" s="788" t="s">
        <v>196</v>
      </c>
      <c r="DW118" s="789"/>
      <c r="DX118" s="789"/>
      <c r="DY118" s="789"/>
      <c r="DZ118" s="790"/>
    </row>
    <row r="119" spans="1:130" s="48" customFormat="1" ht="26.25" customHeight="1" x14ac:dyDescent="0.2">
      <c r="A119" s="705" t="s">
        <v>388</v>
      </c>
      <c r="B119" s="706"/>
      <c r="C119" s="815" t="s">
        <v>59</v>
      </c>
      <c r="D119" s="763"/>
      <c r="E119" s="763"/>
      <c r="F119" s="763"/>
      <c r="G119" s="763"/>
      <c r="H119" s="763"/>
      <c r="I119" s="763"/>
      <c r="J119" s="763"/>
      <c r="K119" s="763"/>
      <c r="L119" s="763"/>
      <c r="M119" s="763"/>
      <c r="N119" s="763"/>
      <c r="O119" s="763"/>
      <c r="P119" s="763"/>
      <c r="Q119" s="763"/>
      <c r="R119" s="763"/>
      <c r="S119" s="763"/>
      <c r="T119" s="763"/>
      <c r="U119" s="763"/>
      <c r="V119" s="763"/>
      <c r="W119" s="763"/>
      <c r="X119" s="763"/>
      <c r="Y119" s="763"/>
      <c r="Z119" s="764"/>
      <c r="AA119" s="755" t="s">
        <v>196</v>
      </c>
      <c r="AB119" s="756"/>
      <c r="AC119" s="756"/>
      <c r="AD119" s="756"/>
      <c r="AE119" s="757"/>
      <c r="AF119" s="758" t="s">
        <v>196</v>
      </c>
      <c r="AG119" s="756"/>
      <c r="AH119" s="756"/>
      <c r="AI119" s="756"/>
      <c r="AJ119" s="757"/>
      <c r="AK119" s="758" t="s">
        <v>196</v>
      </c>
      <c r="AL119" s="756"/>
      <c r="AM119" s="756"/>
      <c r="AN119" s="756"/>
      <c r="AO119" s="757"/>
      <c r="AP119" s="856" t="s">
        <v>196</v>
      </c>
      <c r="AQ119" s="857"/>
      <c r="AR119" s="857"/>
      <c r="AS119" s="857"/>
      <c r="AT119" s="858"/>
      <c r="AU119" s="863"/>
      <c r="AV119" s="864"/>
      <c r="AW119" s="864"/>
      <c r="AX119" s="864"/>
      <c r="AY119" s="864"/>
      <c r="AZ119" s="69" t="s">
        <v>267</v>
      </c>
      <c r="BA119" s="69"/>
      <c r="BB119" s="69"/>
      <c r="BC119" s="69"/>
      <c r="BD119" s="69"/>
      <c r="BE119" s="69"/>
      <c r="BF119" s="69"/>
      <c r="BG119" s="69"/>
      <c r="BH119" s="69"/>
      <c r="BI119" s="69"/>
      <c r="BJ119" s="69"/>
      <c r="BK119" s="69"/>
      <c r="BL119" s="69"/>
      <c r="BM119" s="69"/>
      <c r="BN119" s="69"/>
      <c r="BO119" s="828" t="s">
        <v>166</v>
      </c>
      <c r="BP119" s="829"/>
      <c r="BQ119" s="824">
        <v>13710618</v>
      </c>
      <c r="BR119" s="825"/>
      <c r="BS119" s="825"/>
      <c r="BT119" s="825"/>
      <c r="BU119" s="825"/>
      <c r="BV119" s="825">
        <v>13379282</v>
      </c>
      <c r="BW119" s="825"/>
      <c r="BX119" s="825"/>
      <c r="BY119" s="825"/>
      <c r="BZ119" s="825"/>
      <c r="CA119" s="825">
        <v>12835981</v>
      </c>
      <c r="CB119" s="825"/>
      <c r="CC119" s="825"/>
      <c r="CD119" s="825"/>
      <c r="CE119" s="825"/>
      <c r="CF119" s="682"/>
      <c r="CG119" s="683"/>
      <c r="CH119" s="683"/>
      <c r="CI119" s="683"/>
      <c r="CJ119" s="832"/>
      <c r="CK119" s="867"/>
      <c r="CL119" s="710"/>
      <c r="CM119" s="795" t="s">
        <v>483</v>
      </c>
      <c r="CN119" s="796"/>
      <c r="CO119" s="796"/>
      <c r="CP119" s="796"/>
      <c r="CQ119" s="796"/>
      <c r="CR119" s="796"/>
      <c r="CS119" s="796"/>
      <c r="CT119" s="796"/>
      <c r="CU119" s="796"/>
      <c r="CV119" s="796"/>
      <c r="CW119" s="796"/>
      <c r="CX119" s="796"/>
      <c r="CY119" s="796"/>
      <c r="CZ119" s="796"/>
      <c r="DA119" s="796"/>
      <c r="DB119" s="796"/>
      <c r="DC119" s="796"/>
      <c r="DD119" s="796"/>
      <c r="DE119" s="796"/>
      <c r="DF119" s="797"/>
      <c r="DG119" s="735" t="s">
        <v>196</v>
      </c>
      <c r="DH119" s="736"/>
      <c r="DI119" s="736"/>
      <c r="DJ119" s="736"/>
      <c r="DK119" s="737"/>
      <c r="DL119" s="738" t="s">
        <v>196</v>
      </c>
      <c r="DM119" s="736"/>
      <c r="DN119" s="736"/>
      <c r="DO119" s="736"/>
      <c r="DP119" s="737"/>
      <c r="DQ119" s="738" t="s">
        <v>196</v>
      </c>
      <c r="DR119" s="736"/>
      <c r="DS119" s="736"/>
      <c r="DT119" s="736"/>
      <c r="DU119" s="737"/>
      <c r="DV119" s="812" t="s">
        <v>196</v>
      </c>
      <c r="DW119" s="813"/>
      <c r="DX119" s="813"/>
      <c r="DY119" s="813"/>
      <c r="DZ119" s="814"/>
    </row>
    <row r="120" spans="1:130" s="48" customFormat="1" ht="26.25" customHeight="1" x14ac:dyDescent="0.2">
      <c r="A120" s="707"/>
      <c r="B120" s="708"/>
      <c r="C120" s="787" t="s">
        <v>135</v>
      </c>
      <c r="D120" s="724"/>
      <c r="E120" s="724"/>
      <c r="F120" s="724"/>
      <c r="G120" s="724"/>
      <c r="H120" s="724"/>
      <c r="I120" s="724"/>
      <c r="J120" s="724"/>
      <c r="K120" s="724"/>
      <c r="L120" s="724"/>
      <c r="M120" s="724"/>
      <c r="N120" s="724"/>
      <c r="O120" s="724"/>
      <c r="P120" s="724"/>
      <c r="Q120" s="724"/>
      <c r="R120" s="724"/>
      <c r="S120" s="724"/>
      <c r="T120" s="724"/>
      <c r="U120" s="724"/>
      <c r="V120" s="724"/>
      <c r="W120" s="724"/>
      <c r="X120" s="724"/>
      <c r="Y120" s="724"/>
      <c r="Z120" s="725"/>
      <c r="AA120" s="716" t="s">
        <v>196</v>
      </c>
      <c r="AB120" s="717"/>
      <c r="AC120" s="717"/>
      <c r="AD120" s="717"/>
      <c r="AE120" s="718"/>
      <c r="AF120" s="719" t="s">
        <v>196</v>
      </c>
      <c r="AG120" s="717"/>
      <c r="AH120" s="717"/>
      <c r="AI120" s="717"/>
      <c r="AJ120" s="718"/>
      <c r="AK120" s="719" t="s">
        <v>196</v>
      </c>
      <c r="AL120" s="717"/>
      <c r="AM120" s="717"/>
      <c r="AN120" s="717"/>
      <c r="AO120" s="718"/>
      <c r="AP120" s="788" t="s">
        <v>196</v>
      </c>
      <c r="AQ120" s="789"/>
      <c r="AR120" s="789"/>
      <c r="AS120" s="789"/>
      <c r="AT120" s="790"/>
      <c r="AU120" s="833" t="s">
        <v>476</v>
      </c>
      <c r="AV120" s="834"/>
      <c r="AW120" s="834"/>
      <c r="AX120" s="834"/>
      <c r="AY120" s="835"/>
      <c r="AZ120" s="815" t="s">
        <v>212</v>
      </c>
      <c r="BA120" s="763"/>
      <c r="BB120" s="763"/>
      <c r="BC120" s="763"/>
      <c r="BD120" s="763"/>
      <c r="BE120" s="763"/>
      <c r="BF120" s="763"/>
      <c r="BG120" s="763"/>
      <c r="BH120" s="763"/>
      <c r="BI120" s="763"/>
      <c r="BJ120" s="763"/>
      <c r="BK120" s="763"/>
      <c r="BL120" s="763"/>
      <c r="BM120" s="763"/>
      <c r="BN120" s="763"/>
      <c r="BO120" s="763"/>
      <c r="BP120" s="764"/>
      <c r="BQ120" s="816">
        <v>8155895</v>
      </c>
      <c r="BR120" s="817"/>
      <c r="BS120" s="817"/>
      <c r="BT120" s="817"/>
      <c r="BU120" s="817"/>
      <c r="BV120" s="817">
        <v>7621051</v>
      </c>
      <c r="BW120" s="817"/>
      <c r="BX120" s="817"/>
      <c r="BY120" s="817"/>
      <c r="BZ120" s="817"/>
      <c r="CA120" s="817">
        <v>7556927</v>
      </c>
      <c r="CB120" s="817"/>
      <c r="CC120" s="817"/>
      <c r="CD120" s="817"/>
      <c r="CE120" s="817"/>
      <c r="CF120" s="841">
        <v>99.2</v>
      </c>
      <c r="CG120" s="842"/>
      <c r="CH120" s="842"/>
      <c r="CI120" s="842"/>
      <c r="CJ120" s="842"/>
      <c r="CK120" s="820" t="s">
        <v>264</v>
      </c>
      <c r="CL120" s="779"/>
      <c r="CM120" s="779"/>
      <c r="CN120" s="779"/>
      <c r="CO120" s="780"/>
      <c r="CP120" s="843" t="s">
        <v>201</v>
      </c>
      <c r="CQ120" s="844"/>
      <c r="CR120" s="844"/>
      <c r="CS120" s="844"/>
      <c r="CT120" s="844"/>
      <c r="CU120" s="844"/>
      <c r="CV120" s="844"/>
      <c r="CW120" s="844"/>
      <c r="CX120" s="844"/>
      <c r="CY120" s="844"/>
      <c r="CZ120" s="844"/>
      <c r="DA120" s="844"/>
      <c r="DB120" s="844"/>
      <c r="DC120" s="844"/>
      <c r="DD120" s="844"/>
      <c r="DE120" s="844"/>
      <c r="DF120" s="845"/>
      <c r="DG120" s="816">
        <v>2894752</v>
      </c>
      <c r="DH120" s="817"/>
      <c r="DI120" s="817"/>
      <c r="DJ120" s="817"/>
      <c r="DK120" s="817"/>
      <c r="DL120" s="817">
        <v>2679956</v>
      </c>
      <c r="DM120" s="817"/>
      <c r="DN120" s="817"/>
      <c r="DO120" s="817"/>
      <c r="DP120" s="817"/>
      <c r="DQ120" s="817">
        <v>2638519</v>
      </c>
      <c r="DR120" s="817"/>
      <c r="DS120" s="817"/>
      <c r="DT120" s="817"/>
      <c r="DU120" s="817"/>
      <c r="DV120" s="818">
        <v>34.6</v>
      </c>
      <c r="DW120" s="818"/>
      <c r="DX120" s="818"/>
      <c r="DY120" s="818"/>
      <c r="DZ120" s="819"/>
    </row>
    <row r="121" spans="1:130" s="48" customFormat="1" ht="26.25" customHeight="1" x14ac:dyDescent="0.2">
      <c r="A121" s="707"/>
      <c r="B121" s="708"/>
      <c r="C121" s="846" t="s">
        <v>137</v>
      </c>
      <c r="D121" s="847"/>
      <c r="E121" s="847"/>
      <c r="F121" s="847"/>
      <c r="G121" s="847"/>
      <c r="H121" s="847"/>
      <c r="I121" s="847"/>
      <c r="J121" s="847"/>
      <c r="K121" s="847"/>
      <c r="L121" s="847"/>
      <c r="M121" s="847"/>
      <c r="N121" s="847"/>
      <c r="O121" s="847"/>
      <c r="P121" s="847"/>
      <c r="Q121" s="847"/>
      <c r="R121" s="847"/>
      <c r="S121" s="847"/>
      <c r="T121" s="847"/>
      <c r="U121" s="847"/>
      <c r="V121" s="847"/>
      <c r="W121" s="847"/>
      <c r="X121" s="847"/>
      <c r="Y121" s="847"/>
      <c r="Z121" s="848"/>
      <c r="AA121" s="716" t="s">
        <v>196</v>
      </c>
      <c r="AB121" s="717"/>
      <c r="AC121" s="717"/>
      <c r="AD121" s="717"/>
      <c r="AE121" s="718"/>
      <c r="AF121" s="719" t="s">
        <v>196</v>
      </c>
      <c r="AG121" s="717"/>
      <c r="AH121" s="717"/>
      <c r="AI121" s="717"/>
      <c r="AJ121" s="718"/>
      <c r="AK121" s="719" t="s">
        <v>196</v>
      </c>
      <c r="AL121" s="717"/>
      <c r="AM121" s="717"/>
      <c r="AN121" s="717"/>
      <c r="AO121" s="718"/>
      <c r="AP121" s="788" t="s">
        <v>196</v>
      </c>
      <c r="AQ121" s="789"/>
      <c r="AR121" s="789"/>
      <c r="AS121" s="789"/>
      <c r="AT121" s="790"/>
      <c r="AU121" s="836"/>
      <c r="AV121" s="837"/>
      <c r="AW121" s="837"/>
      <c r="AX121" s="837"/>
      <c r="AY121" s="838"/>
      <c r="AZ121" s="787" t="s">
        <v>392</v>
      </c>
      <c r="BA121" s="724"/>
      <c r="BB121" s="724"/>
      <c r="BC121" s="724"/>
      <c r="BD121" s="724"/>
      <c r="BE121" s="724"/>
      <c r="BF121" s="724"/>
      <c r="BG121" s="724"/>
      <c r="BH121" s="724"/>
      <c r="BI121" s="724"/>
      <c r="BJ121" s="724"/>
      <c r="BK121" s="724"/>
      <c r="BL121" s="724"/>
      <c r="BM121" s="724"/>
      <c r="BN121" s="724"/>
      <c r="BO121" s="724"/>
      <c r="BP121" s="725"/>
      <c r="BQ121" s="791">
        <v>2675060</v>
      </c>
      <c r="BR121" s="792"/>
      <c r="BS121" s="792"/>
      <c r="BT121" s="792"/>
      <c r="BU121" s="792"/>
      <c r="BV121" s="792">
        <v>2377805</v>
      </c>
      <c r="BW121" s="792"/>
      <c r="BX121" s="792"/>
      <c r="BY121" s="792"/>
      <c r="BZ121" s="792"/>
      <c r="CA121" s="792">
        <v>2396438</v>
      </c>
      <c r="CB121" s="792"/>
      <c r="CC121" s="792"/>
      <c r="CD121" s="792"/>
      <c r="CE121" s="792"/>
      <c r="CF121" s="849">
        <v>31.5</v>
      </c>
      <c r="CG121" s="850"/>
      <c r="CH121" s="850"/>
      <c r="CI121" s="850"/>
      <c r="CJ121" s="850"/>
      <c r="CK121" s="821"/>
      <c r="CL121" s="782"/>
      <c r="CM121" s="782"/>
      <c r="CN121" s="782"/>
      <c r="CO121" s="783"/>
      <c r="CP121" s="809" t="s">
        <v>278</v>
      </c>
      <c r="CQ121" s="810"/>
      <c r="CR121" s="810"/>
      <c r="CS121" s="810"/>
      <c r="CT121" s="810"/>
      <c r="CU121" s="810"/>
      <c r="CV121" s="810"/>
      <c r="CW121" s="810"/>
      <c r="CX121" s="810"/>
      <c r="CY121" s="810"/>
      <c r="CZ121" s="810"/>
      <c r="DA121" s="810"/>
      <c r="DB121" s="810"/>
      <c r="DC121" s="810"/>
      <c r="DD121" s="810"/>
      <c r="DE121" s="810"/>
      <c r="DF121" s="811"/>
      <c r="DG121" s="791" t="s">
        <v>196</v>
      </c>
      <c r="DH121" s="792"/>
      <c r="DI121" s="792"/>
      <c r="DJ121" s="792"/>
      <c r="DK121" s="792"/>
      <c r="DL121" s="792" t="s">
        <v>196</v>
      </c>
      <c r="DM121" s="792"/>
      <c r="DN121" s="792"/>
      <c r="DO121" s="792"/>
      <c r="DP121" s="792"/>
      <c r="DQ121" s="792" t="s">
        <v>196</v>
      </c>
      <c r="DR121" s="792"/>
      <c r="DS121" s="792"/>
      <c r="DT121" s="792"/>
      <c r="DU121" s="792"/>
      <c r="DV121" s="793" t="s">
        <v>196</v>
      </c>
      <c r="DW121" s="793"/>
      <c r="DX121" s="793"/>
      <c r="DY121" s="793"/>
      <c r="DZ121" s="794"/>
    </row>
    <row r="122" spans="1:130" s="48" customFormat="1" ht="26.25" customHeight="1" x14ac:dyDescent="0.2">
      <c r="A122" s="707"/>
      <c r="B122" s="708"/>
      <c r="C122" s="787" t="s">
        <v>152</v>
      </c>
      <c r="D122" s="724"/>
      <c r="E122" s="724"/>
      <c r="F122" s="724"/>
      <c r="G122" s="724"/>
      <c r="H122" s="724"/>
      <c r="I122" s="724"/>
      <c r="J122" s="724"/>
      <c r="K122" s="724"/>
      <c r="L122" s="724"/>
      <c r="M122" s="724"/>
      <c r="N122" s="724"/>
      <c r="O122" s="724"/>
      <c r="P122" s="724"/>
      <c r="Q122" s="724"/>
      <c r="R122" s="724"/>
      <c r="S122" s="724"/>
      <c r="T122" s="724"/>
      <c r="U122" s="724"/>
      <c r="V122" s="724"/>
      <c r="W122" s="724"/>
      <c r="X122" s="724"/>
      <c r="Y122" s="724"/>
      <c r="Z122" s="725"/>
      <c r="AA122" s="716" t="s">
        <v>196</v>
      </c>
      <c r="AB122" s="717"/>
      <c r="AC122" s="717"/>
      <c r="AD122" s="717"/>
      <c r="AE122" s="718"/>
      <c r="AF122" s="719" t="s">
        <v>196</v>
      </c>
      <c r="AG122" s="717"/>
      <c r="AH122" s="717"/>
      <c r="AI122" s="717"/>
      <c r="AJ122" s="718"/>
      <c r="AK122" s="719" t="s">
        <v>196</v>
      </c>
      <c r="AL122" s="717"/>
      <c r="AM122" s="717"/>
      <c r="AN122" s="717"/>
      <c r="AO122" s="718"/>
      <c r="AP122" s="788" t="s">
        <v>196</v>
      </c>
      <c r="AQ122" s="789"/>
      <c r="AR122" s="789"/>
      <c r="AS122" s="789"/>
      <c r="AT122" s="790"/>
      <c r="AU122" s="836"/>
      <c r="AV122" s="837"/>
      <c r="AW122" s="837"/>
      <c r="AX122" s="837"/>
      <c r="AY122" s="838"/>
      <c r="AZ122" s="795" t="s">
        <v>485</v>
      </c>
      <c r="BA122" s="796"/>
      <c r="BB122" s="796"/>
      <c r="BC122" s="796"/>
      <c r="BD122" s="796"/>
      <c r="BE122" s="796"/>
      <c r="BF122" s="796"/>
      <c r="BG122" s="796"/>
      <c r="BH122" s="796"/>
      <c r="BI122" s="796"/>
      <c r="BJ122" s="796"/>
      <c r="BK122" s="796"/>
      <c r="BL122" s="796"/>
      <c r="BM122" s="796"/>
      <c r="BN122" s="796"/>
      <c r="BO122" s="796"/>
      <c r="BP122" s="797"/>
      <c r="BQ122" s="824">
        <v>6620819</v>
      </c>
      <c r="BR122" s="825"/>
      <c r="BS122" s="825"/>
      <c r="BT122" s="825"/>
      <c r="BU122" s="825"/>
      <c r="BV122" s="825">
        <v>6664213</v>
      </c>
      <c r="BW122" s="825"/>
      <c r="BX122" s="825"/>
      <c r="BY122" s="825"/>
      <c r="BZ122" s="825"/>
      <c r="CA122" s="825">
        <v>6450631</v>
      </c>
      <c r="CB122" s="825"/>
      <c r="CC122" s="825"/>
      <c r="CD122" s="825"/>
      <c r="CE122" s="825"/>
      <c r="CF122" s="826">
        <v>84.7</v>
      </c>
      <c r="CG122" s="827"/>
      <c r="CH122" s="827"/>
      <c r="CI122" s="827"/>
      <c r="CJ122" s="827"/>
      <c r="CK122" s="821"/>
      <c r="CL122" s="782"/>
      <c r="CM122" s="782"/>
      <c r="CN122" s="782"/>
      <c r="CO122" s="783"/>
      <c r="CP122" s="809" t="s">
        <v>461</v>
      </c>
      <c r="CQ122" s="810"/>
      <c r="CR122" s="810"/>
      <c r="CS122" s="810"/>
      <c r="CT122" s="810"/>
      <c r="CU122" s="810"/>
      <c r="CV122" s="810"/>
      <c r="CW122" s="810"/>
      <c r="CX122" s="810"/>
      <c r="CY122" s="810"/>
      <c r="CZ122" s="810"/>
      <c r="DA122" s="810"/>
      <c r="DB122" s="810"/>
      <c r="DC122" s="810"/>
      <c r="DD122" s="810"/>
      <c r="DE122" s="810"/>
      <c r="DF122" s="811"/>
      <c r="DG122" s="791" t="s">
        <v>196</v>
      </c>
      <c r="DH122" s="792"/>
      <c r="DI122" s="792"/>
      <c r="DJ122" s="792"/>
      <c r="DK122" s="792"/>
      <c r="DL122" s="792" t="s">
        <v>196</v>
      </c>
      <c r="DM122" s="792"/>
      <c r="DN122" s="792"/>
      <c r="DO122" s="792"/>
      <c r="DP122" s="792"/>
      <c r="DQ122" s="792" t="s">
        <v>196</v>
      </c>
      <c r="DR122" s="792"/>
      <c r="DS122" s="792"/>
      <c r="DT122" s="792"/>
      <c r="DU122" s="792"/>
      <c r="DV122" s="793" t="s">
        <v>196</v>
      </c>
      <c r="DW122" s="793"/>
      <c r="DX122" s="793"/>
      <c r="DY122" s="793"/>
      <c r="DZ122" s="794"/>
    </row>
    <row r="123" spans="1:130" s="48" customFormat="1" ht="26.25" customHeight="1" x14ac:dyDescent="0.2">
      <c r="A123" s="707"/>
      <c r="B123" s="708"/>
      <c r="C123" s="787" t="s">
        <v>13</v>
      </c>
      <c r="D123" s="724"/>
      <c r="E123" s="724"/>
      <c r="F123" s="724"/>
      <c r="G123" s="724"/>
      <c r="H123" s="724"/>
      <c r="I123" s="724"/>
      <c r="J123" s="724"/>
      <c r="K123" s="724"/>
      <c r="L123" s="724"/>
      <c r="M123" s="724"/>
      <c r="N123" s="724"/>
      <c r="O123" s="724"/>
      <c r="P123" s="724"/>
      <c r="Q123" s="724"/>
      <c r="R123" s="724"/>
      <c r="S123" s="724"/>
      <c r="T123" s="724"/>
      <c r="U123" s="724"/>
      <c r="V123" s="724"/>
      <c r="W123" s="724"/>
      <c r="X123" s="724"/>
      <c r="Y123" s="724"/>
      <c r="Z123" s="725"/>
      <c r="AA123" s="716" t="s">
        <v>196</v>
      </c>
      <c r="AB123" s="717"/>
      <c r="AC123" s="717"/>
      <c r="AD123" s="717"/>
      <c r="AE123" s="718"/>
      <c r="AF123" s="719" t="s">
        <v>196</v>
      </c>
      <c r="AG123" s="717"/>
      <c r="AH123" s="717"/>
      <c r="AI123" s="717"/>
      <c r="AJ123" s="718"/>
      <c r="AK123" s="719" t="s">
        <v>196</v>
      </c>
      <c r="AL123" s="717"/>
      <c r="AM123" s="717"/>
      <c r="AN123" s="717"/>
      <c r="AO123" s="718"/>
      <c r="AP123" s="788" t="s">
        <v>196</v>
      </c>
      <c r="AQ123" s="789"/>
      <c r="AR123" s="789"/>
      <c r="AS123" s="789"/>
      <c r="AT123" s="790"/>
      <c r="AU123" s="839"/>
      <c r="AV123" s="840"/>
      <c r="AW123" s="840"/>
      <c r="AX123" s="840"/>
      <c r="AY123" s="840"/>
      <c r="AZ123" s="69" t="s">
        <v>267</v>
      </c>
      <c r="BA123" s="69"/>
      <c r="BB123" s="69"/>
      <c r="BC123" s="69"/>
      <c r="BD123" s="69"/>
      <c r="BE123" s="69"/>
      <c r="BF123" s="69"/>
      <c r="BG123" s="69"/>
      <c r="BH123" s="69"/>
      <c r="BI123" s="69"/>
      <c r="BJ123" s="69"/>
      <c r="BK123" s="69"/>
      <c r="BL123" s="69"/>
      <c r="BM123" s="69"/>
      <c r="BN123" s="69"/>
      <c r="BO123" s="828" t="s">
        <v>217</v>
      </c>
      <c r="BP123" s="829"/>
      <c r="BQ123" s="830">
        <v>17451774</v>
      </c>
      <c r="BR123" s="831"/>
      <c r="BS123" s="831"/>
      <c r="BT123" s="831"/>
      <c r="BU123" s="831"/>
      <c r="BV123" s="831">
        <v>16663069</v>
      </c>
      <c r="BW123" s="831"/>
      <c r="BX123" s="831"/>
      <c r="BY123" s="831"/>
      <c r="BZ123" s="831"/>
      <c r="CA123" s="831">
        <v>16403996</v>
      </c>
      <c r="CB123" s="831"/>
      <c r="CC123" s="831"/>
      <c r="CD123" s="831"/>
      <c r="CE123" s="831"/>
      <c r="CF123" s="682"/>
      <c r="CG123" s="683"/>
      <c r="CH123" s="683"/>
      <c r="CI123" s="683"/>
      <c r="CJ123" s="832"/>
      <c r="CK123" s="821"/>
      <c r="CL123" s="782"/>
      <c r="CM123" s="782"/>
      <c r="CN123" s="782"/>
      <c r="CO123" s="783"/>
      <c r="CP123" s="809" t="s">
        <v>460</v>
      </c>
      <c r="CQ123" s="810"/>
      <c r="CR123" s="810"/>
      <c r="CS123" s="810"/>
      <c r="CT123" s="810"/>
      <c r="CU123" s="810"/>
      <c r="CV123" s="810"/>
      <c r="CW123" s="810"/>
      <c r="CX123" s="810"/>
      <c r="CY123" s="810"/>
      <c r="CZ123" s="810"/>
      <c r="DA123" s="810"/>
      <c r="DB123" s="810"/>
      <c r="DC123" s="810"/>
      <c r="DD123" s="810"/>
      <c r="DE123" s="810"/>
      <c r="DF123" s="811"/>
      <c r="DG123" s="716" t="s">
        <v>196</v>
      </c>
      <c r="DH123" s="717"/>
      <c r="DI123" s="717"/>
      <c r="DJ123" s="717"/>
      <c r="DK123" s="718"/>
      <c r="DL123" s="719" t="s">
        <v>196</v>
      </c>
      <c r="DM123" s="717"/>
      <c r="DN123" s="717"/>
      <c r="DO123" s="717"/>
      <c r="DP123" s="718"/>
      <c r="DQ123" s="719" t="s">
        <v>196</v>
      </c>
      <c r="DR123" s="717"/>
      <c r="DS123" s="717"/>
      <c r="DT123" s="717"/>
      <c r="DU123" s="718"/>
      <c r="DV123" s="788" t="s">
        <v>196</v>
      </c>
      <c r="DW123" s="789"/>
      <c r="DX123" s="789"/>
      <c r="DY123" s="789"/>
      <c r="DZ123" s="790"/>
    </row>
    <row r="124" spans="1:130" s="48" customFormat="1" ht="26.25" customHeight="1" x14ac:dyDescent="0.2">
      <c r="A124" s="707"/>
      <c r="B124" s="708"/>
      <c r="C124" s="787" t="s">
        <v>336</v>
      </c>
      <c r="D124" s="724"/>
      <c r="E124" s="724"/>
      <c r="F124" s="724"/>
      <c r="G124" s="724"/>
      <c r="H124" s="724"/>
      <c r="I124" s="724"/>
      <c r="J124" s="724"/>
      <c r="K124" s="724"/>
      <c r="L124" s="724"/>
      <c r="M124" s="724"/>
      <c r="N124" s="724"/>
      <c r="O124" s="724"/>
      <c r="P124" s="724"/>
      <c r="Q124" s="724"/>
      <c r="R124" s="724"/>
      <c r="S124" s="724"/>
      <c r="T124" s="724"/>
      <c r="U124" s="724"/>
      <c r="V124" s="724"/>
      <c r="W124" s="724"/>
      <c r="X124" s="724"/>
      <c r="Y124" s="724"/>
      <c r="Z124" s="725"/>
      <c r="AA124" s="716" t="s">
        <v>196</v>
      </c>
      <c r="AB124" s="717"/>
      <c r="AC124" s="717"/>
      <c r="AD124" s="717"/>
      <c r="AE124" s="718"/>
      <c r="AF124" s="719" t="s">
        <v>196</v>
      </c>
      <c r="AG124" s="717"/>
      <c r="AH124" s="717"/>
      <c r="AI124" s="717"/>
      <c r="AJ124" s="718"/>
      <c r="AK124" s="719" t="s">
        <v>196</v>
      </c>
      <c r="AL124" s="717"/>
      <c r="AM124" s="717"/>
      <c r="AN124" s="717"/>
      <c r="AO124" s="718"/>
      <c r="AP124" s="788" t="s">
        <v>196</v>
      </c>
      <c r="AQ124" s="789"/>
      <c r="AR124" s="789"/>
      <c r="AS124" s="789"/>
      <c r="AT124" s="790"/>
      <c r="AU124" s="803" t="s">
        <v>486</v>
      </c>
      <c r="AV124" s="804"/>
      <c r="AW124" s="804"/>
      <c r="AX124" s="804"/>
      <c r="AY124" s="804"/>
      <c r="AZ124" s="804"/>
      <c r="BA124" s="804"/>
      <c r="BB124" s="804"/>
      <c r="BC124" s="804"/>
      <c r="BD124" s="804"/>
      <c r="BE124" s="804"/>
      <c r="BF124" s="804"/>
      <c r="BG124" s="804"/>
      <c r="BH124" s="804"/>
      <c r="BI124" s="804"/>
      <c r="BJ124" s="804"/>
      <c r="BK124" s="804"/>
      <c r="BL124" s="804"/>
      <c r="BM124" s="804"/>
      <c r="BN124" s="804"/>
      <c r="BO124" s="804"/>
      <c r="BP124" s="805"/>
      <c r="BQ124" s="806" t="s">
        <v>196</v>
      </c>
      <c r="BR124" s="807"/>
      <c r="BS124" s="807"/>
      <c r="BT124" s="807"/>
      <c r="BU124" s="807"/>
      <c r="BV124" s="807" t="s">
        <v>196</v>
      </c>
      <c r="BW124" s="807"/>
      <c r="BX124" s="807"/>
      <c r="BY124" s="807"/>
      <c r="BZ124" s="807"/>
      <c r="CA124" s="807" t="s">
        <v>196</v>
      </c>
      <c r="CB124" s="807"/>
      <c r="CC124" s="807"/>
      <c r="CD124" s="807"/>
      <c r="CE124" s="807"/>
      <c r="CF124" s="690"/>
      <c r="CG124" s="691"/>
      <c r="CH124" s="691"/>
      <c r="CI124" s="691"/>
      <c r="CJ124" s="808"/>
      <c r="CK124" s="822"/>
      <c r="CL124" s="822"/>
      <c r="CM124" s="822"/>
      <c r="CN124" s="822"/>
      <c r="CO124" s="823"/>
      <c r="CP124" s="809" t="s">
        <v>487</v>
      </c>
      <c r="CQ124" s="810"/>
      <c r="CR124" s="810"/>
      <c r="CS124" s="810"/>
      <c r="CT124" s="810"/>
      <c r="CU124" s="810"/>
      <c r="CV124" s="810"/>
      <c r="CW124" s="810"/>
      <c r="CX124" s="810"/>
      <c r="CY124" s="810"/>
      <c r="CZ124" s="810"/>
      <c r="DA124" s="810"/>
      <c r="DB124" s="810"/>
      <c r="DC124" s="810"/>
      <c r="DD124" s="810"/>
      <c r="DE124" s="810"/>
      <c r="DF124" s="811"/>
      <c r="DG124" s="735" t="s">
        <v>196</v>
      </c>
      <c r="DH124" s="736"/>
      <c r="DI124" s="736"/>
      <c r="DJ124" s="736"/>
      <c r="DK124" s="737"/>
      <c r="DL124" s="738" t="s">
        <v>196</v>
      </c>
      <c r="DM124" s="736"/>
      <c r="DN124" s="736"/>
      <c r="DO124" s="736"/>
      <c r="DP124" s="737"/>
      <c r="DQ124" s="738" t="s">
        <v>196</v>
      </c>
      <c r="DR124" s="736"/>
      <c r="DS124" s="736"/>
      <c r="DT124" s="736"/>
      <c r="DU124" s="737"/>
      <c r="DV124" s="812" t="s">
        <v>196</v>
      </c>
      <c r="DW124" s="813"/>
      <c r="DX124" s="813"/>
      <c r="DY124" s="813"/>
      <c r="DZ124" s="814"/>
    </row>
    <row r="125" spans="1:130" s="48" customFormat="1" ht="26.25" customHeight="1" x14ac:dyDescent="0.2">
      <c r="A125" s="707"/>
      <c r="B125" s="708"/>
      <c r="C125" s="787" t="s">
        <v>482</v>
      </c>
      <c r="D125" s="724"/>
      <c r="E125" s="724"/>
      <c r="F125" s="724"/>
      <c r="G125" s="724"/>
      <c r="H125" s="724"/>
      <c r="I125" s="724"/>
      <c r="J125" s="724"/>
      <c r="K125" s="724"/>
      <c r="L125" s="724"/>
      <c r="M125" s="724"/>
      <c r="N125" s="724"/>
      <c r="O125" s="724"/>
      <c r="P125" s="724"/>
      <c r="Q125" s="724"/>
      <c r="R125" s="724"/>
      <c r="S125" s="724"/>
      <c r="T125" s="724"/>
      <c r="U125" s="724"/>
      <c r="V125" s="724"/>
      <c r="W125" s="724"/>
      <c r="X125" s="724"/>
      <c r="Y125" s="724"/>
      <c r="Z125" s="725"/>
      <c r="AA125" s="716" t="s">
        <v>196</v>
      </c>
      <c r="AB125" s="717"/>
      <c r="AC125" s="717"/>
      <c r="AD125" s="717"/>
      <c r="AE125" s="718"/>
      <c r="AF125" s="719" t="s">
        <v>196</v>
      </c>
      <c r="AG125" s="717"/>
      <c r="AH125" s="717"/>
      <c r="AI125" s="717"/>
      <c r="AJ125" s="718"/>
      <c r="AK125" s="719" t="s">
        <v>196</v>
      </c>
      <c r="AL125" s="717"/>
      <c r="AM125" s="717"/>
      <c r="AN125" s="717"/>
      <c r="AO125" s="718"/>
      <c r="AP125" s="788" t="s">
        <v>196</v>
      </c>
      <c r="AQ125" s="789"/>
      <c r="AR125" s="789"/>
      <c r="AS125" s="789"/>
      <c r="AT125" s="790"/>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778" t="s">
        <v>488</v>
      </c>
      <c r="CL125" s="779"/>
      <c r="CM125" s="779"/>
      <c r="CN125" s="779"/>
      <c r="CO125" s="780"/>
      <c r="CP125" s="815" t="s">
        <v>141</v>
      </c>
      <c r="CQ125" s="763"/>
      <c r="CR125" s="763"/>
      <c r="CS125" s="763"/>
      <c r="CT125" s="763"/>
      <c r="CU125" s="763"/>
      <c r="CV125" s="763"/>
      <c r="CW125" s="763"/>
      <c r="CX125" s="763"/>
      <c r="CY125" s="763"/>
      <c r="CZ125" s="763"/>
      <c r="DA125" s="763"/>
      <c r="DB125" s="763"/>
      <c r="DC125" s="763"/>
      <c r="DD125" s="763"/>
      <c r="DE125" s="763"/>
      <c r="DF125" s="764"/>
      <c r="DG125" s="816" t="s">
        <v>196</v>
      </c>
      <c r="DH125" s="817"/>
      <c r="DI125" s="817"/>
      <c r="DJ125" s="817"/>
      <c r="DK125" s="817"/>
      <c r="DL125" s="817" t="s">
        <v>196</v>
      </c>
      <c r="DM125" s="817"/>
      <c r="DN125" s="817"/>
      <c r="DO125" s="817"/>
      <c r="DP125" s="817"/>
      <c r="DQ125" s="817" t="s">
        <v>196</v>
      </c>
      <c r="DR125" s="817"/>
      <c r="DS125" s="817"/>
      <c r="DT125" s="817"/>
      <c r="DU125" s="817"/>
      <c r="DV125" s="818" t="s">
        <v>196</v>
      </c>
      <c r="DW125" s="818"/>
      <c r="DX125" s="818"/>
      <c r="DY125" s="818"/>
      <c r="DZ125" s="819"/>
    </row>
    <row r="126" spans="1:130" s="48" customFormat="1" ht="26.25" customHeight="1" x14ac:dyDescent="0.2">
      <c r="A126" s="707"/>
      <c r="B126" s="708"/>
      <c r="C126" s="787" t="s">
        <v>483</v>
      </c>
      <c r="D126" s="724"/>
      <c r="E126" s="724"/>
      <c r="F126" s="724"/>
      <c r="G126" s="724"/>
      <c r="H126" s="724"/>
      <c r="I126" s="724"/>
      <c r="J126" s="724"/>
      <c r="K126" s="724"/>
      <c r="L126" s="724"/>
      <c r="M126" s="724"/>
      <c r="N126" s="724"/>
      <c r="O126" s="724"/>
      <c r="P126" s="724"/>
      <c r="Q126" s="724"/>
      <c r="R126" s="724"/>
      <c r="S126" s="724"/>
      <c r="T126" s="724"/>
      <c r="U126" s="724"/>
      <c r="V126" s="724"/>
      <c r="W126" s="724"/>
      <c r="X126" s="724"/>
      <c r="Y126" s="724"/>
      <c r="Z126" s="725"/>
      <c r="AA126" s="716" t="s">
        <v>196</v>
      </c>
      <c r="AB126" s="717"/>
      <c r="AC126" s="717"/>
      <c r="AD126" s="717"/>
      <c r="AE126" s="718"/>
      <c r="AF126" s="719" t="s">
        <v>196</v>
      </c>
      <c r="AG126" s="717"/>
      <c r="AH126" s="717"/>
      <c r="AI126" s="717"/>
      <c r="AJ126" s="718"/>
      <c r="AK126" s="719" t="s">
        <v>196</v>
      </c>
      <c r="AL126" s="717"/>
      <c r="AM126" s="717"/>
      <c r="AN126" s="717"/>
      <c r="AO126" s="718"/>
      <c r="AP126" s="788" t="s">
        <v>196</v>
      </c>
      <c r="AQ126" s="789"/>
      <c r="AR126" s="789"/>
      <c r="AS126" s="789"/>
      <c r="AT126" s="790"/>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781"/>
      <c r="CL126" s="782"/>
      <c r="CM126" s="782"/>
      <c r="CN126" s="782"/>
      <c r="CO126" s="783"/>
      <c r="CP126" s="787" t="s">
        <v>423</v>
      </c>
      <c r="CQ126" s="724"/>
      <c r="CR126" s="724"/>
      <c r="CS126" s="724"/>
      <c r="CT126" s="724"/>
      <c r="CU126" s="724"/>
      <c r="CV126" s="724"/>
      <c r="CW126" s="724"/>
      <c r="CX126" s="724"/>
      <c r="CY126" s="724"/>
      <c r="CZ126" s="724"/>
      <c r="DA126" s="724"/>
      <c r="DB126" s="724"/>
      <c r="DC126" s="724"/>
      <c r="DD126" s="724"/>
      <c r="DE126" s="724"/>
      <c r="DF126" s="725"/>
      <c r="DG126" s="791" t="s">
        <v>196</v>
      </c>
      <c r="DH126" s="792"/>
      <c r="DI126" s="792"/>
      <c r="DJ126" s="792"/>
      <c r="DK126" s="792"/>
      <c r="DL126" s="792" t="s">
        <v>196</v>
      </c>
      <c r="DM126" s="792"/>
      <c r="DN126" s="792"/>
      <c r="DO126" s="792"/>
      <c r="DP126" s="792"/>
      <c r="DQ126" s="792" t="s">
        <v>196</v>
      </c>
      <c r="DR126" s="792"/>
      <c r="DS126" s="792"/>
      <c r="DT126" s="792"/>
      <c r="DU126" s="792"/>
      <c r="DV126" s="793" t="s">
        <v>196</v>
      </c>
      <c r="DW126" s="793"/>
      <c r="DX126" s="793"/>
      <c r="DY126" s="793"/>
      <c r="DZ126" s="794"/>
    </row>
    <row r="127" spans="1:130" s="48" customFormat="1" ht="26.25" customHeight="1" x14ac:dyDescent="0.2">
      <c r="A127" s="709"/>
      <c r="B127" s="710"/>
      <c r="C127" s="795" t="s">
        <v>76</v>
      </c>
      <c r="D127" s="796"/>
      <c r="E127" s="796"/>
      <c r="F127" s="796"/>
      <c r="G127" s="796"/>
      <c r="H127" s="796"/>
      <c r="I127" s="796"/>
      <c r="J127" s="796"/>
      <c r="K127" s="796"/>
      <c r="L127" s="796"/>
      <c r="M127" s="796"/>
      <c r="N127" s="796"/>
      <c r="O127" s="796"/>
      <c r="P127" s="796"/>
      <c r="Q127" s="796"/>
      <c r="R127" s="796"/>
      <c r="S127" s="796"/>
      <c r="T127" s="796"/>
      <c r="U127" s="796"/>
      <c r="V127" s="796"/>
      <c r="W127" s="796"/>
      <c r="X127" s="796"/>
      <c r="Y127" s="796"/>
      <c r="Z127" s="797"/>
      <c r="AA127" s="716">
        <v>12</v>
      </c>
      <c r="AB127" s="717"/>
      <c r="AC127" s="717"/>
      <c r="AD127" s="717"/>
      <c r="AE127" s="718"/>
      <c r="AF127" s="719">
        <v>14</v>
      </c>
      <c r="AG127" s="717"/>
      <c r="AH127" s="717"/>
      <c r="AI127" s="717"/>
      <c r="AJ127" s="718"/>
      <c r="AK127" s="719">
        <v>14</v>
      </c>
      <c r="AL127" s="717"/>
      <c r="AM127" s="717"/>
      <c r="AN127" s="717"/>
      <c r="AO127" s="718"/>
      <c r="AP127" s="788">
        <v>0</v>
      </c>
      <c r="AQ127" s="789"/>
      <c r="AR127" s="789"/>
      <c r="AS127" s="789"/>
      <c r="AT127" s="790"/>
      <c r="AU127" s="56"/>
      <c r="AV127" s="56"/>
      <c r="AW127" s="56"/>
      <c r="AX127" s="798" t="s">
        <v>491</v>
      </c>
      <c r="AY127" s="799"/>
      <c r="AZ127" s="799"/>
      <c r="BA127" s="799"/>
      <c r="BB127" s="799"/>
      <c r="BC127" s="799"/>
      <c r="BD127" s="799"/>
      <c r="BE127" s="800"/>
      <c r="BF127" s="801" t="s">
        <v>446</v>
      </c>
      <c r="BG127" s="799"/>
      <c r="BH127" s="799"/>
      <c r="BI127" s="799"/>
      <c r="BJ127" s="799"/>
      <c r="BK127" s="799"/>
      <c r="BL127" s="800"/>
      <c r="BM127" s="801" t="s">
        <v>424</v>
      </c>
      <c r="BN127" s="799"/>
      <c r="BO127" s="799"/>
      <c r="BP127" s="799"/>
      <c r="BQ127" s="799"/>
      <c r="BR127" s="799"/>
      <c r="BS127" s="800"/>
      <c r="BT127" s="801" t="s">
        <v>411</v>
      </c>
      <c r="BU127" s="799"/>
      <c r="BV127" s="799"/>
      <c r="BW127" s="799"/>
      <c r="BX127" s="799"/>
      <c r="BY127" s="799"/>
      <c r="BZ127" s="802"/>
      <c r="CA127" s="56"/>
      <c r="CB127" s="56"/>
      <c r="CC127" s="56"/>
      <c r="CD127" s="74"/>
      <c r="CE127" s="74"/>
      <c r="CF127" s="74"/>
      <c r="CG127" s="56"/>
      <c r="CH127" s="56"/>
      <c r="CI127" s="56"/>
      <c r="CJ127" s="75"/>
      <c r="CK127" s="781"/>
      <c r="CL127" s="782"/>
      <c r="CM127" s="782"/>
      <c r="CN127" s="782"/>
      <c r="CO127" s="783"/>
      <c r="CP127" s="787" t="s">
        <v>417</v>
      </c>
      <c r="CQ127" s="724"/>
      <c r="CR127" s="724"/>
      <c r="CS127" s="724"/>
      <c r="CT127" s="724"/>
      <c r="CU127" s="724"/>
      <c r="CV127" s="724"/>
      <c r="CW127" s="724"/>
      <c r="CX127" s="724"/>
      <c r="CY127" s="724"/>
      <c r="CZ127" s="724"/>
      <c r="DA127" s="724"/>
      <c r="DB127" s="724"/>
      <c r="DC127" s="724"/>
      <c r="DD127" s="724"/>
      <c r="DE127" s="724"/>
      <c r="DF127" s="725"/>
      <c r="DG127" s="791" t="s">
        <v>196</v>
      </c>
      <c r="DH127" s="792"/>
      <c r="DI127" s="792"/>
      <c r="DJ127" s="792"/>
      <c r="DK127" s="792"/>
      <c r="DL127" s="792" t="s">
        <v>196</v>
      </c>
      <c r="DM127" s="792"/>
      <c r="DN127" s="792"/>
      <c r="DO127" s="792"/>
      <c r="DP127" s="792"/>
      <c r="DQ127" s="792" t="s">
        <v>196</v>
      </c>
      <c r="DR127" s="792"/>
      <c r="DS127" s="792"/>
      <c r="DT127" s="792"/>
      <c r="DU127" s="792"/>
      <c r="DV127" s="793" t="s">
        <v>196</v>
      </c>
      <c r="DW127" s="793"/>
      <c r="DX127" s="793"/>
      <c r="DY127" s="793"/>
      <c r="DZ127" s="794"/>
    </row>
    <row r="128" spans="1:130" s="48" customFormat="1" ht="26.25" customHeight="1" x14ac:dyDescent="0.2">
      <c r="A128" s="751" t="s">
        <v>492</v>
      </c>
      <c r="B128" s="752"/>
      <c r="C128" s="752"/>
      <c r="D128" s="752"/>
      <c r="E128" s="752"/>
      <c r="F128" s="752"/>
      <c r="G128" s="752"/>
      <c r="H128" s="752"/>
      <c r="I128" s="752"/>
      <c r="J128" s="752"/>
      <c r="K128" s="752"/>
      <c r="L128" s="752"/>
      <c r="M128" s="752"/>
      <c r="N128" s="752"/>
      <c r="O128" s="752"/>
      <c r="P128" s="752"/>
      <c r="Q128" s="752"/>
      <c r="R128" s="752"/>
      <c r="S128" s="752"/>
      <c r="T128" s="752"/>
      <c r="U128" s="752"/>
      <c r="V128" s="752"/>
      <c r="W128" s="753" t="s">
        <v>8</v>
      </c>
      <c r="X128" s="753"/>
      <c r="Y128" s="753"/>
      <c r="Z128" s="754"/>
      <c r="AA128" s="755">
        <v>292595</v>
      </c>
      <c r="AB128" s="756"/>
      <c r="AC128" s="756"/>
      <c r="AD128" s="756"/>
      <c r="AE128" s="757"/>
      <c r="AF128" s="758">
        <v>283007</v>
      </c>
      <c r="AG128" s="756"/>
      <c r="AH128" s="756"/>
      <c r="AI128" s="756"/>
      <c r="AJ128" s="757"/>
      <c r="AK128" s="758">
        <v>295541</v>
      </c>
      <c r="AL128" s="756"/>
      <c r="AM128" s="756"/>
      <c r="AN128" s="756"/>
      <c r="AO128" s="757"/>
      <c r="AP128" s="759"/>
      <c r="AQ128" s="760"/>
      <c r="AR128" s="760"/>
      <c r="AS128" s="760"/>
      <c r="AT128" s="761"/>
      <c r="AU128" s="56"/>
      <c r="AV128" s="56"/>
      <c r="AW128" s="56"/>
      <c r="AX128" s="762" t="s">
        <v>305</v>
      </c>
      <c r="AY128" s="763"/>
      <c r="AZ128" s="763"/>
      <c r="BA128" s="763"/>
      <c r="BB128" s="763"/>
      <c r="BC128" s="763"/>
      <c r="BD128" s="763"/>
      <c r="BE128" s="764"/>
      <c r="BF128" s="765" t="s">
        <v>196</v>
      </c>
      <c r="BG128" s="766"/>
      <c r="BH128" s="766"/>
      <c r="BI128" s="766"/>
      <c r="BJ128" s="766"/>
      <c r="BK128" s="766"/>
      <c r="BL128" s="767"/>
      <c r="BM128" s="765">
        <v>13.7</v>
      </c>
      <c r="BN128" s="766"/>
      <c r="BO128" s="766"/>
      <c r="BP128" s="766"/>
      <c r="BQ128" s="766"/>
      <c r="BR128" s="766"/>
      <c r="BS128" s="767"/>
      <c r="BT128" s="765">
        <v>20</v>
      </c>
      <c r="BU128" s="766"/>
      <c r="BV128" s="766"/>
      <c r="BW128" s="766"/>
      <c r="BX128" s="766"/>
      <c r="BY128" s="766"/>
      <c r="BZ128" s="768"/>
      <c r="CA128" s="74"/>
      <c r="CB128" s="74"/>
      <c r="CC128" s="74"/>
      <c r="CD128" s="74"/>
      <c r="CE128" s="74"/>
      <c r="CF128" s="74"/>
      <c r="CG128" s="56"/>
      <c r="CH128" s="56"/>
      <c r="CI128" s="56"/>
      <c r="CJ128" s="75"/>
      <c r="CK128" s="784"/>
      <c r="CL128" s="785"/>
      <c r="CM128" s="785"/>
      <c r="CN128" s="785"/>
      <c r="CO128" s="786"/>
      <c r="CP128" s="769" t="s">
        <v>402</v>
      </c>
      <c r="CQ128" s="743"/>
      <c r="CR128" s="743"/>
      <c r="CS128" s="743"/>
      <c r="CT128" s="743"/>
      <c r="CU128" s="743"/>
      <c r="CV128" s="743"/>
      <c r="CW128" s="743"/>
      <c r="CX128" s="743"/>
      <c r="CY128" s="743"/>
      <c r="CZ128" s="743"/>
      <c r="DA128" s="743"/>
      <c r="DB128" s="743"/>
      <c r="DC128" s="743"/>
      <c r="DD128" s="743"/>
      <c r="DE128" s="743"/>
      <c r="DF128" s="744"/>
      <c r="DG128" s="770" t="s">
        <v>196</v>
      </c>
      <c r="DH128" s="771"/>
      <c r="DI128" s="771"/>
      <c r="DJ128" s="771"/>
      <c r="DK128" s="771"/>
      <c r="DL128" s="771">
        <v>3719</v>
      </c>
      <c r="DM128" s="771"/>
      <c r="DN128" s="771"/>
      <c r="DO128" s="771"/>
      <c r="DP128" s="771"/>
      <c r="DQ128" s="771">
        <v>5663</v>
      </c>
      <c r="DR128" s="771"/>
      <c r="DS128" s="771"/>
      <c r="DT128" s="771"/>
      <c r="DU128" s="771"/>
      <c r="DV128" s="772">
        <v>0.1</v>
      </c>
      <c r="DW128" s="772"/>
      <c r="DX128" s="772"/>
      <c r="DY128" s="772"/>
      <c r="DZ128" s="773"/>
    </row>
    <row r="129" spans="1:131" s="48" customFormat="1" ht="26.25" customHeight="1" x14ac:dyDescent="0.2">
      <c r="A129" s="711" t="s">
        <v>172</v>
      </c>
      <c r="B129" s="712"/>
      <c r="C129" s="712"/>
      <c r="D129" s="712"/>
      <c r="E129" s="712"/>
      <c r="F129" s="712"/>
      <c r="G129" s="712"/>
      <c r="H129" s="712"/>
      <c r="I129" s="712"/>
      <c r="J129" s="712"/>
      <c r="K129" s="712"/>
      <c r="L129" s="712"/>
      <c r="M129" s="712"/>
      <c r="N129" s="712"/>
      <c r="O129" s="712"/>
      <c r="P129" s="712"/>
      <c r="Q129" s="712"/>
      <c r="R129" s="712"/>
      <c r="S129" s="712"/>
      <c r="T129" s="712"/>
      <c r="U129" s="712"/>
      <c r="V129" s="712"/>
      <c r="W129" s="713" t="s">
        <v>231</v>
      </c>
      <c r="X129" s="714"/>
      <c r="Y129" s="714"/>
      <c r="Z129" s="715"/>
      <c r="AA129" s="716">
        <v>8242597</v>
      </c>
      <c r="AB129" s="717"/>
      <c r="AC129" s="717"/>
      <c r="AD129" s="717"/>
      <c r="AE129" s="718"/>
      <c r="AF129" s="719">
        <v>8039459</v>
      </c>
      <c r="AG129" s="717"/>
      <c r="AH129" s="717"/>
      <c r="AI129" s="717"/>
      <c r="AJ129" s="718"/>
      <c r="AK129" s="719">
        <v>8212843</v>
      </c>
      <c r="AL129" s="717"/>
      <c r="AM129" s="717"/>
      <c r="AN129" s="717"/>
      <c r="AO129" s="718"/>
      <c r="AP129" s="720"/>
      <c r="AQ129" s="721"/>
      <c r="AR129" s="721"/>
      <c r="AS129" s="721"/>
      <c r="AT129" s="722"/>
      <c r="AU129" s="67"/>
      <c r="AV129" s="67"/>
      <c r="AW129" s="67"/>
      <c r="AX129" s="723" t="s">
        <v>115</v>
      </c>
      <c r="AY129" s="724"/>
      <c r="AZ129" s="724"/>
      <c r="BA129" s="724"/>
      <c r="BB129" s="724"/>
      <c r="BC129" s="724"/>
      <c r="BD129" s="724"/>
      <c r="BE129" s="725"/>
      <c r="BF129" s="774" t="s">
        <v>196</v>
      </c>
      <c r="BG129" s="775"/>
      <c r="BH129" s="775"/>
      <c r="BI129" s="775"/>
      <c r="BJ129" s="775"/>
      <c r="BK129" s="775"/>
      <c r="BL129" s="776"/>
      <c r="BM129" s="774">
        <v>18.7</v>
      </c>
      <c r="BN129" s="775"/>
      <c r="BO129" s="775"/>
      <c r="BP129" s="775"/>
      <c r="BQ129" s="775"/>
      <c r="BR129" s="775"/>
      <c r="BS129" s="776"/>
      <c r="BT129" s="774">
        <v>30</v>
      </c>
      <c r="BU129" s="775"/>
      <c r="BV129" s="775"/>
      <c r="BW129" s="775"/>
      <c r="BX129" s="775"/>
      <c r="BY129" s="775"/>
      <c r="BZ129" s="777"/>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711" t="s">
        <v>493</v>
      </c>
      <c r="B130" s="712"/>
      <c r="C130" s="712"/>
      <c r="D130" s="712"/>
      <c r="E130" s="712"/>
      <c r="F130" s="712"/>
      <c r="G130" s="712"/>
      <c r="H130" s="712"/>
      <c r="I130" s="712"/>
      <c r="J130" s="712"/>
      <c r="K130" s="712"/>
      <c r="L130" s="712"/>
      <c r="M130" s="712"/>
      <c r="N130" s="712"/>
      <c r="O130" s="712"/>
      <c r="P130" s="712"/>
      <c r="Q130" s="712"/>
      <c r="R130" s="712"/>
      <c r="S130" s="712"/>
      <c r="T130" s="712"/>
      <c r="U130" s="712"/>
      <c r="V130" s="712"/>
      <c r="W130" s="713" t="s">
        <v>494</v>
      </c>
      <c r="X130" s="714"/>
      <c r="Y130" s="714"/>
      <c r="Z130" s="715"/>
      <c r="AA130" s="716">
        <v>604952</v>
      </c>
      <c r="AB130" s="717"/>
      <c r="AC130" s="717"/>
      <c r="AD130" s="717"/>
      <c r="AE130" s="718"/>
      <c r="AF130" s="719">
        <v>587051</v>
      </c>
      <c r="AG130" s="717"/>
      <c r="AH130" s="717"/>
      <c r="AI130" s="717"/>
      <c r="AJ130" s="718"/>
      <c r="AK130" s="719">
        <v>593758</v>
      </c>
      <c r="AL130" s="717"/>
      <c r="AM130" s="717"/>
      <c r="AN130" s="717"/>
      <c r="AO130" s="718"/>
      <c r="AP130" s="720"/>
      <c r="AQ130" s="721"/>
      <c r="AR130" s="721"/>
      <c r="AS130" s="721"/>
      <c r="AT130" s="722"/>
      <c r="AU130" s="67"/>
      <c r="AV130" s="67"/>
      <c r="AW130" s="67"/>
      <c r="AX130" s="723" t="s">
        <v>437</v>
      </c>
      <c r="AY130" s="724"/>
      <c r="AZ130" s="724"/>
      <c r="BA130" s="724"/>
      <c r="BB130" s="724"/>
      <c r="BC130" s="724"/>
      <c r="BD130" s="724"/>
      <c r="BE130" s="725"/>
      <c r="BF130" s="726">
        <v>4.4000000000000004</v>
      </c>
      <c r="BG130" s="727"/>
      <c r="BH130" s="727"/>
      <c r="BI130" s="727"/>
      <c r="BJ130" s="727"/>
      <c r="BK130" s="727"/>
      <c r="BL130" s="728"/>
      <c r="BM130" s="726">
        <v>25</v>
      </c>
      <c r="BN130" s="727"/>
      <c r="BO130" s="727"/>
      <c r="BP130" s="727"/>
      <c r="BQ130" s="727"/>
      <c r="BR130" s="727"/>
      <c r="BS130" s="728"/>
      <c r="BT130" s="726">
        <v>35</v>
      </c>
      <c r="BU130" s="727"/>
      <c r="BV130" s="727"/>
      <c r="BW130" s="727"/>
      <c r="BX130" s="727"/>
      <c r="BY130" s="727"/>
      <c r="BZ130" s="729"/>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730"/>
      <c r="B131" s="731"/>
      <c r="C131" s="731"/>
      <c r="D131" s="731"/>
      <c r="E131" s="731"/>
      <c r="F131" s="731"/>
      <c r="G131" s="731"/>
      <c r="H131" s="731"/>
      <c r="I131" s="731"/>
      <c r="J131" s="731"/>
      <c r="K131" s="731"/>
      <c r="L131" s="731"/>
      <c r="M131" s="731"/>
      <c r="N131" s="731"/>
      <c r="O131" s="731"/>
      <c r="P131" s="731"/>
      <c r="Q131" s="731"/>
      <c r="R131" s="731"/>
      <c r="S131" s="731"/>
      <c r="T131" s="731"/>
      <c r="U131" s="731"/>
      <c r="V131" s="731"/>
      <c r="W131" s="732" t="s">
        <v>175</v>
      </c>
      <c r="X131" s="733"/>
      <c r="Y131" s="733"/>
      <c r="Z131" s="734"/>
      <c r="AA131" s="735">
        <v>7637645</v>
      </c>
      <c r="AB131" s="736"/>
      <c r="AC131" s="736"/>
      <c r="AD131" s="736"/>
      <c r="AE131" s="737"/>
      <c r="AF131" s="738">
        <v>7452408</v>
      </c>
      <c r="AG131" s="736"/>
      <c r="AH131" s="736"/>
      <c r="AI131" s="736"/>
      <c r="AJ131" s="737"/>
      <c r="AK131" s="738">
        <v>7619085</v>
      </c>
      <c r="AL131" s="736"/>
      <c r="AM131" s="736"/>
      <c r="AN131" s="736"/>
      <c r="AO131" s="737"/>
      <c r="AP131" s="739"/>
      <c r="AQ131" s="740"/>
      <c r="AR131" s="740"/>
      <c r="AS131" s="740"/>
      <c r="AT131" s="741"/>
      <c r="AU131" s="67"/>
      <c r="AV131" s="67"/>
      <c r="AW131" s="67"/>
      <c r="AX131" s="742" t="s">
        <v>57</v>
      </c>
      <c r="AY131" s="743"/>
      <c r="AZ131" s="743"/>
      <c r="BA131" s="743"/>
      <c r="BB131" s="743"/>
      <c r="BC131" s="743"/>
      <c r="BD131" s="743"/>
      <c r="BE131" s="744"/>
      <c r="BF131" s="745" t="s">
        <v>196</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701" t="s">
        <v>28</v>
      </c>
      <c r="B132" s="702"/>
      <c r="C132" s="702"/>
      <c r="D132" s="702"/>
      <c r="E132" s="702"/>
      <c r="F132" s="702"/>
      <c r="G132" s="702"/>
      <c r="H132" s="702"/>
      <c r="I132" s="702"/>
      <c r="J132" s="702"/>
      <c r="K132" s="702"/>
      <c r="L132" s="702"/>
      <c r="M132" s="702"/>
      <c r="N132" s="702"/>
      <c r="O132" s="702"/>
      <c r="P132" s="702"/>
      <c r="Q132" s="702"/>
      <c r="R132" s="702"/>
      <c r="S132" s="702"/>
      <c r="T132" s="702"/>
      <c r="U132" s="702"/>
      <c r="V132" s="676" t="s">
        <v>495</v>
      </c>
      <c r="W132" s="676"/>
      <c r="X132" s="676"/>
      <c r="Y132" s="676"/>
      <c r="Z132" s="677"/>
      <c r="AA132" s="678">
        <v>4.288219733</v>
      </c>
      <c r="AB132" s="679"/>
      <c r="AC132" s="679"/>
      <c r="AD132" s="679"/>
      <c r="AE132" s="680"/>
      <c r="AF132" s="681">
        <v>4.5279592849999997</v>
      </c>
      <c r="AG132" s="679"/>
      <c r="AH132" s="679"/>
      <c r="AI132" s="679"/>
      <c r="AJ132" s="680"/>
      <c r="AK132" s="681">
        <v>4.4110152329999996</v>
      </c>
      <c r="AL132" s="679"/>
      <c r="AM132" s="679"/>
      <c r="AN132" s="679"/>
      <c r="AO132" s="680"/>
      <c r="AP132" s="682"/>
      <c r="AQ132" s="683"/>
      <c r="AR132" s="683"/>
      <c r="AS132" s="683"/>
      <c r="AT132" s="684"/>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703"/>
      <c r="B133" s="704"/>
      <c r="C133" s="704"/>
      <c r="D133" s="704"/>
      <c r="E133" s="704"/>
      <c r="F133" s="704"/>
      <c r="G133" s="704"/>
      <c r="H133" s="704"/>
      <c r="I133" s="704"/>
      <c r="J133" s="704"/>
      <c r="K133" s="704"/>
      <c r="L133" s="704"/>
      <c r="M133" s="704"/>
      <c r="N133" s="704"/>
      <c r="O133" s="704"/>
      <c r="P133" s="704"/>
      <c r="Q133" s="704"/>
      <c r="R133" s="704"/>
      <c r="S133" s="704"/>
      <c r="T133" s="704"/>
      <c r="U133" s="704"/>
      <c r="V133" s="685" t="s">
        <v>82</v>
      </c>
      <c r="W133" s="685"/>
      <c r="X133" s="685"/>
      <c r="Y133" s="685"/>
      <c r="Z133" s="686"/>
      <c r="AA133" s="687">
        <v>4.3</v>
      </c>
      <c r="AB133" s="688"/>
      <c r="AC133" s="688"/>
      <c r="AD133" s="688"/>
      <c r="AE133" s="689"/>
      <c r="AF133" s="687">
        <v>4.2</v>
      </c>
      <c r="AG133" s="688"/>
      <c r="AH133" s="688"/>
      <c r="AI133" s="688"/>
      <c r="AJ133" s="689"/>
      <c r="AK133" s="687">
        <v>4.4000000000000004</v>
      </c>
      <c r="AL133" s="688"/>
      <c r="AM133" s="688"/>
      <c r="AN133" s="688"/>
      <c r="AO133" s="689"/>
      <c r="AP133" s="690"/>
      <c r="AQ133" s="691"/>
      <c r="AR133" s="691"/>
      <c r="AS133" s="691"/>
      <c r="AT133" s="692"/>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DEr83qVz6+YiX2dquK8gUouoiP+D3PMfAd741ayWlxrBF2mc7nenjf4RIGN9ah5dRfQ0j+LQYecZDHIBPSyt4Q==" saltValue="FcOB9F0NqrrcUEQtXgLAhw=="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DV9:DZ9"/>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BS32:CG32"/>
    <mergeCell ref="CH32:CL32"/>
    <mergeCell ref="CM32:CQ32"/>
    <mergeCell ref="CR32:CV32"/>
    <mergeCell ref="CW32:DA32"/>
    <mergeCell ref="DB32:DF32"/>
    <mergeCell ref="DG32:DK32"/>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BS38:CG38"/>
    <mergeCell ref="CH38:CL38"/>
    <mergeCell ref="CM38:CQ38"/>
    <mergeCell ref="CR38:CV38"/>
    <mergeCell ref="CW38:DA38"/>
    <mergeCell ref="DB38:DF38"/>
    <mergeCell ref="DG38:DK38"/>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BS44:CG44"/>
    <mergeCell ref="CH44:CL44"/>
    <mergeCell ref="CM44:CQ44"/>
    <mergeCell ref="CR44:CV44"/>
    <mergeCell ref="CW44:DA44"/>
    <mergeCell ref="DB44:DF44"/>
    <mergeCell ref="DG44:DK44"/>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BS50:CG50"/>
    <mergeCell ref="CH50:CL50"/>
    <mergeCell ref="CM50:CQ50"/>
    <mergeCell ref="CR50:CV50"/>
    <mergeCell ref="CW50:DA50"/>
    <mergeCell ref="DB50:DF50"/>
    <mergeCell ref="DG50:DK50"/>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BS56:CG56"/>
    <mergeCell ref="CH56:CL56"/>
    <mergeCell ref="CM56:CQ56"/>
    <mergeCell ref="CR56:CV56"/>
    <mergeCell ref="CW56:DA56"/>
    <mergeCell ref="DB56:DF56"/>
    <mergeCell ref="DG56:DK56"/>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118:Z118"/>
    <mergeCell ref="AA118:AE118"/>
    <mergeCell ref="AF118:AJ118"/>
    <mergeCell ref="AK118:AO118"/>
    <mergeCell ref="AP118:AT118"/>
    <mergeCell ref="C114:Z114"/>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BS64:CG64"/>
    <mergeCell ref="CH64:CL64"/>
    <mergeCell ref="CM64:CQ64"/>
    <mergeCell ref="CR64:CV64"/>
    <mergeCell ref="CW64:DA64"/>
    <mergeCell ref="DB64:DF64"/>
    <mergeCell ref="DG64:DK64"/>
    <mergeCell ref="DL64:DP64"/>
    <mergeCell ref="DQ64:DU64"/>
    <mergeCell ref="DV64:DZ64"/>
    <mergeCell ref="BS65:CG65"/>
  </mergeCells>
  <phoneticPr fontId="5"/>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265625" style="77" customWidth="1"/>
    <col min="121" max="121" width="0" style="78" hidden="1" customWidth="1"/>
    <col min="122" max="122" width="9" style="78" hidden="1" customWidth="1"/>
    <col min="123" max="16384" width="9" style="78" hidden="1"/>
  </cols>
  <sheetData>
    <row r="1" spans="1:120" ht="13"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78"/>
    </row>
    <row r="17" spans="119:120" ht="13" x14ac:dyDescent="0.2">
      <c r="DP17" s="78"/>
    </row>
    <row r="18" spans="119:120" ht="13" x14ac:dyDescent="0.2"/>
    <row r="19" spans="119:120" ht="13" x14ac:dyDescent="0.2"/>
    <row r="20" spans="119:120" ht="13" x14ac:dyDescent="0.2">
      <c r="DO20" s="78"/>
      <c r="DP20" s="78"/>
    </row>
    <row r="21" spans="119:120" ht="13" x14ac:dyDescent="0.2">
      <c r="DP21" s="78"/>
    </row>
    <row r="22" spans="119:120" ht="13" x14ac:dyDescent="0.2"/>
    <row r="23" spans="119:120" ht="13" x14ac:dyDescent="0.2">
      <c r="DO23" s="78"/>
      <c r="DP23" s="78"/>
    </row>
    <row r="24" spans="119:120" ht="13" x14ac:dyDescent="0.2">
      <c r="DP24" s="78"/>
    </row>
    <row r="25" spans="119:120" ht="13" x14ac:dyDescent="0.2">
      <c r="DP25" s="78"/>
    </row>
    <row r="26" spans="119:120" ht="13" x14ac:dyDescent="0.2">
      <c r="DO26" s="78"/>
      <c r="DP26" s="78"/>
    </row>
    <row r="27" spans="119:120" ht="13" x14ac:dyDescent="0.2"/>
    <row r="28" spans="119:120" ht="13" x14ac:dyDescent="0.2">
      <c r="DO28" s="78"/>
      <c r="DP28" s="78"/>
    </row>
    <row r="29" spans="119:120" ht="13" x14ac:dyDescent="0.2">
      <c r="DP29" s="78"/>
    </row>
    <row r="30" spans="119:120" ht="13" x14ac:dyDescent="0.2"/>
    <row r="31" spans="119:120" ht="13" x14ac:dyDescent="0.2">
      <c r="DO31" s="78"/>
      <c r="DP31" s="78"/>
    </row>
    <row r="32" spans="119:120" ht="13" x14ac:dyDescent="0.2"/>
    <row r="33" spans="98:120" ht="13" x14ac:dyDescent="0.2">
      <c r="DO33" s="78"/>
      <c r="DP33" s="78"/>
    </row>
    <row r="34" spans="98:120" ht="13" x14ac:dyDescent="0.2">
      <c r="DM34" s="78"/>
    </row>
    <row r="35" spans="98:120" ht="13" x14ac:dyDescent="0.2">
      <c r="CT35" s="78"/>
      <c r="CU35" s="78"/>
      <c r="CV35" s="78"/>
      <c r="CY35" s="78"/>
      <c r="CZ35" s="78"/>
      <c r="DA35" s="78"/>
      <c r="DD35" s="78"/>
      <c r="DE35" s="78"/>
      <c r="DF35" s="78"/>
      <c r="DI35" s="78"/>
      <c r="DJ35" s="78"/>
      <c r="DK35" s="78"/>
      <c r="DM35" s="78"/>
      <c r="DN35" s="78"/>
      <c r="DO35" s="78"/>
      <c r="DP35" s="78"/>
    </row>
    <row r="36" spans="98:120" ht="13" x14ac:dyDescent="0.2"/>
    <row r="37" spans="98:120" ht="13" x14ac:dyDescent="0.2">
      <c r="CW37" s="78"/>
      <c r="DB37" s="78"/>
      <c r="DG37" s="78"/>
      <c r="DL37" s="78"/>
      <c r="DP37" s="78"/>
    </row>
    <row r="38" spans="98:120" ht="13" x14ac:dyDescent="0.2">
      <c r="CT38" s="78"/>
      <c r="CU38" s="78"/>
      <c r="CV38" s="78"/>
      <c r="CW38" s="78"/>
      <c r="CY38" s="78"/>
      <c r="CZ38" s="78"/>
      <c r="DA38" s="78"/>
      <c r="DB38" s="78"/>
      <c r="DD38" s="78"/>
      <c r="DE38" s="78"/>
      <c r="DF38" s="78"/>
      <c r="DG38" s="78"/>
      <c r="DI38" s="78"/>
      <c r="DJ38" s="78"/>
      <c r="DK38" s="78"/>
      <c r="DL38" s="78"/>
      <c r="DN38" s="78"/>
      <c r="DO38" s="78"/>
      <c r="DP38" s="78"/>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78"/>
      <c r="DO49" s="78"/>
      <c r="DP49" s="78"/>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78"/>
      <c r="CS63" s="78"/>
      <c r="CX63" s="78"/>
      <c r="DC63" s="78"/>
      <c r="DH63" s="78"/>
    </row>
    <row r="64" spans="22:120" ht="13" x14ac:dyDescent="0.2">
      <c r="V64" s="78"/>
    </row>
    <row r="65" spans="15:120" ht="13"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 x14ac:dyDescent="0.2">
      <c r="Q66" s="78"/>
      <c r="S66" s="78"/>
      <c r="U66" s="78"/>
      <c r="DM66" s="78"/>
    </row>
    <row r="67" spans="15:120" ht="13"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 x14ac:dyDescent="0.2"/>
    <row r="69" spans="15:120" ht="13" x14ac:dyDescent="0.2"/>
    <row r="70" spans="15:120" ht="13" x14ac:dyDescent="0.2"/>
    <row r="71" spans="15:120" ht="13" x14ac:dyDescent="0.2"/>
    <row r="72" spans="15:120" ht="13" x14ac:dyDescent="0.2">
      <c r="DP72" s="78"/>
    </row>
    <row r="73" spans="15:120" ht="13" x14ac:dyDescent="0.2">
      <c r="DP73" s="78"/>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78"/>
      <c r="CX96" s="78"/>
      <c r="DC96" s="78"/>
      <c r="DH96" s="78"/>
    </row>
    <row r="97" spans="24:120" ht="13" x14ac:dyDescent="0.2">
      <c r="CS97" s="78"/>
      <c r="CX97" s="78"/>
      <c r="DC97" s="78"/>
      <c r="DH97" s="78"/>
      <c r="DP97" s="77" t="s">
        <v>99</v>
      </c>
    </row>
    <row r="98" spans="24:120" ht="13" hidden="1" x14ac:dyDescent="0.2">
      <c r="CS98" s="78"/>
      <c r="CX98" s="78"/>
      <c r="DC98" s="78"/>
      <c r="DH98" s="78"/>
    </row>
    <row r="99" spans="24:120" ht="13"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 hidden="1" x14ac:dyDescent="0.2">
      <c r="CT103" s="78"/>
      <c r="CV103" s="78"/>
      <c r="CW103" s="78"/>
      <c r="CY103" s="78"/>
      <c r="DA103" s="78"/>
      <c r="DB103" s="78"/>
      <c r="DD103" s="78"/>
      <c r="DF103" s="78"/>
      <c r="DG103" s="78"/>
      <c r="DI103" s="78"/>
      <c r="DK103" s="78"/>
      <c r="DL103" s="78"/>
      <c r="DM103" s="78"/>
      <c r="DN103" s="78"/>
      <c r="DO103" s="78"/>
      <c r="DP103" s="78"/>
    </row>
    <row r="104" spans="24:120" ht="13"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CaIc9Xql7MT2N0UzJWHQmBbe48m0DTGW5X+n1gb6z+Avr5GGjQBbmp1d1rlovmLiP8vNU7tzuzJGr9GIuP/utg==" saltValue="Rsm18fZaojVub/CAnCFp2g==" spinCount="100000" sheet="1" objects="1" scenarios="1"/>
  <phoneticPr fontId="5"/>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55" zoomScaleNormal="55" zoomScaleSheetLayoutView="55" workbookViewId="0"/>
  </sheetViews>
  <sheetFormatPr defaultColWidth="0" defaultRowHeight="13.5" customHeight="1" zeroHeight="1" x14ac:dyDescent="0.2"/>
  <cols>
    <col min="1" max="116" width="2.6328125" style="77" customWidth="1"/>
    <col min="117" max="117" width="9" style="78" hidden="1" customWidth="1"/>
    <col min="118" max="16384" width="9" style="78" hidden="1"/>
  </cols>
  <sheetData>
    <row r="1" spans="2:116"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5" customHeight="1" x14ac:dyDescent="0.2"/>
    <row r="3" spans="2:116" ht="13.5" customHeight="1" x14ac:dyDescent="0.2"/>
    <row r="4" spans="2:116" ht="13.5" customHeight="1"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5" customHeight="1"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5" customHeight="1" x14ac:dyDescent="0.2"/>
    <row r="20" spans="9:116" ht="13.5" customHeight="1" x14ac:dyDescent="0.2"/>
    <row r="21" spans="9:116" ht="13.5" customHeight="1" x14ac:dyDescent="0.2">
      <c r="DL21" s="78"/>
    </row>
    <row r="22" spans="9:116" ht="13.5" customHeight="1" x14ac:dyDescent="0.2">
      <c r="DI22" s="78"/>
      <c r="DJ22" s="78"/>
      <c r="DK22" s="78"/>
      <c r="DL22" s="78"/>
    </row>
    <row r="23" spans="9:116" ht="13.5" customHeight="1" x14ac:dyDescent="0.2">
      <c r="CY23" s="78"/>
      <c r="CZ23" s="78"/>
      <c r="DA23" s="78"/>
      <c r="DB23" s="78"/>
      <c r="DC23" s="78"/>
      <c r="DD23" s="78"/>
      <c r="DE23" s="78"/>
      <c r="DF23" s="78"/>
      <c r="DG23" s="78"/>
      <c r="DH23" s="78"/>
      <c r="DI23" s="78"/>
      <c r="DJ23" s="78"/>
      <c r="DK23" s="78"/>
      <c r="DL23" s="78"/>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78"/>
      <c r="DA35" s="78"/>
      <c r="DB35" s="78"/>
      <c r="DC35" s="78"/>
      <c r="DD35" s="78"/>
      <c r="DE35" s="78"/>
      <c r="DF35" s="78"/>
      <c r="DG35" s="78"/>
      <c r="DH35" s="78"/>
      <c r="DI35" s="78"/>
      <c r="DJ35" s="78"/>
      <c r="DK35" s="78"/>
      <c r="DL35" s="78"/>
    </row>
    <row r="36" spans="15:116" ht="13.5" customHeight="1" x14ac:dyDescent="0.2"/>
    <row r="37" spans="15:116" ht="13.5" customHeight="1" x14ac:dyDescent="0.2">
      <c r="DL37" s="78"/>
    </row>
    <row r="38" spans="15:116" ht="13.5" customHeight="1" x14ac:dyDescent="0.2">
      <c r="DI38" s="78"/>
      <c r="DJ38" s="78"/>
      <c r="DK38" s="78"/>
      <c r="DL38" s="78"/>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5" customHeight="1" x14ac:dyDescent="0.2">
      <c r="DL44" s="78"/>
    </row>
    <row r="45" spans="15:116" ht="13.5" customHeight="1" x14ac:dyDescent="0.2"/>
    <row r="46" spans="15:116" ht="13.5" customHeight="1" x14ac:dyDescent="0.2">
      <c r="DA46" s="78"/>
      <c r="DB46" s="78"/>
      <c r="DC46" s="78"/>
      <c r="DD46" s="78"/>
      <c r="DE46" s="78"/>
      <c r="DF46" s="78"/>
      <c r="DG46" s="78"/>
      <c r="DH46" s="78"/>
      <c r="DI46" s="78"/>
      <c r="DJ46" s="78"/>
      <c r="DK46" s="78"/>
      <c r="DL46" s="78"/>
    </row>
    <row r="47" spans="15:116" ht="13.5" customHeight="1" x14ac:dyDescent="0.2"/>
    <row r="48" spans="15:116" ht="13.5" customHeight="1" x14ac:dyDescent="0.2"/>
    <row r="49" spans="104:116" ht="13.5" customHeight="1" x14ac:dyDescent="0.2"/>
    <row r="50" spans="104:116" ht="13.5" customHeight="1" x14ac:dyDescent="0.2">
      <c r="CZ50" s="78"/>
      <c r="DA50" s="78"/>
      <c r="DB50" s="78"/>
      <c r="DC50" s="78"/>
      <c r="DD50" s="78"/>
      <c r="DE50" s="78"/>
      <c r="DF50" s="78"/>
      <c r="DG50" s="78"/>
      <c r="DH50" s="78"/>
      <c r="DI50" s="78"/>
      <c r="DJ50" s="78"/>
      <c r="DK50" s="78"/>
      <c r="DL50" s="78"/>
    </row>
    <row r="51" spans="104:116" ht="13.5" customHeight="1" x14ac:dyDescent="0.2"/>
    <row r="52" spans="104:116" ht="13.5" customHeight="1" x14ac:dyDescent="0.2"/>
    <row r="53" spans="104:116" ht="13.5" customHeight="1" x14ac:dyDescent="0.2">
      <c r="DL53" s="78"/>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78"/>
      <c r="DD67" s="78"/>
      <c r="DE67" s="78"/>
      <c r="DF67" s="78"/>
      <c r="DG67" s="78"/>
      <c r="DH67" s="78"/>
      <c r="DI67" s="78"/>
      <c r="DJ67" s="78"/>
      <c r="DK67" s="78"/>
      <c r="DL67" s="78"/>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1OP4NvahJbk2S90rxjQiqLif/cesziBkfGf2CHBAOb9tXxwTkkG41af2Bf7kI+xuRJ6VSPAIGuAmzSn9KUboEg==" saltValue="zIuv5vVrWyUNDnIn6xkSYA==" spinCount="100000" sheet="1" objects="1" scenarios="1"/>
  <phoneticPr fontId="5"/>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5" zoomScaleSheetLayoutView="55" workbookViewId="0"/>
  </sheetViews>
  <sheetFormatPr defaultColWidth="0" defaultRowHeight="13.5" customHeight="1" zeroHeight="1" x14ac:dyDescent="0.2"/>
  <cols>
    <col min="1" max="36" width="2.453125" style="46" customWidth="1"/>
    <col min="37" max="44" width="17" style="46" customWidth="1"/>
    <col min="45" max="45" width="6.08984375" style="79" customWidth="1"/>
    <col min="46" max="46" width="3" style="80" customWidth="1"/>
    <col min="47" max="47" width="19.08984375" style="46" hidden="1" customWidth="1"/>
    <col min="48" max="52" width="12.6328125" style="46" hidden="1" customWidth="1"/>
    <col min="53" max="53" width="8.6328125" style="46" hidden="1" customWidth="1"/>
    <col min="54" max="16384" width="8.6328125" style="46" hidden="1"/>
  </cols>
  <sheetData>
    <row r="1" spans="1:46" ht="13" x14ac:dyDescent="0.2">
      <c r="AS1" s="90"/>
      <c r="AT1" s="90"/>
    </row>
    <row r="2" spans="1:46" ht="13" x14ac:dyDescent="0.2">
      <c r="AS2" s="90"/>
      <c r="AT2" s="90"/>
    </row>
    <row r="3" spans="1:46" ht="13" x14ac:dyDescent="0.2">
      <c r="AS3" s="90"/>
      <c r="AT3" s="90"/>
    </row>
    <row r="4" spans="1:46" ht="13" x14ac:dyDescent="0.2">
      <c r="AS4" s="90"/>
      <c r="AT4" s="90"/>
    </row>
    <row r="5" spans="1:46" ht="16.5" x14ac:dyDescent="0.2">
      <c r="A5" s="82" t="s">
        <v>496</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ht="13"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329</v>
      </c>
      <c r="AL6" s="91"/>
      <c r="AM6" s="91"/>
      <c r="AN6" s="9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995" t="s">
        <v>86</v>
      </c>
      <c r="AP7" s="127"/>
      <c r="AQ7" s="138" t="s">
        <v>497</v>
      </c>
      <c r="AR7" s="152"/>
    </row>
    <row r="8" spans="1:46" ht="13"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996"/>
      <c r="AP8" s="128" t="s">
        <v>498</v>
      </c>
      <c r="AQ8" s="139" t="s">
        <v>499</v>
      </c>
      <c r="AR8" s="153" t="s">
        <v>500</v>
      </c>
    </row>
    <row r="9" spans="1:46" ht="13"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06" t="s">
        <v>501</v>
      </c>
      <c r="AL9" s="1007"/>
      <c r="AM9" s="1007"/>
      <c r="AN9" s="1008"/>
      <c r="AO9" s="117">
        <v>2421065</v>
      </c>
      <c r="AP9" s="117">
        <v>58388</v>
      </c>
      <c r="AQ9" s="140">
        <v>78624</v>
      </c>
      <c r="AR9" s="154">
        <v>-25.7</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06" t="s">
        <v>204</v>
      </c>
      <c r="AL10" s="1007"/>
      <c r="AM10" s="1007"/>
      <c r="AN10" s="1008"/>
      <c r="AO10" s="118">
        <v>35234</v>
      </c>
      <c r="AP10" s="118">
        <v>850</v>
      </c>
      <c r="AQ10" s="141">
        <v>8393</v>
      </c>
      <c r="AR10" s="155">
        <v>-89.9</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06" t="s">
        <v>400</v>
      </c>
      <c r="AL11" s="1007"/>
      <c r="AM11" s="1007"/>
      <c r="AN11" s="1008"/>
      <c r="AO11" s="118">
        <v>49655</v>
      </c>
      <c r="AP11" s="118">
        <v>1198</v>
      </c>
      <c r="AQ11" s="141">
        <v>566</v>
      </c>
      <c r="AR11" s="155">
        <v>111.7</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06" t="s">
        <v>132</v>
      </c>
      <c r="AL12" s="1007"/>
      <c r="AM12" s="1007"/>
      <c r="AN12" s="1008"/>
      <c r="AO12" s="118" t="s">
        <v>196</v>
      </c>
      <c r="AP12" s="118" t="s">
        <v>196</v>
      </c>
      <c r="AQ12" s="141">
        <v>4</v>
      </c>
      <c r="AR12" s="155" t="s">
        <v>196</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06" t="s">
        <v>502</v>
      </c>
      <c r="AL13" s="1007"/>
      <c r="AM13" s="1007"/>
      <c r="AN13" s="1008"/>
      <c r="AO13" s="118">
        <v>76254</v>
      </c>
      <c r="AP13" s="118">
        <v>1839</v>
      </c>
      <c r="AQ13" s="141">
        <v>2520</v>
      </c>
      <c r="AR13" s="155">
        <v>-27</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06" t="s">
        <v>503</v>
      </c>
      <c r="AL14" s="1007"/>
      <c r="AM14" s="1007"/>
      <c r="AN14" s="1008"/>
      <c r="AO14" s="118">
        <v>33969</v>
      </c>
      <c r="AP14" s="118">
        <v>819</v>
      </c>
      <c r="AQ14" s="141">
        <v>1291</v>
      </c>
      <c r="AR14" s="155">
        <v>-36.6</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09" t="s">
        <v>308</v>
      </c>
      <c r="AL15" s="1010"/>
      <c r="AM15" s="1010"/>
      <c r="AN15" s="1011"/>
      <c r="AO15" s="118">
        <v>-170189</v>
      </c>
      <c r="AP15" s="118">
        <v>-4104</v>
      </c>
      <c r="AQ15" s="141">
        <v>-4844</v>
      </c>
      <c r="AR15" s="155">
        <v>-15.3</v>
      </c>
    </row>
    <row r="16" spans="1:46" ht="13"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09" t="s">
        <v>267</v>
      </c>
      <c r="AL16" s="1010"/>
      <c r="AM16" s="1010"/>
      <c r="AN16" s="1011"/>
      <c r="AO16" s="118">
        <v>2445988</v>
      </c>
      <c r="AP16" s="118">
        <v>58989</v>
      </c>
      <c r="AQ16" s="141">
        <v>86555</v>
      </c>
      <c r="AR16" s="155">
        <v>-31.8</v>
      </c>
    </row>
    <row r="17" spans="1:46" ht="13"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ht="13"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170</v>
      </c>
      <c r="AL19" s="90"/>
      <c r="AM19" s="90"/>
      <c r="AN19" s="90"/>
      <c r="AO19" s="90"/>
      <c r="AP19" s="90"/>
      <c r="AQ19" s="90"/>
      <c r="AR19" s="90"/>
    </row>
    <row r="20" spans="1:46" ht="13"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504</v>
      </c>
      <c r="AP20" s="129" t="s">
        <v>334</v>
      </c>
      <c r="AQ20" s="142" t="s">
        <v>38</v>
      </c>
      <c r="AR20" s="156"/>
    </row>
    <row r="21" spans="1:46" s="81" customFormat="1" ht="13" x14ac:dyDescent="0.2">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12" t="s">
        <v>505</v>
      </c>
      <c r="AL21" s="1013"/>
      <c r="AM21" s="1013"/>
      <c r="AN21" s="1014"/>
      <c r="AO21" s="120">
        <v>5.69</v>
      </c>
      <c r="AP21" s="130">
        <v>7.95</v>
      </c>
      <c r="AQ21" s="143">
        <v>-2.2599999999999998</v>
      </c>
      <c r="AR21" s="91"/>
      <c r="AS21" s="162"/>
      <c r="AT21" s="83"/>
    </row>
    <row r="22" spans="1:46" s="81" customFormat="1" ht="13" x14ac:dyDescent="0.2">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12" t="s">
        <v>506</v>
      </c>
      <c r="AL22" s="1013"/>
      <c r="AM22" s="1013"/>
      <c r="AN22" s="1014"/>
      <c r="AO22" s="121">
        <v>96.6</v>
      </c>
      <c r="AP22" s="131">
        <v>97.2</v>
      </c>
      <c r="AQ22" s="144">
        <v>-0.6</v>
      </c>
      <c r="AR22" s="132"/>
      <c r="AS22" s="162"/>
      <c r="AT22" s="83"/>
    </row>
    <row r="23" spans="1:46" s="81" customFormat="1" ht="13" x14ac:dyDescent="0.2">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ht="13" x14ac:dyDescent="0.2">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ht="13" x14ac:dyDescent="0.2">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ht="13" x14ac:dyDescent="0.2">
      <c r="A26" s="1005" t="s">
        <v>507</v>
      </c>
      <c r="B26" s="1005"/>
      <c r="C26" s="1005"/>
      <c r="D26" s="1005"/>
      <c r="E26" s="1005"/>
      <c r="F26" s="1005"/>
      <c r="G26" s="1005"/>
      <c r="H26" s="1005"/>
      <c r="I26" s="1005"/>
      <c r="J26" s="1005"/>
      <c r="K26" s="1005"/>
      <c r="L26" s="1005"/>
      <c r="M26" s="1005"/>
      <c r="N26" s="1005"/>
      <c r="O26" s="1005"/>
      <c r="P26" s="1005"/>
      <c r="Q26" s="1005"/>
      <c r="R26" s="1005"/>
      <c r="S26" s="1005"/>
      <c r="T26" s="1005"/>
      <c r="U26" s="1005"/>
      <c r="V26" s="1005"/>
      <c r="W26" s="1005"/>
      <c r="X26" s="1005"/>
      <c r="Y26" s="1005"/>
      <c r="Z26" s="1005"/>
      <c r="AA26" s="1005"/>
      <c r="AB26" s="1005"/>
      <c r="AC26" s="1005"/>
      <c r="AD26" s="1005"/>
      <c r="AE26" s="1005"/>
      <c r="AF26" s="1005"/>
      <c r="AG26" s="1005"/>
      <c r="AH26" s="1005"/>
      <c r="AI26" s="1005"/>
      <c r="AJ26" s="1005"/>
      <c r="AK26" s="1005"/>
      <c r="AL26" s="1005"/>
      <c r="AM26" s="1005"/>
      <c r="AN26" s="1005"/>
      <c r="AO26" s="1005"/>
      <c r="AP26" s="1005"/>
      <c r="AQ26" s="1005"/>
      <c r="AR26" s="1005"/>
      <c r="AS26" s="1005"/>
      <c r="AT26" s="91"/>
    </row>
    <row r="27" spans="1:46" ht="13" x14ac:dyDescent="0.2">
      <c r="A27" s="85"/>
      <c r="AO27" s="90"/>
      <c r="AP27" s="90"/>
      <c r="AQ27" s="90"/>
      <c r="AR27" s="90"/>
      <c r="AS27" s="90"/>
      <c r="AT27" s="90"/>
    </row>
    <row r="28" spans="1:46" ht="16.5" x14ac:dyDescent="0.2">
      <c r="A28" s="82" t="s">
        <v>259</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ht="13"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119</v>
      </c>
      <c r="AL29" s="91"/>
      <c r="AM29" s="91"/>
      <c r="AN29" s="91"/>
      <c r="AO29" s="90"/>
      <c r="AP29" s="90"/>
      <c r="AQ29" s="90"/>
      <c r="AR29" s="90"/>
      <c r="AS29" s="165"/>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995" t="s">
        <v>86</v>
      </c>
      <c r="AP30" s="127"/>
      <c r="AQ30" s="138" t="s">
        <v>497</v>
      </c>
      <c r="AR30" s="152"/>
    </row>
    <row r="31" spans="1:46" ht="13"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996"/>
      <c r="AP31" s="128" t="s">
        <v>498</v>
      </c>
      <c r="AQ31" s="139" t="s">
        <v>499</v>
      </c>
      <c r="AR31" s="153" t="s">
        <v>500</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999" t="s">
        <v>508</v>
      </c>
      <c r="AL32" s="1000"/>
      <c r="AM32" s="1000"/>
      <c r="AN32" s="1001"/>
      <c r="AO32" s="118">
        <v>816291</v>
      </c>
      <c r="AP32" s="118">
        <v>19686</v>
      </c>
      <c r="AQ32" s="145">
        <v>34484</v>
      </c>
      <c r="AR32" s="155">
        <v>-42.9</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999" t="s">
        <v>509</v>
      </c>
      <c r="AL33" s="1000"/>
      <c r="AM33" s="1000"/>
      <c r="AN33" s="1001"/>
      <c r="AO33" s="118" t="s">
        <v>196</v>
      </c>
      <c r="AP33" s="118" t="s">
        <v>196</v>
      </c>
      <c r="AQ33" s="145" t="s">
        <v>196</v>
      </c>
      <c r="AR33" s="155" t="s">
        <v>196</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999" t="s">
        <v>510</v>
      </c>
      <c r="AL34" s="1000"/>
      <c r="AM34" s="1000"/>
      <c r="AN34" s="1001"/>
      <c r="AO34" s="118" t="s">
        <v>196</v>
      </c>
      <c r="AP34" s="118" t="s">
        <v>196</v>
      </c>
      <c r="AQ34" s="145" t="s">
        <v>196</v>
      </c>
      <c r="AR34" s="155" t="s">
        <v>196</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999" t="s">
        <v>511</v>
      </c>
      <c r="AL35" s="1000"/>
      <c r="AM35" s="1000"/>
      <c r="AN35" s="1001"/>
      <c r="AO35" s="118">
        <v>268146</v>
      </c>
      <c r="AP35" s="118">
        <v>6467</v>
      </c>
      <c r="AQ35" s="145">
        <v>11558</v>
      </c>
      <c r="AR35" s="155">
        <v>-44</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999" t="s">
        <v>32</v>
      </c>
      <c r="AL36" s="1000"/>
      <c r="AM36" s="1000"/>
      <c r="AN36" s="1001"/>
      <c r="AO36" s="118">
        <v>140927</v>
      </c>
      <c r="AP36" s="118">
        <v>3399</v>
      </c>
      <c r="AQ36" s="145">
        <v>3181</v>
      </c>
      <c r="AR36" s="155">
        <v>6.9</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999" t="s">
        <v>348</v>
      </c>
      <c r="AL37" s="1000"/>
      <c r="AM37" s="1000"/>
      <c r="AN37" s="1001"/>
      <c r="AO37" s="118">
        <v>14</v>
      </c>
      <c r="AP37" s="118">
        <v>0</v>
      </c>
      <c r="AQ37" s="145">
        <v>154</v>
      </c>
      <c r="AR37" s="155">
        <v>-100</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02" t="s">
        <v>512</v>
      </c>
      <c r="AL38" s="1003"/>
      <c r="AM38" s="1003"/>
      <c r="AN38" s="1004"/>
      <c r="AO38" s="122" t="s">
        <v>196</v>
      </c>
      <c r="AP38" s="122" t="s">
        <v>196</v>
      </c>
      <c r="AQ38" s="146">
        <v>1</v>
      </c>
      <c r="AR38" s="144" t="s">
        <v>196</v>
      </c>
      <c r="AS38" s="165"/>
    </row>
    <row r="39" spans="1:46" ht="13"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02" t="s">
        <v>84</v>
      </c>
      <c r="AL39" s="1003"/>
      <c r="AM39" s="1003"/>
      <c r="AN39" s="1004"/>
      <c r="AO39" s="118">
        <v>-295541</v>
      </c>
      <c r="AP39" s="118">
        <v>-7127</v>
      </c>
      <c r="AQ39" s="145">
        <v>-2572</v>
      </c>
      <c r="AR39" s="155">
        <v>177.1</v>
      </c>
      <c r="AS39" s="165"/>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999" t="s">
        <v>513</v>
      </c>
      <c r="AL40" s="1000"/>
      <c r="AM40" s="1000"/>
      <c r="AN40" s="1001"/>
      <c r="AO40" s="118">
        <v>-593758</v>
      </c>
      <c r="AP40" s="118">
        <v>-14319</v>
      </c>
      <c r="AQ40" s="145">
        <v>-30360</v>
      </c>
      <c r="AR40" s="155">
        <v>-52.8</v>
      </c>
      <c r="AS40" s="165"/>
    </row>
    <row r="41" spans="1:46" ht="13"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989" t="s">
        <v>389</v>
      </c>
      <c r="AL41" s="990"/>
      <c r="AM41" s="990"/>
      <c r="AN41" s="991"/>
      <c r="AO41" s="118">
        <v>336079</v>
      </c>
      <c r="AP41" s="118">
        <v>8105</v>
      </c>
      <c r="AQ41" s="145">
        <v>16445</v>
      </c>
      <c r="AR41" s="155">
        <v>-50.7</v>
      </c>
      <c r="AS41" s="165"/>
    </row>
    <row r="42" spans="1:46" ht="13"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ht="13"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ht="13"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ht="13"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ht="13"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514</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515</v>
      </c>
      <c r="AL48" s="87"/>
      <c r="AM48" s="87"/>
      <c r="AN48" s="87"/>
      <c r="AO48" s="87"/>
      <c r="AP48" s="87"/>
      <c r="AQ48" s="133"/>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997" t="s">
        <v>86</v>
      </c>
      <c r="AN49" s="992" t="s">
        <v>447</v>
      </c>
      <c r="AO49" s="993"/>
      <c r="AP49" s="993"/>
      <c r="AQ49" s="993"/>
      <c r="AR49" s="994"/>
    </row>
    <row r="50" spans="1:44" ht="13"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998"/>
      <c r="AN50" s="114" t="s">
        <v>489</v>
      </c>
      <c r="AO50" s="124" t="s">
        <v>490</v>
      </c>
      <c r="AP50" s="135" t="s">
        <v>516</v>
      </c>
      <c r="AQ50" s="148" t="s">
        <v>384</v>
      </c>
      <c r="AR50" s="158" t="s">
        <v>517</v>
      </c>
    </row>
    <row r="51" spans="1:44" ht="13"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518</v>
      </c>
      <c r="AL51" s="103"/>
      <c r="AM51" s="108">
        <v>680173</v>
      </c>
      <c r="AN51" s="115">
        <v>16200</v>
      </c>
      <c r="AO51" s="125">
        <v>-32.200000000000003</v>
      </c>
      <c r="AP51" s="136">
        <v>59119</v>
      </c>
      <c r="AQ51" s="149">
        <v>9.6999999999999993</v>
      </c>
      <c r="AR51" s="159">
        <v>-41.9</v>
      </c>
    </row>
    <row r="52" spans="1:44" ht="13"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269</v>
      </c>
      <c r="AM52" s="109">
        <v>521272</v>
      </c>
      <c r="AN52" s="116">
        <v>12415</v>
      </c>
      <c r="AO52" s="126">
        <v>-19.3</v>
      </c>
      <c r="AP52" s="137">
        <v>29900</v>
      </c>
      <c r="AQ52" s="150">
        <v>-14.7</v>
      </c>
      <c r="AR52" s="160">
        <v>-4.5999999999999996</v>
      </c>
    </row>
    <row r="53" spans="1:44" ht="13"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478</v>
      </c>
      <c r="AL53" s="103"/>
      <c r="AM53" s="108">
        <v>725664</v>
      </c>
      <c r="AN53" s="115">
        <v>17395</v>
      </c>
      <c r="AO53" s="125">
        <v>7.4</v>
      </c>
      <c r="AP53" s="136">
        <v>53895</v>
      </c>
      <c r="AQ53" s="149">
        <v>-8.8000000000000007</v>
      </c>
      <c r="AR53" s="159">
        <v>16.2</v>
      </c>
    </row>
    <row r="54" spans="1:44" ht="13"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269</v>
      </c>
      <c r="AM54" s="109">
        <v>487122</v>
      </c>
      <c r="AN54" s="116">
        <v>11677</v>
      </c>
      <c r="AO54" s="126">
        <v>-5.9</v>
      </c>
      <c r="AP54" s="137">
        <v>31224</v>
      </c>
      <c r="AQ54" s="150">
        <v>4.4000000000000004</v>
      </c>
      <c r="AR54" s="160">
        <v>-10.3</v>
      </c>
    </row>
    <row r="55" spans="1:44" ht="13"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317</v>
      </c>
      <c r="AL55" s="103"/>
      <c r="AM55" s="108">
        <v>788577</v>
      </c>
      <c r="AN55" s="115">
        <v>18930</v>
      </c>
      <c r="AO55" s="125">
        <v>8.8000000000000007</v>
      </c>
      <c r="AP55" s="136">
        <v>56181</v>
      </c>
      <c r="AQ55" s="149">
        <v>4.2</v>
      </c>
      <c r="AR55" s="159">
        <v>4.5999999999999996</v>
      </c>
    </row>
    <row r="56" spans="1:44" ht="13"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269</v>
      </c>
      <c r="AM56" s="109">
        <v>365977</v>
      </c>
      <c r="AN56" s="116">
        <v>8785</v>
      </c>
      <c r="AO56" s="126">
        <v>-24.8</v>
      </c>
      <c r="AP56" s="137">
        <v>32039</v>
      </c>
      <c r="AQ56" s="150">
        <v>2.6</v>
      </c>
      <c r="AR56" s="160">
        <v>-27.4</v>
      </c>
    </row>
    <row r="57" spans="1:44" ht="13"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138</v>
      </c>
      <c r="AL57" s="103"/>
      <c r="AM57" s="108">
        <v>2251051</v>
      </c>
      <c r="AN57" s="115">
        <v>53945</v>
      </c>
      <c r="AO57" s="125">
        <v>185</v>
      </c>
      <c r="AP57" s="136">
        <v>47730</v>
      </c>
      <c r="AQ57" s="149">
        <v>-15</v>
      </c>
      <c r="AR57" s="159">
        <v>200</v>
      </c>
    </row>
    <row r="58" spans="1:44" ht="13"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269</v>
      </c>
      <c r="AM58" s="109">
        <v>1448743</v>
      </c>
      <c r="AN58" s="116">
        <v>34718</v>
      </c>
      <c r="AO58" s="126">
        <v>295.2</v>
      </c>
      <c r="AP58" s="137">
        <v>26378</v>
      </c>
      <c r="AQ58" s="150">
        <v>-17.7</v>
      </c>
      <c r="AR58" s="160">
        <v>312.89999999999998</v>
      </c>
    </row>
    <row r="59" spans="1:44" ht="13"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519</v>
      </c>
      <c r="AL59" s="103"/>
      <c r="AM59" s="108">
        <v>1356061</v>
      </c>
      <c r="AN59" s="115">
        <v>32704</v>
      </c>
      <c r="AO59" s="125">
        <v>-39.4</v>
      </c>
      <c r="AP59" s="136">
        <v>61921</v>
      </c>
      <c r="AQ59" s="149">
        <v>29.7</v>
      </c>
      <c r="AR59" s="159">
        <v>-69.099999999999994</v>
      </c>
    </row>
    <row r="60" spans="1:44" ht="13"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269</v>
      </c>
      <c r="AM60" s="109">
        <v>660844</v>
      </c>
      <c r="AN60" s="116">
        <v>15937</v>
      </c>
      <c r="AO60" s="126">
        <v>-54.1</v>
      </c>
      <c r="AP60" s="137">
        <v>34719</v>
      </c>
      <c r="AQ60" s="150">
        <v>31.6</v>
      </c>
      <c r="AR60" s="160">
        <v>-85.7</v>
      </c>
    </row>
    <row r="61" spans="1:44" ht="13"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520</v>
      </c>
      <c r="AL61" s="106"/>
      <c r="AM61" s="108">
        <v>1160305</v>
      </c>
      <c r="AN61" s="115">
        <v>27835</v>
      </c>
      <c r="AO61" s="125">
        <v>25.9</v>
      </c>
      <c r="AP61" s="136">
        <v>55769</v>
      </c>
      <c r="AQ61" s="151">
        <v>4</v>
      </c>
      <c r="AR61" s="159">
        <v>21.9</v>
      </c>
    </row>
    <row r="62" spans="1:44" ht="13"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269</v>
      </c>
      <c r="AM62" s="109">
        <v>696792</v>
      </c>
      <c r="AN62" s="116">
        <v>16706</v>
      </c>
      <c r="AO62" s="126">
        <v>38.200000000000003</v>
      </c>
      <c r="AP62" s="137">
        <v>30852</v>
      </c>
      <c r="AQ62" s="150">
        <v>1.2</v>
      </c>
      <c r="AR62" s="160">
        <v>37</v>
      </c>
    </row>
    <row r="63" spans="1:44" ht="13"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 hidden="1" x14ac:dyDescent="0.2">
      <c r="AK70" s="90"/>
      <c r="AL70" s="90"/>
      <c r="AM70" s="90"/>
      <c r="AN70" s="90"/>
      <c r="AO70" s="90"/>
      <c r="AP70" s="90"/>
      <c r="AQ70" s="90"/>
      <c r="AR70" s="90"/>
    </row>
    <row r="71" spans="1:46" ht="13" hidden="1" x14ac:dyDescent="0.2">
      <c r="AK71" s="90"/>
      <c r="AL71" s="90"/>
      <c r="AM71" s="90"/>
      <c r="AN71" s="90"/>
      <c r="AO71" s="90"/>
      <c r="AP71" s="90"/>
      <c r="AQ71" s="90"/>
      <c r="AR71" s="90"/>
    </row>
    <row r="72" spans="1:46" ht="13" hidden="1" x14ac:dyDescent="0.2">
      <c r="AK72" s="90"/>
      <c r="AL72" s="90"/>
      <c r="AM72" s="90"/>
      <c r="AN72" s="90"/>
      <c r="AO72" s="90"/>
      <c r="AP72" s="90"/>
      <c r="AQ72" s="90"/>
      <c r="AR72" s="90"/>
    </row>
    <row r="73" spans="1:46" ht="13" hidden="1" x14ac:dyDescent="0.2">
      <c r="AK73" s="90"/>
      <c r="AL73" s="90"/>
      <c r="AM73" s="90"/>
      <c r="AN73" s="90"/>
      <c r="AO73" s="90"/>
      <c r="AP73" s="90"/>
      <c r="AQ73" s="90"/>
      <c r="AR73" s="90"/>
    </row>
  </sheetData>
  <sheetProtection algorithmName="SHA-512" hashValue="+sg6rH54zBqkOq57UfOEQ2ewNXpFW1FGdgbqdTtG+sbyNp+3Rbb3RvX9P+/CHXI/tx3SvXVg63lp+xQ+0Skvnw==" saltValue="0XZlChvgCl2ojeDW1P5oCA==" spinCount="100000" sheet="1" objects="1" scenarios="1"/>
  <mergeCells count="25">
    <mergeCell ref="AK15:AN15"/>
    <mergeCell ref="AK16:AN16"/>
    <mergeCell ref="AK21:AN21"/>
    <mergeCell ref="AK22:AN22"/>
    <mergeCell ref="AK9:AN9"/>
    <mergeCell ref="AK10:AN10"/>
    <mergeCell ref="AK11:AN11"/>
    <mergeCell ref="AK12:AN12"/>
    <mergeCell ref="AK13:AN13"/>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s>
  <phoneticPr fontId="5"/>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55" zoomScaleNormal="55" zoomScaleSheetLayoutView="55" workbookViewId="0"/>
  </sheetViews>
  <sheetFormatPr defaultColWidth="0" defaultRowHeight="13.5" customHeight="1" zeroHeight="1" x14ac:dyDescent="0.2"/>
  <cols>
    <col min="1" max="125" width="2.4531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 x14ac:dyDescent="0.2">
      <c r="B2" s="78"/>
      <c r="DG2" s="78"/>
    </row>
    <row r="3" spans="2:125" ht="13"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 x14ac:dyDescent="0.2"/>
    <row r="5" spans="2:125" ht="13" x14ac:dyDescent="0.2"/>
    <row r="6" spans="2:125" ht="13" x14ac:dyDescent="0.2"/>
    <row r="7" spans="2:125" ht="13" x14ac:dyDescent="0.2"/>
    <row r="8" spans="2:125" ht="13" x14ac:dyDescent="0.2"/>
    <row r="9" spans="2:125" ht="13" x14ac:dyDescent="0.2">
      <c r="DU9" s="78"/>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78"/>
    </row>
    <row r="18" spans="125:125" ht="13" x14ac:dyDescent="0.2"/>
    <row r="19" spans="125:125" ht="13" x14ac:dyDescent="0.2"/>
    <row r="20" spans="125:125" ht="13" x14ac:dyDescent="0.2">
      <c r="DU20" s="78"/>
    </row>
    <row r="21" spans="125:125" ht="13" x14ac:dyDescent="0.2">
      <c r="DU21" s="78"/>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78"/>
    </row>
    <row r="29" spans="125:125" ht="13" x14ac:dyDescent="0.2"/>
    <row r="30" spans="125:125" ht="13" x14ac:dyDescent="0.2"/>
    <row r="31" spans="125:125" ht="13" x14ac:dyDescent="0.2"/>
    <row r="32" spans="125:125" ht="13" x14ac:dyDescent="0.2"/>
    <row r="33" spans="2:125" ht="13" x14ac:dyDescent="0.2">
      <c r="B33" s="78"/>
      <c r="G33" s="78"/>
      <c r="I33" s="78"/>
    </row>
    <row r="34" spans="2:125" ht="13" x14ac:dyDescent="0.2">
      <c r="C34" s="78"/>
      <c r="P34" s="78"/>
      <c r="DE34" s="78"/>
      <c r="DH34" s="78"/>
    </row>
    <row r="35" spans="2:125" ht="13" x14ac:dyDescent="0.2">
      <c r="D35" s="78"/>
      <c r="E35" s="78"/>
      <c r="DG35" s="78"/>
      <c r="DJ35" s="78"/>
      <c r="DP35" s="78"/>
      <c r="DQ35" s="78"/>
      <c r="DR35" s="78"/>
      <c r="DS35" s="78"/>
      <c r="DT35" s="78"/>
      <c r="DU35" s="78"/>
    </row>
    <row r="36" spans="2:125" ht="13"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 x14ac:dyDescent="0.2">
      <c r="DU37" s="78"/>
    </row>
    <row r="38" spans="2:125" ht="13" x14ac:dyDescent="0.2">
      <c r="DT38" s="78"/>
      <c r="DU38" s="78"/>
    </row>
    <row r="39" spans="2:125" ht="13" x14ac:dyDescent="0.2"/>
    <row r="40" spans="2:125" ht="13" x14ac:dyDescent="0.2">
      <c r="DH40" s="78"/>
    </row>
    <row r="41" spans="2:125" ht="13" x14ac:dyDescent="0.2">
      <c r="DE41" s="78"/>
    </row>
    <row r="42" spans="2:125" ht="13" x14ac:dyDescent="0.2">
      <c r="DG42" s="78"/>
      <c r="DJ42" s="78"/>
    </row>
    <row r="43" spans="2:125" ht="13"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 x14ac:dyDescent="0.2">
      <c r="DU44" s="78"/>
    </row>
    <row r="45" spans="2:125" ht="13" x14ac:dyDescent="0.2"/>
    <row r="46" spans="2:125" ht="13" x14ac:dyDescent="0.2"/>
    <row r="47" spans="2:125" ht="13" x14ac:dyDescent="0.2"/>
    <row r="48" spans="2:125" ht="13" x14ac:dyDescent="0.2">
      <c r="DT48" s="78"/>
      <c r="DU48" s="78"/>
    </row>
    <row r="49" spans="120:125" ht="13" x14ac:dyDescent="0.2">
      <c r="DU49" s="78"/>
    </row>
    <row r="50" spans="120:125" ht="13" x14ac:dyDescent="0.2">
      <c r="DU50" s="78"/>
    </row>
    <row r="51" spans="120:125" ht="13" x14ac:dyDescent="0.2">
      <c r="DP51" s="78"/>
      <c r="DQ51" s="78"/>
      <c r="DR51" s="78"/>
      <c r="DS51" s="78"/>
      <c r="DT51" s="78"/>
      <c r="DU51" s="78"/>
    </row>
    <row r="52" spans="120:125" ht="13" x14ac:dyDescent="0.2"/>
    <row r="53" spans="120:125" ht="13" x14ac:dyDescent="0.2"/>
    <row r="54" spans="120:125" ht="13" x14ac:dyDescent="0.2">
      <c r="DU54" s="78"/>
    </row>
    <row r="55" spans="120:125" ht="13" x14ac:dyDescent="0.2"/>
    <row r="56" spans="120:125" ht="13" x14ac:dyDescent="0.2"/>
    <row r="57" spans="120:125" ht="13" x14ac:dyDescent="0.2"/>
    <row r="58" spans="120:125" ht="13" x14ac:dyDescent="0.2">
      <c r="DU58" s="78"/>
    </row>
    <row r="59" spans="120:125" ht="13" x14ac:dyDescent="0.2"/>
    <row r="60" spans="120:125" ht="13" x14ac:dyDescent="0.2"/>
    <row r="61" spans="120:125" ht="13" x14ac:dyDescent="0.2"/>
    <row r="62" spans="120:125" ht="13" x14ac:dyDescent="0.2"/>
    <row r="63" spans="120:125" ht="13" x14ac:dyDescent="0.2">
      <c r="DU63" s="78"/>
    </row>
    <row r="64" spans="120:125" ht="13" x14ac:dyDescent="0.2">
      <c r="DT64" s="78"/>
      <c r="DU64" s="78"/>
    </row>
    <row r="65" spans="123:125" ht="13" x14ac:dyDescent="0.2"/>
    <row r="66" spans="123:125" ht="13" x14ac:dyDescent="0.2"/>
    <row r="67" spans="123:125" ht="13" x14ac:dyDescent="0.2"/>
    <row r="68" spans="123:125" ht="13" x14ac:dyDescent="0.2"/>
    <row r="69" spans="123:125" ht="13" x14ac:dyDescent="0.2">
      <c r="DS69" s="78"/>
      <c r="DT69" s="78"/>
      <c r="DU69" s="78"/>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78"/>
    </row>
    <row r="83" spans="116:125" ht="13" x14ac:dyDescent="0.2">
      <c r="DM83" s="78"/>
      <c r="DN83" s="78"/>
      <c r="DO83" s="78"/>
      <c r="DP83" s="78"/>
      <c r="DQ83" s="78"/>
      <c r="DR83" s="78"/>
      <c r="DS83" s="78"/>
      <c r="DT83" s="78"/>
      <c r="DU83" s="78"/>
    </row>
    <row r="84" spans="116:125" ht="13" x14ac:dyDescent="0.2"/>
    <row r="85" spans="116:125" ht="13" x14ac:dyDescent="0.2"/>
    <row r="86" spans="116:125" ht="13" x14ac:dyDescent="0.2"/>
    <row r="87" spans="116:125" ht="13" x14ac:dyDescent="0.2"/>
    <row r="88" spans="116:125" ht="13" x14ac:dyDescent="0.2">
      <c r="DU88" s="78"/>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99</v>
      </c>
    </row>
    <row r="121" spans="125:125" ht="13.5" hidden="1" customHeight="1" x14ac:dyDescent="0.2">
      <c r="DU121" s="78"/>
    </row>
  </sheetData>
  <sheetProtection algorithmName="SHA-512" hashValue="yq1lHEnYQzI5/NMp4s9WbiyY/1Jmnp1UtlGXn6rVbhCwky2w7Zstiyk+SLjgmrCMfT0TkWMSZGHmsVukt2Agyw==" saltValue="L6oS0BSb8MsuoVo/skwTNA=="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5" zoomScaleNormal="55" zoomScaleSheetLayoutView="55" workbookViewId="0"/>
  </sheetViews>
  <sheetFormatPr defaultColWidth="0" defaultRowHeight="13.5" customHeight="1" zeroHeight="1" x14ac:dyDescent="0.2"/>
  <cols>
    <col min="1" max="125" width="2.4531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 x14ac:dyDescent="0.2">
      <c r="B2" s="78"/>
      <c r="T2" s="78"/>
    </row>
    <row r="3" spans="1:125"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78"/>
      <c r="G33" s="78"/>
      <c r="I33" s="78"/>
    </row>
    <row r="34" spans="2:125" ht="13" x14ac:dyDescent="0.2">
      <c r="C34" s="78"/>
      <c r="P34" s="78"/>
      <c r="R34" s="78"/>
      <c r="U34" s="78"/>
    </row>
    <row r="35" spans="2:125" ht="13"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 x14ac:dyDescent="0.2">
      <c r="F36" s="78"/>
      <c r="H36" s="78"/>
      <c r="J36" s="78"/>
      <c r="K36" s="78"/>
      <c r="L36" s="78"/>
      <c r="M36" s="78"/>
      <c r="N36" s="78"/>
      <c r="O36" s="78"/>
      <c r="Q36" s="78"/>
      <c r="S36" s="78"/>
      <c r="V36" s="78"/>
    </row>
    <row r="37" spans="2:125" ht="13" x14ac:dyDescent="0.2"/>
    <row r="38" spans="2:125" ht="13" x14ac:dyDescent="0.2"/>
    <row r="39" spans="2:125" ht="13" x14ac:dyDescent="0.2"/>
    <row r="40" spans="2:125" ht="13" x14ac:dyDescent="0.2">
      <c r="U40" s="78"/>
    </row>
    <row r="41" spans="2:125" ht="13" x14ac:dyDescent="0.2">
      <c r="R41" s="78"/>
    </row>
    <row r="42" spans="2:125" ht="13"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 x14ac:dyDescent="0.2">
      <c r="Q43" s="78"/>
      <c r="S43" s="78"/>
      <c r="V43" s="78"/>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99</v>
      </c>
    </row>
  </sheetData>
  <sheetProtection algorithmName="SHA-512" hashValue="S2Faoq1C1IMsPExc6CgOV030ptHROi5Gdon6N5QmZqbTNY1q7tVPmDxc3MNhXB/ZQY/iUWk/UX59NVRvWiWIuA==" saltValue="6kMUjDjXq3cF1qdHnrw5Ww==" spinCount="100000" sheet="1" objects="1" scenarios="1"/>
  <phoneticPr fontId="5"/>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2"/>
  <cols>
    <col min="1" max="1" width="8.26953125" style="46" customWidth="1"/>
    <col min="2" max="16" width="14.63281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1" t="s">
        <v>2</v>
      </c>
    </row>
    <row r="46" spans="2:10" ht="29.25" customHeight="1" x14ac:dyDescent="0.25">
      <c r="B46" s="167" t="s">
        <v>4</v>
      </c>
      <c r="C46" s="171"/>
      <c r="D46" s="171"/>
      <c r="E46" s="172" t="s">
        <v>17</v>
      </c>
      <c r="F46" s="173" t="s">
        <v>522</v>
      </c>
      <c r="G46" s="177" t="s">
        <v>523</v>
      </c>
      <c r="H46" s="177" t="s">
        <v>524</v>
      </c>
      <c r="I46" s="177" t="s">
        <v>525</v>
      </c>
      <c r="J46" s="182" t="s">
        <v>247</v>
      </c>
    </row>
    <row r="47" spans="2:10" ht="57.75" customHeight="1" x14ac:dyDescent="0.2">
      <c r="B47" s="168"/>
      <c r="C47" s="1015" t="s">
        <v>3</v>
      </c>
      <c r="D47" s="1015"/>
      <c r="E47" s="1016"/>
      <c r="F47" s="174">
        <v>57.81</v>
      </c>
      <c r="G47" s="178">
        <v>54.41</v>
      </c>
      <c r="H47" s="178">
        <v>53.86</v>
      </c>
      <c r="I47" s="178">
        <v>46.18</v>
      </c>
      <c r="J47" s="183">
        <v>44.03</v>
      </c>
    </row>
    <row r="48" spans="2:10" ht="57.75" customHeight="1" x14ac:dyDescent="0.2">
      <c r="B48" s="169"/>
      <c r="C48" s="1017" t="s">
        <v>9</v>
      </c>
      <c r="D48" s="1017"/>
      <c r="E48" s="1018"/>
      <c r="F48" s="175">
        <v>5.24</v>
      </c>
      <c r="G48" s="179">
        <v>7.82</v>
      </c>
      <c r="H48" s="179">
        <v>9.4600000000000009</v>
      </c>
      <c r="I48" s="179">
        <v>8.94</v>
      </c>
      <c r="J48" s="184">
        <v>4.63</v>
      </c>
    </row>
    <row r="49" spans="2:10" ht="57.75" customHeight="1" x14ac:dyDescent="0.2">
      <c r="B49" s="170"/>
      <c r="C49" s="1019" t="s">
        <v>16</v>
      </c>
      <c r="D49" s="1019"/>
      <c r="E49" s="1020"/>
      <c r="F49" s="176" t="s">
        <v>443</v>
      </c>
      <c r="G49" s="180" t="s">
        <v>526</v>
      </c>
      <c r="H49" s="180">
        <v>4.2699999999999996</v>
      </c>
      <c r="I49" s="180" t="s">
        <v>61</v>
      </c>
      <c r="J49" s="185" t="s">
        <v>363</v>
      </c>
    </row>
    <row r="50" spans="2:10" ht="13" x14ac:dyDescent="0.2"/>
  </sheetData>
  <sheetProtection algorithmName="SHA-512" hashValue="Y7pTtsTRXtmSFrVjX5BD/FEc45lUis+/GYEeK2qi2nRFil5Kg9OPcyw8aQG8NiHBATJ+RtSK43jEHdVygHJ14Q==" saltValue="RgNQ6bMcmyxpHBhCndskLQ=="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5" ma:contentTypeDescription="新しいドキュメントを作成します。" ma:contentTypeScope="" ma:versionID="077ad1fd1e23f8459e1bc86153651884">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e13c999c60dc4d3585d81a7b8420cdc9"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033C102-8FFE-4B51-BE5D-5E2EE0389C81}">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customXml/itemProps2.xml><?xml version="1.0" encoding="utf-8"?>
<ds:datastoreItem xmlns:ds="http://schemas.openxmlformats.org/officeDocument/2006/customXml" ds:itemID="{6D2CB6DD-0C42-4AE9-B088-1ED2EC80D82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E2ED38D-21D2-4BF6-9C18-9B65B08817D7}">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17</vt:i4>
      </vt:variant>
      <vt:variant>
        <vt:lpstr>名前付き一覧</vt:lpstr>
      </vt:variant>
      <vt:variant>
        <vt:i4>1</vt:i4>
      </vt:variant>
    </vt:vector>
  </HeadingPairs>
  <TitlesOfParts>
    <vt:vector size="18"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lpstr>'経常経費分析表（人件費・公債費・普通建設事業費の分析）'!Print_Area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2025-02-19T01:24:01Z</dcterms:created>
  <dcterms:modified xsi:type="dcterms:W3CDTF">2025-09-30T08:10:05Z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5.0.4.0</vt:lpwstr>
    </vt:vector>
  </property>
  <property fmtid="{DCFEDD21-7773-49B2-8022-6FC58DB5260B}" pid="3" name="LastSavedVersion">
    <vt:lpwstr>5.0.4.0</vt:lpwstr>
  </property>
  <property fmtid="{DCFEDD21-7773-49B2-8022-6FC58DB5260B}" pid="4" name="LastSavedDate">
    <vt:filetime>2025-03-18T07:29:47Z</vt:filetime>
  </property>
  <property fmtid="{D5CDD505-2E9C-101B-9397-08002B2CF9AE}" pid="2" name="ContentTypeId">
    <vt:lpwstr>0x010100B3E7916579E48942A578B93BD249C02F</vt:lpwstr>
  </property>
</Properties>
</file>