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036EBA3F-E27C-4035-8ACB-160F94818814}"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<sst xmlns="http://schemas.openxmlformats.org/spreadsheetml/2006/main" count="1134" uniqueCount="573">
  <si>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</si>
  <si>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</si>
  <si>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</si>
  <si>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</si>
  <si>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</si>
  <si>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</si>
  <si>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</si>
  <si>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</si>
  <si>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</si>
  <si>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</si>
  <si>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</si>
  <si>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</si>
  <si>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</si>
  <si>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</si>
  <si>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</si>
  <si>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</si>
  <si>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</si>
  <si>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</si>
  <si>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</si>
  <si>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</si>
  <si>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</si>
  <si>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</si>
  <si>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</si>
  <si>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</si>
  <si>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</si>
  <si>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</si>
  <si>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</si>
  <si>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</si>
  <si>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</si>
  <si>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</si>
  <si>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</si>
  <si>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</si>
  <si>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</si>
  <si>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</si>
  <si>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</si>
  <si>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</si>
  <si>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</si>
  <si>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</si>
  <si>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</si>
  <si>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</si>
  <si>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</si>
  <si>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</si>
  <si>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</si>
  <si>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</si>
  <si>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</si>
  <si>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</si>
  <si>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</si>
  <si>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</si>
  <si>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</si>
  <si>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</si>
  <si>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</si>
  <si>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</si>
  <si>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</si>
  <si>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</si>
  <si>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</si>
  <si>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</si>
  <si>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</si>
  <si>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</si>
  <si>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</si>
  <si>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</si>
  <si>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</si>
  <si>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</si>
  <si>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</si>
  <si>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</si>
  <si>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</si>
  <si>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</si>
  <si>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</si>
  <si>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</si>
  <si>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</si>
  <si>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</si>
  <si>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</si>
  <si>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</si>
  <si>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</si>
  <si>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</si>
  <si>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</si>
  <si>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</si>
  <si>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</si>
  <si>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</si>
  <si>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</si>
  <si>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</si>
  <si>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</si>
  <si>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</si>
  <si>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</si>
  <si>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</si>
  <si>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</si>
  <si>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</si>
  <si>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</si>
  <si>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</si>
  <si>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</si>
  <si>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</si>
  <si>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</si>
  <si>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</si>
  <si>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</si>
  <si>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</si>
  <si>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千代田町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</si>
  <si>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</si>
  <si>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</si>
  <si>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</si>
  <si>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</si>
  <si>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</si>
  <si>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</si>
  <si>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</si>
  <si>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</si>
  <si>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</si>
  <si>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</si>
  <si>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</si>
  <si>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</si>
  <si>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</si>
  <si>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</si>
  <si>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</si>
  <si>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</si>
  <si>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</si>
  <si>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</si>
  <si>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</si>
  <si>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</si>
  <si>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</si>
  <si>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</si>
  <si>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</si>
  <si>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</si>
  <si>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</si>
  <si>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</si>
  <si>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</si>
  <si>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</si>
  <si>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</si>
  <si>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</si>
  <si>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</si>
  <si>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</si>
  <si>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</si>
  <si>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</si>
  <si>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</si>
  <si>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</si>
  <si>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</si>
  <si>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</si>
  <si>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</si>
  <si>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</si>
  <si>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</si>
  <si>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</si>
  <si>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</si>
  <si>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</si>
  <si>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</si>
  <si>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</si>
  <si>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</si>
  <si>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</si>
  <si>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</si>
  <si>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</si>
  <si>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</si>
  <si>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</si>
  <si>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</si>
  <si>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</si>
  <si>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</si>
  <si>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</si>
  <si>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</si>
  <si>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</si>
  <si>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</si>
  <si>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</si>
  <si>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</si>
  <si>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</si>
  <si>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</si>
  <si>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</si>
  <si>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</si>
  <si>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</si>
  <si>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</si>
  <si>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</si>
  <si>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</si>
  <si>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</si>
  <si>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</si>
  <si>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</si>
  <si>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</si>
  <si>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</si>
  <si>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</si>
  <si>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</si>
  <si>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</si>
  <si>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</si>
  <si>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</si>
  <si>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</si>
  <si>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</si>
  <si>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</si>
  <si>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</si>
  <si>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</si>
  <si>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</si>
  <si>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</si>
  <si>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</si>
  <si>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</si>
  <si>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</si>
  <si>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</si>
  <si>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</si>
  <si>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</si>
  <si>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</si>
  <si>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</si>
  <si>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</si>
  <si>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</si>
  <si>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</si>
  <si>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</si>
  <si>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</si>
  <si>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</si>
  <si>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</si>
  <si>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</si>
  <si>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</si>
  <si>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</si>
  <si>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</si>
  <si>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</si>
  <si>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</si>
  <si>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</si>
  <si>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群馬県千代田町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</si>
  <si>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</si>
  <si>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</si>
  <si>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</si>
  <si>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</si>
  <si>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</si>
  <si>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</si>
  <si>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</si>
  <si>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</si>
  <si>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</si>
  <si>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</si>
  <si>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</si>
  <si>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</si>
  <si>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</si>
  <si>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</si>
  <si>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</si>
  <si>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</si>
  <si>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</si>
  <si>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</si>
  <si>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</si>
  <si>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</si>
  <si>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</si>
  <si>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</si>
  <si>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</si>
  <si>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</si>
  <si>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</si>
  <si>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</si>
  <si>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</si>
  <si>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</si>
  <si>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</si>
  <si>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</si>
  <si>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</si>
  <si>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</si>
  <si>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</si>
  <si>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</si>
  <si>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</si>
  <si>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</si>
  <si>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</si>
  <si>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</si>
  <si>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</si>
  <si>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</si>
  <si>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</si>
  <si>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</si>
  <si>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</si>
  <si>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</si>
  <si>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</si>
  <si>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</si>
  <si>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</si>
  <si>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</si>
  <si>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</si>
  <si>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</si>
  <si>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</si>
  <si>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</si>
  <si>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</si>
  <si>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</si>
  <si>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</si>
  <si>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</si>
  <si>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</si>
  <si>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</si>
  <si>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</si>
  <si>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</si>
  <si>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</si>
  <si>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</si>
  <si>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</si>
  <si>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</si>
  <si>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</si>
  <si>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</si>
  <si>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</si>
  <si>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</si>
  <si>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</si>
  <si>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</si>
  <si>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</si>
  <si>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</si>
  <si>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</si>
  <si>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</si>
  <si>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</si>
  <si>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</si>
  <si>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</si>
  <si>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</si>
  <si>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</si>
  <si>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</si>
  <si>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</si>
  <si>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</si>
  <si>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</si>
  <si>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</si>
  <si>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</si>
  <si>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</si>
  <si>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</si>
  <si>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</si>
  <si>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</si>
  <si>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</si>
  <si>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</si>
  <si>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</si>
  <si>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</si>
  <si>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</si>
  <si>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</si>
  <si>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</si>
  <si>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</si>
  <si>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</si>
  <si>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</si>
  <si>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</si>
  <si>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</si>
  <si>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</si>
  <si>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</si>
  <si>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</si>
  <si>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</si>
  <si>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</si>
  <si>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</si>
  <si>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</si>
  <si>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</si>
  <si>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</si>
  <si>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</si>
  <si>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</si>
  <si>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</si>
  <si>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</si>
  <si>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</si>
  <si>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</si>
  <si>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</si>
  <si>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</si>
  <si>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</si>
  <si>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</si>
  <si>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</si>
  <si>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</si>
  <si>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</si>
  <si>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</si>
  <si>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</si>
  <si>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</si>
  <si>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</si>
  <si>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</si>
  <si>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</si>
  <si>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</si>
  <si>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</si>
  <si>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</si>
  <si>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</si>
  <si>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</si>
  <si>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</si>
  <si>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</si>
  <si>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</si>
  <si>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</si>
  <si>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</si>
  <si>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</si>
  <si>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</si>
  <si>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</si>
  <si>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</si>
  <si>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</si>
  <si>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</si>
  <si>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</si>
  <si>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</si>
  <si>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</si>
  <si>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</si>
  <si>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</si>
  <si>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群馬県千代田町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</si>
  <si>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</si>
  <si>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</si>
  <si>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</si>
  <si>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</si>
  <si>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</si>
  <si>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</si>
  <si>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</si>
  <si>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</si>
  <si>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</si>
  <si>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</si>
  <si>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</si>
  <si>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</si>
  <si>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</si>
  <si>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</si>
  <si>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</si>
  <si>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</si>
  <si>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</si>
  <si>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</si>
  <si>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</si>
  <si>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</si>
  <si>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</si>
  <si>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</si>
  <si>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</si>
  <si>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</si>
  <si>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</si>
  <si>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</si>
  <si>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</si>
  <si>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</si>
  <si>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</si>
  <si>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</si>
  <si>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</si>
  <si>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</si>
  <si>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</si>
  <si>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</si>
  <si>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</si>
  <si>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</si>
  <si>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</si>
  <si>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</si>
  <si>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</si>
  <si>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</si>
  <si>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</si>
  <si>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</si>
  <si>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</si>
  <si>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</si>
  <si>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</si>
  <si>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</si>
  <si>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</si>
  <si>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</si>
  <si>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</si>
  <si>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</si>
  <si>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</si>
  <si>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</si>
  <si>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</si>
  <si>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</si>
  <si>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</si>
  <si>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</si>
  <si>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</si>
  <si>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</si>
  <si>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</si>
  <si>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</si>
  <si>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</si>
  <si>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</si>
  <si>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</si>
  <si>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</si>
  <si>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</si>
  <si>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</si>
  <si>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</si>
  <si>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</si>
  <si>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</si>
  <si>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</si>
  <si>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</si>
  <si>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</si>
  <si>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</si>
  <si>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</si>
  <si>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</si>
  <si>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</si>
  <si>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</si>
  <si>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</si>
  <si>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</si>
  <si>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</si>
  <si>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</si>
  <si>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</si>
  <si>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</si>
  <si>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</si>
  <si>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</si>
  <si>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</si>
  <si>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</si>
  <si>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</si>
  <si>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</si>
  <si>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</si>
  <si>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</si>
  <si>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</si>
  <si>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</si>
  <si>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</si>
  <si>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</si>
  <si>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</si>
  <si>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</si>
  <si>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</si>
  <si>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</si>
  <si>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</si>
  <si>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</si>
  <si>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</si>
  <si>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</si>
  <si>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</si>
  <si>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</si>
  <si>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</si>
  <si>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</si>
  <si>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</si>
  <si>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</si>
  <si>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</si>
  <si>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</si>
  <si>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</si>
  <si>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</si>
  <si>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</si>
  <si>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</si>
  <si>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</si>
  <si>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</si>
  <si>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</si>
  <si>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</si>
  <si>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</si>
  <si>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</si>
  <si>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</si>
  <si>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</si>
  <si>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</si>
  <si>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</si>
  <si>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</si>
  <si>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</si>
  <si>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</si>
  <si>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</si>
  <si>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</si>
  <si>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</si>
  <si>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</si>
  <si>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</si>
  <si>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</si>
  <si>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</si>
  <si>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</si>
  <si>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</si>
  <si>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</si>
  <si>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</si>
  <si>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</si>
  <si>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</si>
  <si>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</si>
  <si>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</si>
  <si>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</si>
  <si>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</si>
  <si>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</si>
  <si>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</si>
  <si>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</si>
  <si>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</si>
  <si>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</si>
  <si>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</si>
  <si>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</si>
  <si>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</si>
  <si>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</si>
  <si>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</si>
  <si>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</si>
  <si>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</si>
  <si>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</si>
  <si>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</si>
  <si>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</si>
  <si>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</si>
  <si>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</si>
  <si>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</si>
  <si>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</si>
  <si>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</si>
  <si>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</si>
  <si>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</si>
  <si>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</si>
  <si>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</si>
  <si>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</si>
  <si>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</si>
  <si>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</si>
  <si>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</si>
  <si>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3.29</t>
  </si>
  <si>
    <t>▲ 0.23</t>
  </si>
  <si>
    <t>一般会計</t>
  </si>
  <si>
    <t>下水道事業特別会計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</si>
  <si>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</si>
  <si>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</si>
  <si>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</si>
  <si>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</si>
  <si>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</si>
  <si>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</si>
  <si>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</si>
  <si>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</si>
  <si>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</si>
  <si>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</si>
  <si>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</si>
  <si>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館林地区消防組合</t>
  </si>
  <si>
    <t>邑楽館林医療企業団</t>
  </si>
  <si>
    <t>館林衛生施設組合</t>
  </si>
  <si>
    <t>大泉町外二町環境衛生施設組合</t>
  </si>
  <si>
    <t>-</t>
    <phoneticPr fontId="10"/>
  </si>
  <si>
    <t>太田市外三町広域清掃組合</t>
  </si>
  <si>
    <t>群馬県市町村会館管理組合</t>
  </si>
  <si>
    <t>群馬県市町村総合事務組合</t>
  </si>
  <si>
    <t>群馬県後期高齢者医療広域連合（一般会計）</t>
  </si>
  <si>
    <t>群馬県後期高齢者医療広域連合（事業会計）</t>
  </si>
  <si>
    <t>群馬東部水道企業団</t>
  </si>
  <si>
    <t>-</t>
    <phoneticPr fontId="2"/>
  </si>
  <si>
    <t>○</t>
    <phoneticPr fontId="2"/>
  </si>
  <si>
    <t>西邑楽土地開発公社</t>
    <rPh sb="0" eb="1">
      <t>ニシ</t>
    </rPh>
    <rPh sb="1" eb="3">
      <t>オウラ</t>
    </rPh>
    <rPh sb="3" eb="5">
      <t>トチ</t>
    </rPh>
    <rPh sb="5" eb="7">
      <t>カイハツ</t>
    </rPh>
    <rPh sb="7" eb="9">
      <t>コウシャ</t>
    </rPh>
    <phoneticPr fontId="2"/>
  </si>
  <si>
    <t>義務教育施設改築基金</t>
    <rPh sb="0" eb="2">
      <t>ギム</t>
    </rPh>
    <rPh sb="2" eb="4">
      <t>キョウイク</t>
    </rPh>
    <rPh sb="4" eb="6">
      <t>シセツ</t>
    </rPh>
    <rPh sb="6" eb="8">
      <t>カイチク</t>
    </rPh>
    <rPh sb="8" eb="10">
      <t>キキン</t>
    </rPh>
    <phoneticPr fontId="10"/>
  </si>
  <si>
    <t>地域福祉基金</t>
    <rPh sb="0" eb="2">
      <t>チイキ</t>
    </rPh>
    <rPh sb="2" eb="4">
      <t>フクシ</t>
    </rPh>
    <rPh sb="4" eb="6">
      <t>キキン</t>
    </rPh>
    <phoneticPr fontId="10"/>
  </si>
  <si>
    <t>公共施設建設基金</t>
    <phoneticPr fontId="2"/>
  </si>
  <si>
    <t>利根川新橋周辺開発基金</t>
    <phoneticPr fontId="10"/>
  </si>
  <si>
    <t>ふるさとづくり基金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</si>
  <si>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</si>
  <si>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</si>
  <si>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</si>
  <si>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</si>
  <si>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</si>
  <si>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</si>
  <si>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</si>
  <si>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</si>
  <si>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</si>
  <si>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額を充当可能財源等が上回っているため算出されていないが、学校施設や公営住宅など償却の進んだ施設の更新による潜在的な将来負担額が存在すると考えられる。施設更新の際には今後の公共施設の在り方を十分検討するとともに、既存施設は予防保全的な観点から長寿命化を図るなど、適正な管理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</si>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</sst>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7E325A4-8DB1-4A41-8667-E9C2521AA3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91FD-470D-B01A-56A5706F88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25789</c:v>
                </c:pt>
                <c:pt idx="1">
                  <c:v>40781</c:v>
                </c:pt>
                <c:pt idx="2">
                  <c:v>62291</c:v>
                </c:pt>
                <c:pt idx="3">
                  <c:v>27796</c:v>
                </c:pt>
                <c:pt idx="4">
                  <c:v>23117</c:v>
                </c:pt>
              </c:numCache>
            </c:numRef>
          </c:val>
          <c:smooth val="0"/>
          <c:extLst>
            <c:ext xmlns:c16="http://schemas.microsoft.com/office/drawing/2014/chart" uri="{C3380CC4-5D6E-409C-BE32-E72D297353CC}">
              <c16:uniqueId val="{00000001-91FD-470D-B01A-56A5706F88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7.02</c:v>
                </c:pt>
                <c:pt idx="1">
                  <c:v>10.94</c:v>
                </c:pt>
                <c:pt idx="2">
                  <c:v>23.29</c:v>
                </c:pt>
                <c:pt idx="3">
                  <c:v>16.09</c:v>
                </c:pt>
                <c:pt idx="4">
                  <c:v>14.16</c:v>
                </c:pt>
              </c:numCache>
            </c:numRef>
          </c:val>
          <c:extLst>
            <c:ext xmlns:c16="http://schemas.microsoft.com/office/drawing/2014/chart" uri="{C3380CC4-5D6E-409C-BE32-E72D297353CC}">
              <c16:uniqueId val="{00000000-1648-45C4-BE56-13DCC5600E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39.369999999999997</c:v>
                </c:pt>
                <c:pt idx="1">
                  <c:v>37.99</c:v>
                </c:pt>
                <c:pt idx="2">
                  <c:v>39.58</c:v>
                </c:pt>
                <c:pt idx="3">
                  <c:v>54.06</c:v>
                </c:pt>
                <c:pt idx="4">
                  <c:v>54.1</c:v>
                </c:pt>
              </c:numCache>
            </c:numRef>
          </c:val>
          <c:extLst>
            <c:ext xmlns:c16="http://schemas.microsoft.com/office/drawing/2014/chart" uri="{C3380CC4-5D6E-409C-BE32-E72D297353CC}">
              <c16:uniqueId val="{00000001-1648-45C4-BE56-13DCC5600E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-3.29</c:v>
                </c:pt>
                <c:pt idx="1">
                  <c:v>5.26</c:v>
                </c:pt>
                <c:pt idx="2">
                  <c:v>17.41</c:v>
                </c:pt>
                <c:pt idx="3">
                  <c:v>6.14</c:v>
                </c:pt>
                <c:pt idx="4">
                  <c:v>-0.23</c:v>
                </c:pt>
              </c:numCache>
            </c:numRef>
          </c:val>
          <c:smooth val="0"/>
          <c:extLst>
            <c:ext xmlns:c16="http://schemas.microsoft.com/office/drawing/2014/chart" uri="{C3380CC4-5D6E-409C-BE32-E72D297353CC}">
              <c16:uniqueId val="{00000002-1648-45C4-BE56-13DCC5600E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0C-45C7-809A-D171F078C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0C-45C7-809A-D171F078C3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0C-45C7-809A-D171F078C3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0C-45C7-809A-D171F078C3D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80C-45C7-809A-D171F078C3D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0.08</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5-080C-45C7-809A-D171F078C3D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1.88</c:v>
                </c:pt>
                <c:pt idx="2">
                  <c:v>#N/A</c:v>
                </c:pt>
                <c:pt idx="3">
                  <c:v>2.2000000000000002</c:v>
                </c:pt>
                <c:pt idx="4">
                  <c:v>#N/A</c:v>
                </c:pt>
                <c:pt idx="5">
                  <c:v>1.59</c:v>
                </c:pt>
                <c:pt idx="6">
                  <c:v>#N/A</c:v>
                </c:pt>
                <c:pt idx="7">
                  <c:v>1.72</c:v>
                </c:pt>
                <c:pt idx="8">
                  <c:v>#N/A</c:v>
                </c:pt>
                <c:pt idx="9">
                  <c:v>0.56999999999999995</c:v>
                </c:pt>
              </c:numCache>
            </c:numRef>
          </c:val>
          <c:extLst>
            <c:ext xmlns:c16="http://schemas.microsoft.com/office/drawing/2014/chart" uri="{C3380CC4-5D6E-409C-BE32-E72D297353CC}">
              <c16:uniqueId val="{00000006-080C-45C7-809A-D171F078C3D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1.46</c:v>
                </c:pt>
                <c:pt idx="2">
                  <c:v>#N/A</c:v>
                </c:pt>
                <c:pt idx="3">
                  <c:v>1.49</c:v>
                </c:pt>
                <c:pt idx="4">
                  <c:v>#N/A</c:v>
                </c:pt>
                <c:pt idx="5">
                  <c:v>1.0900000000000001</c:v>
                </c:pt>
                <c:pt idx="6">
                  <c:v>#N/A</c:v>
                </c:pt>
                <c:pt idx="7">
                  <c:v>0.94</c:v>
                </c:pt>
                <c:pt idx="8">
                  <c:v>#N/A</c:v>
                </c:pt>
                <c:pt idx="9">
                  <c:v>0.85</c:v>
                </c:pt>
              </c:numCache>
            </c:numRef>
          </c:val>
          <c:extLst>
            <c:ext xmlns:c16="http://schemas.microsoft.com/office/drawing/2014/chart" uri="{C3380CC4-5D6E-409C-BE32-E72D297353CC}">
              <c16:uniqueId val="{00000007-080C-45C7-809A-D171F078C3DB}"/>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0.24</c:v>
                </c:pt>
                <c:pt idx="4">
                  <c:v>#N/A</c:v>
                </c:pt>
                <c:pt idx="5">
                  <c:v>0.09</c:v>
                </c:pt>
                <c:pt idx="6">
                  <c:v>#N/A</c:v>
                </c:pt>
                <c:pt idx="7">
                  <c:v>0.19</c:v>
                </c:pt>
                <c:pt idx="8">
                  <c:v>#N/A</c:v>
                </c:pt>
                <c:pt idx="9">
                  <c:v>1</c:v>
                </c:pt>
              </c:numCache>
            </c:numRef>
          </c:val>
          <c:extLst>
            <c:ext xmlns:c16="http://schemas.microsoft.com/office/drawing/2014/chart" uri="{C3380CC4-5D6E-409C-BE32-E72D297353CC}">
              <c16:uniqueId val="{00000008-080C-45C7-809A-D171F078C3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7.02</c:v>
                </c:pt>
                <c:pt idx="2">
                  <c:v>#N/A</c:v>
                </c:pt>
                <c:pt idx="3">
                  <c:v>10.93</c:v>
                </c:pt>
                <c:pt idx="4">
                  <c:v>#N/A</c:v>
                </c:pt>
                <c:pt idx="5">
                  <c:v>23.28</c:v>
                </c:pt>
                <c:pt idx="6">
                  <c:v>#N/A</c:v>
                </c:pt>
                <c:pt idx="7">
                  <c:v>16.09</c:v>
                </c:pt>
                <c:pt idx="8">
                  <c:v>#N/A</c:v>
                </c:pt>
                <c:pt idx="9">
                  <c:v>14.16</c:v>
                </c:pt>
              </c:numCache>
            </c:numRef>
          </c:val>
          <c:extLst>
            <c:ext xmlns:c16="http://schemas.microsoft.com/office/drawing/2014/chart" uri="{C3380CC4-5D6E-409C-BE32-E72D297353CC}">
              <c16:uniqueId val="{00000009-080C-45C7-809A-D171F078C3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333</c:v>
                </c:pt>
                <c:pt idx="5">
                  <c:v>352</c:v>
                </c:pt>
                <c:pt idx="8">
                  <c:v>371</c:v>
                </c:pt>
                <c:pt idx="11">
                  <c:v>379</c:v>
                </c:pt>
                <c:pt idx="14">
                  <c:v>403</c:v>
                </c:pt>
              </c:numCache>
            </c:numRef>
          </c:val>
          <c:extLst>
            <c:ext xmlns:c16="http://schemas.microsoft.com/office/drawing/2014/chart" uri="{C3380CC4-5D6E-409C-BE32-E72D297353CC}">
              <c16:uniqueId val="{00000000-3514-4B6B-885D-8E87D48954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514-4B6B-885D-8E87D48954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514-4B6B-885D-8E87D48954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55</c:v>
                </c:pt>
                <c:pt idx="6">
                  <c:v>79</c:v>
                </c:pt>
                <c:pt idx="9">
                  <c:v>73</c:v>
                </c:pt>
                <c:pt idx="12">
                  <c:v>105</c:v>
                </c:pt>
              </c:numCache>
            </c:numRef>
          </c:val>
          <c:extLst>
            <c:ext xmlns:c16="http://schemas.microsoft.com/office/drawing/2014/chart" uri="{C3380CC4-5D6E-409C-BE32-E72D297353CC}">
              <c16:uniqueId val="{00000003-3514-4B6B-885D-8E87D48954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98</c:v>
                </c:pt>
                <c:pt idx="3">
                  <c:v>100</c:v>
                </c:pt>
                <c:pt idx="6">
                  <c:v>102</c:v>
                </c:pt>
                <c:pt idx="9">
                  <c:v>105</c:v>
                </c:pt>
                <c:pt idx="12">
                  <c:v>105</c:v>
                </c:pt>
              </c:numCache>
            </c:numRef>
          </c:val>
          <c:extLst>
            <c:ext xmlns:c16="http://schemas.microsoft.com/office/drawing/2014/chart" uri="{C3380CC4-5D6E-409C-BE32-E72D297353CC}">
              <c16:uniqueId val="{00000004-3514-4B6B-885D-8E87D48954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14-4B6B-885D-8E87D48954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14-4B6B-885D-8E87D48954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320</c:v>
                </c:pt>
                <c:pt idx="3">
                  <c:v>330</c:v>
                </c:pt>
                <c:pt idx="6">
                  <c:v>346</c:v>
                </c:pt>
                <c:pt idx="9">
                  <c:v>418</c:v>
                </c:pt>
                <c:pt idx="12">
                  <c:v>380</c:v>
                </c:pt>
              </c:numCache>
            </c:numRef>
          </c:val>
          <c:extLst>
            <c:ext xmlns:c16="http://schemas.microsoft.com/office/drawing/2014/chart" uri="{C3380CC4-5D6E-409C-BE32-E72D297353CC}">
              <c16:uniqueId val="{00000007-3514-4B6B-885D-8E87D48954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149</c:v>
                </c:pt>
                <c:pt idx="2">
                  <c:v>#N/A</c:v>
                </c:pt>
                <c:pt idx="3">
                  <c:v>#N/A</c:v>
                </c:pt>
                <c:pt idx="4">
                  <c:v>133</c:v>
                </c:pt>
                <c:pt idx="5">
                  <c:v>#N/A</c:v>
                </c:pt>
                <c:pt idx="6">
                  <c:v>#N/A</c:v>
                </c:pt>
                <c:pt idx="7">
                  <c:v>156</c:v>
                </c:pt>
                <c:pt idx="8">
                  <c:v>#N/A</c:v>
                </c:pt>
                <c:pt idx="9">
                  <c:v>#N/A</c:v>
                </c:pt>
                <c:pt idx="10">
                  <c:v>217</c:v>
                </c:pt>
                <c:pt idx="11">
                  <c:v>#N/A</c:v>
                </c:pt>
                <c:pt idx="12">
                  <c:v>#N/A</c:v>
                </c:pt>
                <c:pt idx="13">
                  <c:v>187</c:v>
                </c:pt>
                <c:pt idx="14">
                  <c:v>#N/A</c:v>
                </c:pt>
              </c:numCache>
            </c:numRef>
          </c:val>
          <c:smooth val="0"/>
          <c:extLst>
            <c:ext xmlns:c16="http://schemas.microsoft.com/office/drawing/2014/chart" uri="{C3380CC4-5D6E-409C-BE32-E72D297353CC}">
              <c16:uniqueId val="{00000008-3514-4B6B-885D-8E87D48954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4331</c:v>
                </c:pt>
                <c:pt idx="5">
                  <c:v>4416</c:v>
                </c:pt>
                <c:pt idx="8">
                  <c:v>4499</c:v>
                </c:pt>
                <c:pt idx="11">
                  <c:v>4391</c:v>
                </c:pt>
                <c:pt idx="14">
                  <c:v>4148</c:v>
                </c:pt>
              </c:numCache>
            </c:numRef>
          </c:val>
          <c:extLst>
            <c:ext xmlns:c16="http://schemas.microsoft.com/office/drawing/2014/chart" uri="{C3380CC4-5D6E-409C-BE32-E72D297353CC}">
              <c16:uniqueId val="{00000000-EFA9-494F-B035-1729F37DB7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512</c:v>
                </c:pt>
                <c:pt idx="5">
                  <c:v>487</c:v>
                </c:pt>
                <c:pt idx="8">
                  <c:v>496</c:v>
                </c:pt>
                <c:pt idx="11">
                  <c:v>526</c:v>
                </c:pt>
                <c:pt idx="14">
                  <c:v>985</c:v>
                </c:pt>
              </c:numCache>
            </c:numRef>
          </c:val>
          <c:extLst>
            <c:ext xmlns:c16="http://schemas.microsoft.com/office/drawing/2014/chart" uri="{C3380CC4-5D6E-409C-BE32-E72D297353CC}">
              <c16:uniqueId val="{00000001-EFA9-494F-B035-1729F37DB7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2642</c:v>
                </c:pt>
                <c:pt idx="5">
                  <c:v>2666</c:v>
                </c:pt>
                <c:pt idx="8">
                  <c:v>3916</c:v>
                </c:pt>
                <c:pt idx="11">
                  <c:v>5899</c:v>
                </c:pt>
                <c:pt idx="14">
                  <c:v>7312</c:v>
                </c:pt>
              </c:numCache>
            </c:numRef>
          </c:val>
          <c:extLst>
            <c:ext xmlns:c16="http://schemas.microsoft.com/office/drawing/2014/chart" uri="{C3380CC4-5D6E-409C-BE32-E72D297353CC}">
              <c16:uniqueId val="{00000002-EFA9-494F-B035-1729F37DB7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A9-494F-B035-1729F37DB7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A9-494F-B035-1729F37DB7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A9-494F-B035-1729F37DB7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724</c:v>
                </c:pt>
                <c:pt idx="3">
                  <c:v>701</c:v>
                </c:pt>
                <c:pt idx="6">
                  <c:v>682</c:v>
                </c:pt>
                <c:pt idx="9">
                  <c:v>689</c:v>
                </c:pt>
                <c:pt idx="12">
                  <c:v>698</c:v>
                </c:pt>
              </c:numCache>
            </c:numRef>
          </c:val>
          <c:extLst>
            <c:ext xmlns:c16="http://schemas.microsoft.com/office/drawing/2014/chart" uri="{C3380CC4-5D6E-409C-BE32-E72D297353CC}">
              <c16:uniqueId val="{00000006-EFA9-494F-B035-1729F37DB7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636</c:v>
                </c:pt>
                <c:pt idx="3">
                  <c:v>1401</c:v>
                </c:pt>
                <c:pt idx="6">
                  <c:v>1369</c:v>
                </c:pt>
                <c:pt idx="9">
                  <c:v>1436</c:v>
                </c:pt>
                <c:pt idx="12">
                  <c:v>1386</c:v>
                </c:pt>
              </c:numCache>
            </c:numRef>
          </c:val>
          <c:extLst>
            <c:ext xmlns:c16="http://schemas.microsoft.com/office/drawing/2014/chart" uri="{C3380CC4-5D6E-409C-BE32-E72D297353CC}">
              <c16:uniqueId val="{00000007-EFA9-494F-B035-1729F37DB7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1071</c:v>
                </c:pt>
                <c:pt idx="3">
                  <c:v>1032</c:v>
                </c:pt>
                <c:pt idx="6">
                  <c:v>1020</c:v>
                </c:pt>
                <c:pt idx="9">
                  <c:v>997</c:v>
                </c:pt>
                <c:pt idx="12">
                  <c:v>957</c:v>
                </c:pt>
              </c:numCache>
            </c:numRef>
          </c:val>
          <c:extLst>
            <c:ext xmlns:c16="http://schemas.microsoft.com/office/drawing/2014/chart" uri="{C3380CC4-5D6E-409C-BE32-E72D297353CC}">
              <c16:uniqueId val="{00000008-EFA9-494F-B035-1729F37DB7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FA9-494F-B035-1729F37DB7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3493</c:v>
                </c:pt>
                <c:pt idx="3">
                  <c:v>3554</c:v>
                </c:pt>
                <c:pt idx="6">
                  <c:v>3787</c:v>
                </c:pt>
                <c:pt idx="9">
                  <c:v>3498</c:v>
                </c:pt>
                <c:pt idx="12">
                  <c:v>3205</c:v>
                </c:pt>
              </c:numCache>
            </c:numRef>
          </c:val>
          <c:extLst>
            <c:ext xmlns:c16="http://schemas.microsoft.com/office/drawing/2014/chart" uri="{C3380CC4-5D6E-409C-BE32-E72D297353CC}">
              <c16:uniqueId val="{0000000A-EFA9-494F-B035-1729F37DB7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A9-494F-B035-1729F37DB7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1389</c:v>
                </c:pt>
                <c:pt idx="1">
                  <c:v>1864</c:v>
                </c:pt>
                <c:pt idx="2">
                  <c:v>1910</c:v>
                </c:pt>
              </c:numCache>
            </c:numRef>
          </c:val>
          <c:extLst>
            <c:ext xmlns:c16="http://schemas.microsoft.com/office/drawing/2014/chart" uri="{C3380CC4-5D6E-409C-BE32-E72D297353CC}">
              <c16:uniqueId val="{00000000-B14A-4F69-B15A-F4F2AB0845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372</c:v>
                </c:pt>
                <c:pt idx="1">
                  <c:v>472</c:v>
                </c:pt>
                <c:pt idx="2">
                  <c:v>645</c:v>
                </c:pt>
              </c:numCache>
            </c:numRef>
          </c:val>
          <c:extLst>
            <c:ext xmlns:c16="http://schemas.microsoft.com/office/drawing/2014/chart" uri="{C3380CC4-5D6E-409C-BE32-E72D297353CC}">
              <c16:uniqueId val="{00000001-B14A-4F69-B15A-F4F2AB0845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1781</c:v>
                </c:pt>
                <c:pt idx="1">
                  <c:v>3134</c:v>
                </c:pt>
                <c:pt idx="2">
                  <c:v>4295</c:v>
                </c:pt>
              </c:numCache>
            </c:numRef>
          </c:val>
          <c:extLst>
            <c:ext xmlns:c16="http://schemas.microsoft.com/office/drawing/2014/chart" uri="{C3380CC4-5D6E-409C-BE32-E72D297353CC}">
              <c16:uniqueId val="{00000002-B14A-4F69-B15A-F4F2AB0845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{943253C5-8D19-45C6-BE57-54211AC3DB92}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81-4B0F-AF0E-4B547E065B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{3481410A-FC46-4A4E-9FB6-BD887265D45E}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81-4B0F-AF0E-4B547E065B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{E82A476A-C6A8-4634-A585-7F663B13D64B}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81-4B0F-AF0E-4B547E065B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{F1358E07-D2AC-45A1-9C6B-0E01D51A54D9}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81-4B0F-AF0E-4B547E065B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{03554D3D-2151-4BAB-89FA-A5922CADDD17}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81-4B0F-AF0E-4B547E065B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{02D90E2D-8323-499D-ACF9-F4BDD7A8598E}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81-4B0F-AF0E-4B547E065B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{2C8F76C2-75A2-43C4-BF8F-A3E3D2861E43}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81-4B0F-AF0E-4B547E065B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{8B0D0C92-7814-4189-B12D-7DBA2A6A1C83}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81-4B0F-AF0E-4B547E065B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{A9042DB3-EBD9-4696-9CB9-CF378308EE06}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81-4B0F-AF0E-4B547E065B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52.8</c:v>
                </c:pt>
                <c:pt idx="16">
                  <c:v>54.1</c:v>
                </c:pt>
                <c:pt idx="24">
                  <c:v>55.9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181-4B0F-AF0E-4B547E065B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{ACF29471-486F-4C32-92E9-65B635F9C162}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81-4B0F-AF0E-4B547E065B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{D962FDDC-2812-406D-9724-8F36BC3A05ED}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81-4B0F-AF0E-4B547E065B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{20C9F9BB-A1D9-4CB4-A5A0-3C3599392E1D}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81-4B0F-AF0E-4B547E065B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{00C5BDF8-D5BB-4217-8A44-75F6BED7961D}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81-4B0F-AF0E-4B547E065B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{5C807180-C717-4237-BCB0-35FF33B76B99}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81-4B0F-AF0E-4B547E065BC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{036F5E8D-5332-40C7-BBFC-7E21305BC984}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81-4B0F-AF0E-4B547E065BC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{90F42F76-435D-4FA4-ACE8-94A3DCFF2131}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81-4B0F-AF0E-4B547E065BC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{05933B70-2FEB-4BDD-8080-5EE291834342}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81-4B0F-AF0E-4B547E065BC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{84B21AD1-31D7-4F39-ABA0-F92381778243}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81-4B0F-AF0E-4B547E065B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numCache>
            </c:numRef>
          </c:xVal>
          <c:yVal>
            <c:numRef>
              <c:f>公会計指標分析・財政指標組合せ分析表!$BP$55:$DC$55</c:f>
              <c:numCache>
                <c:formatCode>#,##0.0;"▲ "#,##0.0</c:formatCode>
                <c:ptCount val="40"/>
                <c:pt idx="0">
                  <c:v>21</c:v>
                </c:pt>
                <c:pt idx="8">
                  <c:v>23.5</c:v>
                </c:pt>
                <c:pt idx="16">
                  <c:v>8.5</c:v>
                </c:pt>
                <c:pt idx="24">
                  <c:v>0</c:v>
                </c:pt>
              </c:numCache>
            </c:numRef>
          </c:yVal>
          <c:smooth val="0"/>
          <c:extLst>
            <c:ext xmlns:c16="http://schemas.microsoft.com/office/drawing/2014/chart" uri="{C3380CC4-5D6E-409C-BE32-E72D297353CC}">
              <c16:uniqueId val="{00000013-6181-4B0F-AF0E-4B547E065BC3}"/>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{A9C51E7A-3ED2-4EA2-8B46-4FAB7268A297}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740-4EA7-9797-112F09D1C3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{1EB98B8F-6632-4AEA-8310-D9767FCF488A}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40-4EA7-9797-112F09D1C3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{B9BEF42E-9878-4E06-AFA2-E188DEB90694}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40-4EA7-9797-112F09D1C3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{605A8DDE-E186-45CF-B28A-6B9C6524F387}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40-4EA7-9797-112F09D1C3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{BF2B6002-0A55-4472-84D9-18B3EF506D59}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40-4EA7-9797-112F09D1C33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{8013CA09-95F5-4746-A1D4-AD02BFE38F6C}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740-4EA7-9797-112F09D1C33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{691E83CC-54D6-44C7-AFFD-76C4F5929FFA}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740-4EA7-9797-112F09D1C33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{26EB1E5F-6AF2-4EFF-9CCA-A1C15F3EFE6F}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740-4EA7-9797-112F09D1C33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{5884A97A-6CB5-4906-BFF6-8CF1C9610FB1}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740-4EA7-9797-112F09D1C3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5.3</c:v>
                </c:pt>
                <c:pt idx="16">
                  <c:v>4.9000000000000004</c:v>
                </c:pt>
                <c:pt idx="24">
                  <c:v>5.4</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40-4EA7-9797-112F09D1C3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{1215DBF0-EEB9-4276-A7C5-9F8532BB9045}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740-4EA7-9797-112F09D1C3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{A4AA2700-1358-43B3-9650-51A917765C2A}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40-4EA7-9797-112F09D1C3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{5CF9B80E-4FAF-4A75-B088-1AD1522F1AA2}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40-4EA7-9797-112F09D1C3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{6C4647A0-AC5A-4116-AEB9-35C5742B1A22}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40-4EA7-9797-112F09D1C3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{333392AC-9AF7-4C3B-9621-90EA15F25988}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40-4EA7-9797-112F09D1C33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{A6C5C6C3-CDA9-449D-AD68-769C4E1B7A19}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740-4EA7-9797-112F09D1C33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{547912B5-3B68-4D9B-9EB3-3D634EDB159E}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740-4EA7-9797-112F09D1C33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{E9F8801A-5607-4E51-8268-7635E6D07F7B}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740-4EA7-9797-112F09D1C33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{EE016DF3-1046-4E31-A0B3-97CBAF31292A}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740-4EA7-9797-112F09D1C3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C740-4EA7-9797-112F09D1C33A}"/>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地方債の活用については、交付税算入のある項目に限定するとともに、借入額や償還期間を元金償還額が著しく増加することがないように設定しており、実質公債費比率の分子の上昇を抑制している。</a:t>
          </a:r>
        </a:p>
        <a:p>
          <a:r>
            <a:rPr kumimoji="1" lang="ja-JP" altLang="en-US" sz="1400">
              <a:latin typeface="ＭＳ ゴシック" pitchFamily="49" charset="-128"/>
              <a:ea typeface="ＭＳ ゴシック" pitchFamily="49" charset="-128"/>
            </a:rPr>
            <a:t>一部事務組合の施設更新に伴う増加はあるが、一部償還が終了したことで公債費比率が減少傾向にある。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今後も、上記の抑制策により上昇幅を最小限度にとどめるよう努めていく。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将来負担比率については、健全化判断比率算定開始以来、算出されていない。</a:t>
          </a:r>
        </a:p>
        <a:p>
          <a:r>
            <a:rPr kumimoji="1" lang="ja-JP" altLang="en-US" sz="1400">
              <a:latin typeface="ＭＳ ゴシック" pitchFamily="49" charset="-128"/>
              <a:ea typeface="ＭＳ ゴシック" pitchFamily="49" charset="-128"/>
            </a:rPr>
            <a:t>今後も地方債残高の増加抑制や基金残高の確保を行い、将来負担比率の分子が少しでも小さくなるよう努めていく。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群馬県千代田町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財政調整基金については、財源調整により取り崩した金額以上に積み立てが行えたため、残高は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減債基金については、繰越金などの財源を積み立てたため、残高は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その他特目基金では、ふるさと応援寄附金を原資に、義務教育施設改築基金を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百万円の積み立てを行ったことなどにより、その他特目基金全体は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財政調整基金及び減債基金については、現在の水準を維持出来るよう努めていく。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義務教育施設改築基金については、老朽化に伴い中学校校舎の更新が必要なため、ふるさと応援寄附金を原資にさらに積み立てを行っていく。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利根川新橋周辺開発基金については、新たな橋を設置する周辺の土地開発を計画的に行うため、積み立てをはじめる。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公共施設建設基金については、公共施設の老朽化や道路整備等に伴う改良工事および維持補修工事を実施するため積み立てを計画的に行う。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ふるさとづくり基金については、現在の水準を維持するとともに、今後計画的に取崩しを行い、特色あるまちづくりの財源として活用していく。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基金の運用にあたり、国債・群馬県債などの活用を導入したことにより、今後は利金による基金残高の増加が見込まれる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義務教育施設改築基金：義務教育施設の老朽化に伴う建替え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公共施設建設基金：公共施設の老朽化や道路整備等に伴う改良工事、維持補修工事の実施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利根川新橋周辺開発基金：利根川に新たな橋を設置することに伴い発生する周辺の土地の開発</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ふるさとづくり基金：創意工夫を凝らした個性的なふるさとづくり事業の実施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義務教育施設改築基金：ふるさと応援寄附金と運用益を合わせて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公共施設建設基金：当初予算におけるハード事業の財源確保のため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百万円の繰り入れを行ったが、決算剰余金などにより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利根川新橋周辺開発基金：ふるさと応援寄附金から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ふるさとづくり基金：当初予算におけるちよふる事業に充当を行うため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百万円の繰り入れを行ったが、決算剰余金などにより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義務教育施設改築基金：老朽化に伴う中学校校舎の建替えのため、積極的に積み立てを行っていく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公共施設建設基金：公共施設の老朽化対策や道路等整備のための財源として積み立てを行い、事業規模や進捗により取崩しを行っていく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利根川新橋周辺開発基金：新橋周辺を活性化させるため、計画的に積み立てを行っていく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ふるさとづくり基金：特色あるまちづくりの財源に活用するため、計画的に繰り入れを行っていく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財政調整基金については、全体的な財源不足により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経済情勢の急激な変化や災害への備えのため、現在の基金残高を維持できるよう努めていく。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減債基金については、当初予算において公債費負担軽減のため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公債費負担が財政運営を過度に圧迫しないよう償還財源を確保する必要があることから、現在の基金残高を維持できるよう努めていく。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F4DB18-34A2-4F2D-ABD3-B8EEB0D364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63875DD-1DB8-47DF-BE95-74364FA8C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FAF7C59-0D21-4BC0-9977-2531239E087F}"/>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C93A52F-9CAB-4B2A-B249-4CDED851B243}"/>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12F91F1-43EA-4464-887E-2F0FD1CF0CCE}"/>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638A505-8760-4FB1-82E2-71E167709598}"/>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E0CAA2E-BF87-4BAC-9B1B-EE70C884C094}"/>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AB18F50-5419-4398-9395-4A6BF415EA12}"/>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14A0982F-41F9-4F0D-BE0C-ECF49643BE0A}"/>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717F645C-D81A-4C7E-8D18-31F20D51AD3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55B0EF2E-77C2-4E26-B433-129AC8CC8ECD}"/>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16F92CB7-8E38-4DF3-AF7C-6AC1C3B1515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4504F439-C92D-4D14-BF0F-574B9AE38D55}"/>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3ACDB3CA-72B6-4EEF-8A5D-CDADDE161FA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781067AB-EEC3-48A5-8276-0DA1A25F4FF9}"/>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E1F9F0FB-1071-483A-9050-ABA07C2CA744}"/>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E5AA628-2E96-4BCB-B63C-E842E74C9E00}"/>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E039E91-50E4-46A8-8D65-BC7ED14335D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209FDB12-EF25-4C00-ACE3-7D113FA1558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E4FE431-37AF-4FF0-8CA3-59AA6CE01FF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D30F1268-2F5F-462C-89E7-6871DFF4FAAB}"/>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60503527-5B01-4975-B1C7-3B42AC36FFA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4622B16C-3B4C-4345-A0F2-F9994630C01E}"/>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7A7B976-A724-43DA-918F-54C9DC91A84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55DA3ADC-78D4-41BC-9222-FF0398CBDA46}"/>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297BDE37-6B3F-44FD-86CF-299B26FF909A}"/>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5B8004B-7298-4CE9-A81E-25CF200E95F9}"/>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0209531-C60F-4067-B470-1F369807019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1280B8A9-CD8C-411A-86D9-91B73BA48C5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99272B1C-DA46-4972-A2D2-4179DF455381}"/>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589C09D8-C1D5-4859-B033-9FD3DCF271E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749D578-EC89-4DAF-BDEB-2AF6D5F4C30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D3C0A0EB-6152-49F4-A75A-253A4B02DA8C}"/>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207AD611-B108-4733-8CDA-53325F3A3E8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553D8DA-E42E-4605-9932-2B4B51DD1DF6}"/>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CB7DB005-D313-4E79-BBC8-C2C219BB1087}"/>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855553D-AEA8-4B81-B988-4757FCF10551}"/>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FD3F912-0871-47E6-B467-5E1C825B19DB}"/>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BBEB6A02-5DFC-4033-8D87-0FD677AE163B}"/>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60BAC7B-6DAF-4F87-895A-C2DAC9E3A9CB}"/>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85973B7B-C6A4-4FC8-B874-6223547B5C6C}"/>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BD5DBDC9-DE5C-4F30-BCF8-15F04976C42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199D09F0-66AC-446F-8BE4-5E8D87EAA21A}"/>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BC94A3F7-CE20-4F20-8E3B-9768086525EC}"/>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99BB973-6C4E-406E-9152-6D887200C24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63B393CD-4965-4769-8099-AF8575035E9A}"/>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C8530D4F-B7BD-44A7-A0E1-1230A87E63E0}"/>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3E4326AC-6150-4A72-83C3-B7F798E3504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A9D6A2D3-5FC5-40C1-A0E3-BB978E3E71E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58232DC8-C3A6-4BC4-BAFB-3084D5E1ADDA}"/>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F91CD33-3D68-4A3F-A2F5-8CD6C41DEF08}"/>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7A1F397A-A4BE-44C2-B89A-F9FB667C4159}"/>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175C9AB4-F780-4B0B-A88D-567ACB552B52}"/>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9528092-656B-42D7-8313-C0502EC409F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EF947F02-AA77-4BC3-B6CB-C619C2A63737}"/>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A8F5F175-E3D6-4AC6-9998-8ADB90A9DE0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や全国・群馬県平均と比較し、低い状況にあるが、近年こども園舎や学童保育所の増築・児童館の改修などを行ったことによるものである。学校施設や公営住宅など、償却が進んでいる施設も存在するため、予防保全的な観点から長寿命化に努めつつ、更新に向けた財源の確保を計画的に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EEBA287-559D-4ABF-8BFE-3A855AFD571E}"/>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9B548B66-AC4C-4D8F-B7B6-3711DA61049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9B380143-C21C-427C-B79A-1D61F912E0F7}"/>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69EBCF9D-41ED-4024-A247-3F4A5ED4BA3B}"/>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3A5A5D64-05FE-4209-95E3-406D078BA1C2}"/>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9C195859-15DB-4C47-BB9A-00F080998617}"/>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5F094AD8-A8CD-491C-BFEA-034CD086EDA5}"/>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46F5A99D-4D12-4B5C-82BD-3917958A7655}"/>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33F24AF2-2CB3-49C7-88FE-1F9D5A428A80}"/>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C66B3479-AD8E-4B34-B428-A519542B2A38}"/>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B3F6681F-FC69-4870-AE72-8737A545AE5C}"/>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DB8CD7D6-A973-42BA-8326-B7CA1C863D4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7CE1E081-A021-4F5F-8996-5FF22B52549E}"/>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E616D83A-1DCA-4A2A-8257-8DF82991FC7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2" name="直線コネクタ 71">
          <a:extLst>
            <a:ext uri="{FF2B5EF4-FFF2-40B4-BE49-F238E27FC236}">
              <a16:creationId xmlns:a16="http://schemas.microsoft.com/office/drawing/2014/main" id="{230EE047-60ED-4B18-93E4-9F1C958D9E4A}"/>
            </a:ext>
          </a:extLst>
        </xdr:cNvPr>
        <xdr:cNvCxnSpPr/>
      </xdr:nvCxnSpPr>
      <xdr:spPr>
        <a:xfrm flipV="1">
          <a:off x="4306570" y="5380609"/>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3" name="有形固定資産減価償却率最小値テキスト">
          <a:extLst>
            <a:ext uri="{FF2B5EF4-FFF2-40B4-BE49-F238E27FC236}">
              <a16:creationId xmlns:a16="http://schemas.microsoft.com/office/drawing/2014/main" id="{3A8D2AA1-FECA-4E74-927D-A71013008C3D}"/>
            </a:ext>
          </a:extLst>
        </xdr:cNvPr>
        <xdr:cNvSpPr txBox="1"/>
      </xdr:nvSpPr>
      <xdr:spPr>
        <a:xfrm>
          <a:off x="4359275" y="642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4" name="直線コネクタ 73">
          <a:extLst>
            <a:ext uri="{FF2B5EF4-FFF2-40B4-BE49-F238E27FC236}">
              <a16:creationId xmlns:a16="http://schemas.microsoft.com/office/drawing/2014/main" id="{0C5502D8-D7E2-4D2E-9196-05799204C990}"/>
            </a:ext>
          </a:extLst>
        </xdr:cNvPr>
        <xdr:cNvCxnSpPr/>
      </xdr:nvCxnSpPr>
      <xdr:spPr>
        <a:xfrm>
          <a:off x="4216400" y="641692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5" name="有形固定資産減価償却率最大値テキスト">
          <a:extLst>
            <a:ext uri="{FF2B5EF4-FFF2-40B4-BE49-F238E27FC236}">
              <a16:creationId xmlns:a16="http://schemas.microsoft.com/office/drawing/2014/main" id="{31A7FBA3-2FD7-4C8D-8586-D3F4BA5FF8F6}"/>
            </a:ext>
          </a:extLst>
        </xdr:cNvPr>
        <xdr:cNvSpPr txBox="1"/>
      </xdr:nvSpPr>
      <xdr:spPr>
        <a:xfrm>
          <a:off x="4359275" y="517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6" name="直線コネクタ 75">
          <a:extLst>
            <a:ext uri="{FF2B5EF4-FFF2-40B4-BE49-F238E27FC236}">
              <a16:creationId xmlns:a16="http://schemas.microsoft.com/office/drawing/2014/main" id="{7D12C08C-FD50-4130-B63C-FAB68939F123}"/>
            </a:ext>
          </a:extLst>
        </xdr:cNvPr>
        <xdr:cNvCxnSpPr/>
      </xdr:nvCxnSpPr>
      <xdr:spPr>
        <a:xfrm>
          <a:off x="4216400" y="538060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7" name="有形固定資産減価償却率平均値テキスト">
          <a:extLst>
            <a:ext uri="{FF2B5EF4-FFF2-40B4-BE49-F238E27FC236}">
              <a16:creationId xmlns:a16="http://schemas.microsoft.com/office/drawing/2014/main" id="{33E1F4AE-F5B4-4E63-9FB3-EE7DAE72883C}"/>
            </a:ext>
          </a:extLst>
        </xdr:cNvPr>
        <xdr:cNvSpPr txBox="1"/>
      </xdr:nvSpPr>
      <xdr:spPr>
        <a:xfrm>
          <a:off x="4359275" y="5998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8" name="フローチャート: 判断 77">
          <a:extLst>
            <a:ext uri="{FF2B5EF4-FFF2-40B4-BE49-F238E27FC236}">
              <a16:creationId xmlns:a16="http://schemas.microsoft.com/office/drawing/2014/main" id="{A6675A67-827D-4B6D-94EB-196E294E25C4}"/>
            </a:ext>
          </a:extLst>
        </xdr:cNvPr>
        <xdr:cNvSpPr/>
      </xdr:nvSpPr>
      <xdr:spPr>
        <a:xfrm>
          <a:off x="4254500" y="601052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9" name="フローチャート: 判断 78">
          <a:extLst>
            <a:ext uri="{FF2B5EF4-FFF2-40B4-BE49-F238E27FC236}">
              <a16:creationId xmlns:a16="http://schemas.microsoft.com/office/drawing/2014/main" id="{0F42EB5F-6153-4A18-B551-D12305890FFA}"/>
            </a:ext>
          </a:extLst>
        </xdr:cNvPr>
        <xdr:cNvSpPr/>
      </xdr:nvSpPr>
      <xdr:spPr>
        <a:xfrm>
          <a:off x="3616325" y="601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0" name="フローチャート: 判断 79">
          <a:extLst>
            <a:ext uri="{FF2B5EF4-FFF2-40B4-BE49-F238E27FC236}">
              <a16:creationId xmlns:a16="http://schemas.microsoft.com/office/drawing/2014/main" id="{614C6E83-B106-4846-9ED2-EE91D814A780}"/>
            </a:ext>
          </a:extLst>
        </xdr:cNvPr>
        <xdr:cNvSpPr/>
      </xdr:nvSpPr>
      <xdr:spPr>
        <a:xfrm>
          <a:off x="29305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1" name="フローチャート: 判断 80">
          <a:extLst>
            <a:ext uri="{FF2B5EF4-FFF2-40B4-BE49-F238E27FC236}">
              <a16:creationId xmlns:a16="http://schemas.microsoft.com/office/drawing/2014/main" id="{A1BEF3FB-A416-41EC-80EB-3097BD300D2A}"/>
            </a:ext>
          </a:extLst>
        </xdr:cNvPr>
        <xdr:cNvSpPr/>
      </xdr:nvSpPr>
      <xdr:spPr>
        <a:xfrm>
          <a:off x="2244725" y="5993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2" name="フローチャート: 判断 81">
          <a:extLst>
            <a:ext uri="{FF2B5EF4-FFF2-40B4-BE49-F238E27FC236}">
              <a16:creationId xmlns:a16="http://schemas.microsoft.com/office/drawing/2014/main" id="{27ED4EAF-8B96-4CC4-8563-84E96198B5D3}"/>
            </a:ext>
          </a:extLst>
        </xdr:cNvPr>
        <xdr:cNvSpPr/>
      </xdr:nvSpPr>
      <xdr:spPr>
        <a:xfrm>
          <a:off x="1558925" y="59833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CCD2638-0CBB-4C2E-89F5-B04B623601B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989C8AC-FDDB-4A77-B48F-B6581C8167F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9B34448-1DC1-49F5-BAD0-740AD36EA6B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882C1E7-C7CD-4860-A6C7-2755994CCF7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7EB4D20-25BF-4E6A-A878-44B660655772}"/>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22606</xdr:rowOff>
    </xdr:from>
    <xdr:to>
      <xdr:col>19</xdr:col>
      <xdr:colOff>187325</xdr:colOff>
      <xdr:row>31</xdr:row>
      <xdr:rowOff>124206</xdr:rowOff>
    </xdr:to>
    <xdr:sp macro="" textlink="">
      <xdr:nvSpPr>
        <xdr:cNvPr id="88" name="楕円 87">
          <a:extLst>
            <a:ext uri="{FF2B5EF4-FFF2-40B4-BE49-F238E27FC236}">
              <a16:creationId xmlns:a16="http://schemas.microsoft.com/office/drawing/2014/main" id="{9E6C03D1-3CEC-4A81-94C7-26688C397DE3}"/>
            </a:ext>
          </a:extLst>
        </xdr:cNvPr>
        <xdr:cNvSpPr/>
      </xdr:nvSpPr>
      <xdr:spPr>
        <a:xfrm>
          <a:off x="3616325" y="58646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155194</xdr:rowOff>
    </xdr:from>
    <xdr:to>
      <xdr:col>15</xdr:col>
      <xdr:colOff>187325</xdr:colOff>
      <xdr:row>31</xdr:row>
      <xdr:rowOff>85344</xdr:rowOff>
    </xdr:to>
    <xdr:sp macro="" textlink="">
      <xdr:nvSpPr>
        <xdr:cNvPr id="89" name="楕円 88">
          <a:extLst>
            <a:ext uri="{FF2B5EF4-FFF2-40B4-BE49-F238E27FC236}">
              <a16:creationId xmlns:a16="http://schemas.microsoft.com/office/drawing/2014/main" id="{07D7E0B8-021C-4CAC-A9FC-BC6AFCD15E45}"/>
            </a:ext>
          </a:extLst>
        </xdr:cNvPr>
        <xdr:cNvSpPr/>
      </xdr:nvSpPr>
      <xdr:spPr>
        <a:xfrm>
          <a:off x="2930525" y="58320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34544</xdr:rowOff>
    </xdr:from>
    <xdr:to>
      <xdr:col>19</xdr:col>
      <xdr:colOff>136525</xdr:colOff>
      <xdr:row>31</xdr:row>
      <xdr:rowOff>73406</xdr:rowOff>
    </xdr:to>
    <xdr:cxnSp macro="">
      <xdr:nvCxnSpPr>
        <xdr:cNvPr id="90" name="直線コネクタ 89">
          <a:extLst>
            <a:ext uri="{FF2B5EF4-FFF2-40B4-BE49-F238E27FC236}">
              <a16:creationId xmlns:a16="http://schemas.microsoft.com/office/drawing/2014/main" id="{760D87B1-8CBA-479B-B010-DDE44DA643F3}"/>
            </a:ext>
          </a:extLst>
        </xdr:cNvPr>
        <xdr:cNvCxnSpPr/>
      </xdr:nvCxnSpPr>
      <xdr:spPr>
        <a:xfrm>
          <a:off x="2987675" y="5870194"/>
          <a:ext cx="6858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127127</xdr:rowOff>
    </xdr:from>
    <xdr:to>
      <xdr:col>11</xdr:col>
      <xdr:colOff>187325</xdr:colOff>
      <xdr:row>31</xdr:row>
      <xdr:rowOff>57277</xdr:rowOff>
    </xdr:to>
    <xdr:sp macro="" textlink="">
      <xdr:nvSpPr>
        <xdr:cNvPr id="91" name="楕円 90">
          <a:extLst>
            <a:ext uri="{FF2B5EF4-FFF2-40B4-BE49-F238E27FC236}">
              <a16:creationId xmlns:a16="http://schemas.microsoft.com/office/drawing/2014/main" id="{404C4D56-D247-4B88-A1C0-130C1F4DB321}"/>
            </a:ext>
          </a:extLst>
        </xdr:cNvPr>
        <xdr:cNvSpPr/>
      </xdr:nvSpPr>
      <xdr:spPr>
        <a:xfrm>
          <a:off x="2244725" y="58008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xdr:rowOff>
    </xdr:from>
    <xdr:to>
      <xdr:col>15</xdr:col>
      <xdr:colOff>136525</xdr:colOff>
      <xdr:row>31</xdr:row>
      <xdr:rowOff>34544</xdr:rowOff>
    </xdr:to>
    <xdr:cxnSp macro="">
      <xdr:nvCxnSpPr>
        <xdr:cNvPr id="92" name="直線コネクタ 91">
          <a:extLst>
            <a:ext uri="{FF2B5EF4-FFF2-40B4-BE49-F238E27FC236}">
              <a16:creationId xmlns:a16="http://schemas.microsoft.com/office/drawing/2014/main" id="{90E3C826-AC73-409A-A22A-664BEC426121}"/>
            </a:ext>
          </a:extLst>
        </xdr:cNvPr>
        <xdr:cNvCxnSpPr/>
      </xdr:nvCxnSpPr>
      <xdr:spPr>
        <a:xfrm>
          <a:off x="2301875" y="5848477"/>
          <a:ext cx="6858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93" name="楕円 92">
          <a:extLst>
            <a:ext uri="{FF2B5EF4-FFF2-40B4-BE49-F238E27FC236}">
              <a16:creationId xmlns:a16="http://schemas.microsoft.com/office/drawing/2014/main" id="{35E9A5AB-4BEE-48E0-8482-C902AF7DD6BC}"/>
            </a:ext>
          </a:extLst>
        </xdr:cNvPr>
        <xdr:cNvSpPr/>
      </xdr:nvSpPr>
      <xdr:spPr>
        <a:xfrm>
          <a:off x="1558925" y="57694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31</xdr:row>
      <xdr:rowOff>6477</xdr:rowOff>
    </xdr:to>
    <xdr:cxnSp macro="">
      <xdr:nvCxnSpPr>
        <xdr:cNvPr id="94" name="直線コネクタ 93">
          <a:extLst>
            <a:ext uri="{FF2B5EF4-FFF2-40B4-BE49-F238E27FC236}">
              <a16:creationId xmlns:a16="http://schemas.microsoft.com/office/drawing/2014/main" id="{2B440ADB-22D3-4CCD-8186-C33353DC717A}"/>
            </a:ext>
          </a:extLst>
        </xdr:cNvPr>
        <xdr:cNvCxnSpPr/>
      </xdr:nvCxnSpPr>
      <xdr:spPr>
        <a:xfrm>
          <a:off x="1616075" y="5817108"/>
          <a:ext cx="6858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5" name="n_1aveValue有形固定資産減価償却率">
          <a:extLst>
            <a:ext uri="{FF2B5EF4-FFF2-40B4-BE49-F238E27FC236}">
              <a16:creationId xmlns:a16="http://schemas.microsoft.com/office/drawing/2014/main" id="{9C4625A3-D6DA-4306-B0C9-A73E36D41B83}"/>
            </a:ext>
          </a:extLst>
        </xdr:cNvPr>
        <xdr:cNvSpPr txBox="1"/>
      </xdr:nvSpPr>
      <xdr:spPr>
        <a:xfrm>
          <a:off x="3474094" y="61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6" name="n_2aveValue有形固定資産減価償却率">
          <a:extLst>
            <a:ext uri="{FF2B5EF4-FFF2-40B4-BE49-F238E27FC236}">
              <a16:creationId xmlns:a16="http://schemas.microsoft.com/office/drawing/2014/main" id="{D7ABE640-F57B-4B6E-A041-E781A5016504}"/>
            </a:ext>
          </a:extLst>
        </xdr:cNvPr>
        <xdr:cNvSpPr txBox="1"/>
      </xdr:nvSpPr>
      <xdr:spPr>
        <a:xfrm>
          <a:off x="2797819"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aveValue有形固定資産減価償却率">
          <a:extLst>
            <a:ext uri="{FF2B5EF4-FFF2-40B4-BE49-F238E27FC236}">
              <a16:creationId xmlns:a16="http://schemas.microsoft.com/office/drawing/2014/main" id="{06F6D329-ACFD-40FC-B7DE-D64D2FF77450}"/>
            </a:ext>
          </a:extLst>
        </xdr:cNvPr>
        <xdr:cNvSpPr txBox="1"/>
      </xdr:nvSpPr>
      <xdr:spPr>
        <a:xfrm>
          <a:off x="2112019" y="607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8" name="n_4aveValue有形固定資産減価償却率">
          <a:extLst>
            <a:ext uri="{FF2B5EF4-FFF2-40B4-BE49-F238E27FC236}">
              <a16:creationId xmlns:a16="http://schemas.microsoft.com/office/drawing/2014/main" id="{0CC17B77-9CD9-4AA4-B2F6-E11DCC7999D3}"/>
            </a:ext>
          </a:extLst>
        </xdr:cNvPr>
        <xdr:cNvSpPr txBox="1"/>
      </xdr:nvSpPr>
      <xdr:spPr>
        <a:xfrm>
          <a:off x="1426219"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140733</xdr:rowOff>
    </xdr:from>
    <xdr:ext cx="405111" cy="259045"/>
    <xdr:sp macro="" textlink="">
      <xdr:nvSpPr>
        <xdr:cNvPr id="99" name="n_1mainValue有形固定資産減価償却率">
          <a:extLst>
            <a:ext uri="{FF2B5EF4-FFF2-40B4-BE49-F238E27FC236}">
              <a16:creationId xmlns:a16="http://schemas.microsoft.com/office/drawing/2014/main" id="{A879AF65-ADE6-48B0-99E6-64C3B8C8FC7C}"/>
            </a:ext>
          </a:extLst>
        </xdr:cNvPr>
        <xdr:cNvSpPr txBox="1"/>
      </xdr:nvSpPr>
      <xdr:spPr>
        <a:xfrm>
          <a:off x="3474094" y="565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101871</xdr:rowOff>
    </xdr:from>
    <xdr:ext cx="405111" cy="259045"/>
    <xdr:sp macro="" textlink="">
      <xdr:nvSpPr>
        <xdr:cNvPr id="100" name="n_2mainValue有形固定資産減価償却率">
          <a:extLst>
            <a:ext uri="{FF2B5EF4-FFF2-40B4-BE49-F238E27FC236}">
              <a16:creationId xmlns:a16="http://schemas.microsoft.com/office/drawing/2014/main" id="{643FDE54-9F34-4C9D-8384-4655E6DBA736}"/>
            </a:ext>
          </a:extLst>
        </xdr:cNvPr>
        <xdr:cNvSpPr txBox="1"/>
      </xdr:nvSpPr>
      <xdr:spPr>
        <a:xfrm>
          <a:off x="2797819" y="56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73804</xdr:rowOff>
    </xdr:from>
    <xdr:ext cx="405111" cy="259045"/>
    <xdr:sp macro="" textlink="">
      <xdr:nvSpPr>
        <xdr:cNvPr id="101" name="n_3mainValue有形固定資産減価償却率">
          <a:extLst>
            <a:ext uri="{FF2B5EF4-FFF2-40B4-BE49-F238E27FC236}">
              <a16:creationId xmlns:a16="http://schemas.microsoft.com/office/drawing/2014/main" id="{8C905019-5858-4B15-A946-86FEBE340DE4}"/>
            </a:ext>
          </a:extLst>
        </xdr:cNvPr>
        <xdr:cNvSpPr txBox="1"/>
      </xdr:nvSpPr>
      <xdr:spPr>
        <a:xfrm>
          <a:off x="2112019" y="558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39260</xdr:rowOff>
    </xdr:from>
    <xdr:ext cx="405111" cy="259045"/>
    <xdr:sp macro="" textlink="">
      <xdr:nvSpPr>
        <xdr:cNvPr id="102" name="n_4mainValue有形固定資産減価償却率">
          <a:extLst>
            <a:ext uri="{FF2B5EF4-FFF2-40B4-BE49-F238E27FC236}">
              <a16:creationId xmlns:a16="http://schemas.microsoft.com/office/drawing/2014/main" id="{C464784F-6C23-4338-9167-26CC9818916A}"/>
            </a:ext>
          </a:extLst>
        </xdr:cNvPr>
        <xdr:cNvSpPr txBox="1"/>
      </xdr:nvSpPr>
      <xdr:spPr>
        <a:xfrm>
          <a:off x="1426219" y="555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459486A6-FACC-4A19-B407-8E78D72BCBE0}"/>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5162083-1B64-4D29-A35E-081BC4197AB2}"/>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47E2FC2F-76CB-4585-BD55-7AAF18980E5C}"/>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4B0ACBF-6D97-4505-9FAB-FE3833A3B348}"/>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AB666A4C-A663-40C7-98F6-BF639B1C330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84E786C6-9A77-4F3A-924C-97386089E319}"/>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C6FEA8F-FE10-42FC-8061-AAC6C29E09EB}"/>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45E4140B-A487-4211-ACB3-2A228AE03DB8}"/>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1C84FE93-8E80-4CCA-BB7A-86B7B89CC35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F7969B0-420D-4799-AED7-FF98F8D64ED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A5FBE640-B5D6-41E5-8150-BDA882932E4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28B39C7C-B2AD-498B-80F5-ED9BB6C01C1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134DF66-017B-489A-AA5A-64679095E62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については、従来より類似団体や全国・群馬県平均と比較し低い状況にあったが、令和３年度からはふるさと応援寄附金収入の伸びにより大幅に数値が縮小することとなった。令和元～３年度にかけて実施した公共施設複合化事業の財源として地方債を活用したことから、地方債残高が上昇傾向にあるため、一般財源の確保に向けた町税等の滞納額や経常経費の圧縮に努め、持続可能な財政基盤の構築を図っていく。</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B42F2BA-C293-4541-809F-1BFAD403F75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5F5E3A6-435C-439E-A18A-78C748762EB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4BEDD31B-0116-4B70-9D1C-7A4210E628D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C309D277-F092-492B-BFFA-588F0C6AC221}"/>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8F6A4BE4-303A-473A-866A-DCB58E9BAD0C}"/>
            </a:ext>
          </a:extLst>
        </xdr:cNvPr>
        <xdr:cNvSpPr txBox="1"/>
      </xdr:nvSpPr>
      <xdr:spPr>
        <a:xfrm>
          <a:off x="9762011"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1EE73BA5-9A12-4FF6-BF9A-F61C7EA8F82B}"/>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6270086-FC02-4055-80CD-7E6DCC29CEA3}"/>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7A7C529-B701-45A5-8189-3C1E51D0B6C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A062DCA-1C42-434B-B904-5F5E7097503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A12FA773-DBD3-4901-B90F-4E9B75FE3559}"/>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CF92861B-6464-410F-9B2F-28682C8C3A43}"/>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46520968-5DA1-4209-BC2F-8806C732872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30C0DB34-74CF-4C05-961B-897673C41DD5}"/>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7251EBB-FD8F-4157-9776-B98545B76BEF}"/>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CD6DF5F4-252C-4F71-833D-48F585488E1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1" name="直線コネクタ 130">
          <a:extLst>
            <a:ext uri="{FF2B5EF4-FFF2-40B4-BE49-F238E27FC236}">
              <a16:creationId xmlns:a16="http://schemas.microsoft.com/office/drawing/2014/main" id="{0D50B01A-1CB3-4645-A32F-FC51B9C0C6BC}"/>
            </a:ext>
          </a:extLst>
        </xdr:cNvPr>
        <xdr:cNvCxnSpPr/>
      </xdr:nvCxnSpPr>
      <xdr:spPr>
        <a:xfrm flipV="1">
          <a:off x="13326745" y="5115983"/>
          <a:ext cx="1269" cy="136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2" name="債務償還比率最小値テキスト">
          <a:extLst>
            <a:ext uri="{FF2B5EF4-FFF2-40B4-BE49-F238E27FC236}">
              <a16:creationId xmlns:a16="http://schemas.microsoft.com/office/drawing/2014/main" id="{D0EAE5CE-BD41-4E52-94FD-AA2B22FCE408}"/>
            </a:ext>
          </a:extLst>
        </xdr:cNvPr>
        <xdr:cNvSpPr txBox="1"/>
      </xdr:nvSpPr>
      <xdr:spPr>
        <a:xfrm>
          <a:off x="13379450" y="648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3" name="直線コネクタ 132">
          <a:extLst>
            <a:ext uri="{FF2B5EF4-FFF2-40B4-BE49-F238E27FC236}">
              <a16:creationId xmlns:a16="http://schemas.microsoft.com/office/drawing/2014/main" id="{C3ACD458-A4AE-4D57-8998-88F762969EF4}"/>
            </a:ext>
          </a:extLst>
        </xdr:cNvPr>
        <xdr:cNvCxnSpPr/>
      </xdr:nvCxnSpPr>
      <xdr:spPr>
        <a:xfrm>
          <a:off x="13255625" y="64854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80B0C071-9A45-4E81-AD73-ABCBEE45FAB0}"/>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5CC4AA6-5DDC-45E2-8B76-C064CA331900}"/>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6" name="債務償還比率平均値テキスト">
          <a:extLst>
            <a:ext uri="{FF2B5EF4-FFF2-40B4-BE49-F238E27FC236}">
              <a16:creationId xmlns:a16="http://schemas.microsoft.com/office/drawing/2014/main" id="{5C178208-3092-417D-8A14-14BE092B5ED1}"/>
            </a:ext>
          </a:extLst>
        </xdr:cNvPr>
        <xdr:cNvSpPr txBox="1"/>
      </xdr:nvSpPr>
      <xdr:spPr>
        <a:xfrm>
          <a:off x="13379450" y="570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7" name="フローチャート: 判断 136">
          <a:extLst>
            <a:ext uri="{FF2B5EF4-FFF2-40B4-BE49-F238E27FC236}">
              <a16:creationId xmlns:a16="http://schemas.microsoft.com/office/drawing/2014/main" id="{73AA3031-46D5-4383-95B6-FF284B046183}"/>
            </a:ext>
          </a:extLst>
        </xdr:cNvPr>
        <xdr:cNvSpPr/>
      </xdr:nvSpPr>
      <xdr:spPr>
        <a:xfrm>
          <a:off x="13293725" y="572762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8" name="フローチャート: 判断 137">
          <a:extLst>
            <a:ext uri="{FF2B5EF4-FFF2-40B4-BE49-F238E27FC236}">
              <a16:creationId xmlns:a16="http://schemas.microsoft.com/office/drawing/2014/main" id="{039CFA12-B593-4FE1-A906-7655AC948583}"/>
            </a:ext>
          </a:extLst>
        </xdr:cNvPr>
        <xdr:cNvSpPr/>
      </xdr:nvSpPr>
      <xdr:spPr>
        <a:xfrm>
          <a:off x="12646025" y="57430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9" name="フローチャート: 判断 138">
          <a:extLst>
            <a:ext uri="{FF2B5EF4-FFF2-40B4-BE49-F238E27FC236}">
              <a16:creationId xmlns:a16="http://schemas.microsoft.com/office/drawing/2014/main" id="{20D8D5C1-01F5-451F-B5BC-35F18360420B}"/>
            </a:ext>
          </a:extLst>
        </xdr:cNvPr>
        <xdr:cNvSpPr/>
      </xdr:nvSpPr>
      <xdr:spPr>
        <a:xfrm>
          <a:off x="11960225" y="57454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0" name="フローチャート: 判断 139">
          <a:extLst>
            <a:ext uri="{FF2B5EF4-FFF2-40B4-BE49-F238E27FC236}">
              <a16:creationId xmlns:a16="http://schemas.microsoft.com/office/drawing/2014/main" id="{CF1DCAD1-7189-4F7A-B151-C6695944CCE2}"/>
            </a:ext>
          </a:extLst>
        </xdr:cNvPr>
        <xdr:cNvSpPr/>
      </xdr:nvSpPr>
      <xdr:spPr>
        <a:xfrm>
          <a:off x="11274425" y="5962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1" name="フローチャート: 判断 140">
          <a:extLst>
            <a:ext uri="{FF2B5EF4-FFF2-40B4-BE49-F238E27FC236}">
              <a16:creationId xmlns:a16="http://schemas.microsoft.com/office/drawing/2014/main" id="{FA91D965-8657-42D4-A8A5-F9148E9B4B81}"/>
            </a:ext>
          </a:extLst>
        </xdr:cNvPr>
        <xdr:cNvSpPr/>
      </xdr:nvSpPr>
      <xdr:spPr>
        <a:xfrm>
          <a:off x="10588625" y="594502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068FC23-C446-4328-B01D-8A5B3081224E}"/>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77CE75C-64B9-4028-9D5F-2C05C7236BE0}"/>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1F27A9C-F834-495F-ABCF-52CA9FCEBD8C}"/>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B28816B-570F-4E35-919A-619F24DDA5D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A1D7F11-6E91-4B80-A778-2201665AFFD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79227</xdr:rowOff>
    </xdr:from>
    <xdr:to>
      <xdr:col>72</xdr:col>
      <xdr:colOff>123825</xdr:colOff>
      <xdr:row>27</xdr:row>
      <xdr:rowOff>9377</xdr:rowOff>
    </xdr:to>
    <xdr:sp macro="" textlink="">
      <xdr:nvSpPr>
        <xdr:cNvPr id="147" name="楕円 146">
          <a:extLst>
            <a:ext uri="{FF2B5EF4-FFF2-40B4-BE49-F238E27FC236}">
              <a16:creationId xmlns:a16="http://schemas.microsoft.com/office/drawing/2014/main" id="{463E7110-3466-4608-A71D-1261804AB803}"/>
            </a:ext>
          </a:extLst>
        </xdr:cNvPr>
        <xdr:cNvSpPr/>
      </xdr:nvSpPr>
      <xdr:spPr>
        <a:xfrm>
          <a:off x="12646025" y="51084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105336</xdr:rowOff>
    </xdr:from>
    <xdr:to>
      <xdr:col>68</xdr:col>
      <xdr:colOff>123825</xdr:colOff>
      <xdr:row>29</xdr:row>
      <xdr:rowOff>35486</xdr:rowOff>
    </xdr:to>
    <xdr:sp macro="" textlink="">
      <xdr:nvSpPr>
        <xdr:cNvPr id="148" name="楕円 147">
          <a:extLst>
            <a:ext uri="{FF2B5EF4-FFF2-40B4-BE49-F238E27FC236}">
              <a16:creationId xmlns:a16="http://schemas.microsoft.com/office/drawing/2014/main" id="{314AD657-F53E-4E48-8B11-D73E2554A84F}"/>
            </a:ext>
          </a:extLst>
        </xdr:cNvPr>
        <xdr:cNvSpPr/>
      </xdr:nvSpPr>
      <xdr:spPr>
        <a:xfrm>
          <a:off x="11960225" y="5455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130027</xdr:rowOff>
    </xdr:from>
    <xdr:to>
      <xdr:col>72</xdr:col>
      <xdr:colOff>73025</xdr:colOff>
      <xdr:row>28</xdr:row>
      <xdr:rowOff>156136</xdr:rowOff>
    </xdr:to>
    <xdr:cxnSp macro="">
      <xdr:nvCxnSpPr>
        <xdr:cNvPr id="149" name="直線コネクタ 148">
          <a:extLst>
            <a:ext uri="{FF2B5EF4-FFF2-40B4-BE49-F238E27FC236}">
              <a16:creationId xmlns:a16="http://schemas.microsoft.com/office/drawing/2014/main" id="{C3707820-B978-4EFB-A2E7-0B412E5C89CD}"/>
            </a:ext>
          </a:extLst>
        </xdr:cNvPr>
        <xdr:cNvCxnSpPr/>
      </xdr:nvCxnSpPr>
      <xdr:spPr>
        <a:xfrm flipV="1">
          <a:off x="12007850" y="5156052"/>
          <a:ext cx="685800" cy="35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90794</xdr:rowOff>
    </xdr:from>
    <xdr:to>
      <xdr:col>64</xdr:col>
      <xdr:colOff>123825</xdr:colOff>
      <xdr:row>32</xdr:row>
      <xdr:rowOff>20944</xdr:rowOff>
    </xdr:to>
    <xdr:sp macro="" textlink="">
      <xdr:nvSpPr>
        <xdr:cNvPr id="150" name="楕円 149">
          <a:extLst>
            <a:ext uri="{FF2B5EF4-FFF2-40B4-BE49-F238E27FC236}">
              <a16:creationId xmlns:a16="http://schemas.microsoft.com/office/drawing/2014/main" id="{1C5668D8-FB78-4DBD-8E19-4C6E93FE73F0}"/>
            </a:ext>
          </a:extLst>
        </xdr:cNvPr>
        <xdr:cNvSpPr/>
      </xdr:nvSpPr>
      <xdr:spPr>
        <a:xfrm>
          <a:off x="11274425" y="5926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156136</xdr:rowOff>
    </xdr:from>
    <xdr:to>
      <xdr:col>68</xdr:col>
      <xdr:colOff>73025</xdr:colOff>
      <xdr:row>31</xdr:row>
      <xdr:rowOff>141594</xdr:rowOff>
    </xdr:to>
    <xdr:cxnSp macro="">
      <xdr:nvCxnSpPr>
        <xdr:cNvPr id="151" name="直線コネクタ 150">
          <a:extLst>
            <a:ext uri="{FF2B5EF4-FFF2-40B4-BE49-F238E27FC236}">
              <a16:creationId xmlns:a16="http://schemas.microsoft.com/office/drawing/2014/main" id="{57734C1A-2440-46FB-BBEA-99A9E92097A2}"/>
            </a:ext>
          </a:extLst>
        </xdr:cNvPr>
        <xdr:cNvCxnSpPr/>
      </xdr:nvCxnSpPr>
      <xdr:spPr>
        <a:xfrm flipV="1">
          <a:off x="11322050" y="5512361"/>
          <a:ext cx="685800" cy="47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159332</xdr:rowOff>
    </xdr:from>
    <xdr:to>
      <xdr:col>60</xdr:col>
      <xdr:colOff>123825</xdr:colOff>
      <xdr:row>31</xdr:row>
      <xdr:rowOff>89482</xdr:rowOff>
    </xdr:to>
    <xdr:sp macro="" textlink="">
      <xdr:nvSpPr>
        <xdr:cNvPr id="152" name="楕円 151">
          <a:extLst>
            <a:ext uri="{FF2B5EF4-FFF2-40B4-BE49-F238E27FC236}">
              <a16:creationId xmlns:a16="http://schemas.microsoft.com/office/drawing/2014/main" id="{AA2440FE-E9B2-4ECA-BF9D-CECF069C31CA}"/>
            </a:ext>
          </a:extLst>
        </xdr:cNvPr>
        <xdr:cNvSpPr/>
      </xdr:nvSpPr>
      <xdr:spPr>
        <a:xfrm>
          <a:off x="10588625" y="58394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38682</xdr:rowOff>
    </xdr:from>
    <xdr:to>
      <xdr:col>64</xdr:col>
      <xdr:colOff>73025</xdr:colOff>
      <xdr:row>31</xdr:row>
      <xdr:rowOff>141594</xdr:rowOff>
    </xdr:to>
    <xdr:cxnSp macro="">
      <xdr:nvCxnSpPr>
        <xdr:cNvPr id="153" name="直線コネクタ 152">
          <a:extLst>
            <a:ext uri="{FF2B5EF4-FFF2-40B4-BE49-F238E27FC236}">
              <a16:creationId xmlns:a16="http://schemas.microsoft.com/office/drawing/2014/main" id="{538D02CA-A336-4ECB-899C-10B279CB8FA6}"/>
            </a:ext>
          </a:extLst>
        </xdr:cNvPr>
        <xdr:cNvCxnSpPr/>
      </xdr:nvCxnSpPr>
      <xdr:spPr>
        <a:xfrm>
          <a:off x="10636250" y="5877507"/>
          <a:ext cx="685800" cy="10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4" name="n_1aveValue債務償還比率">
          <a:extLst>
            <a:ext uri="{FF2B5EF4-FFF2-40B4-BE49-F238E27FC236}">
              <a16:creationId xmlns:a16="http://schemas.microsoft.com/office/drawing/2014/main" id="{7F5DCBB8-3605-4A06-857A-DAB9830EB07B}"/>
            </a:ext>
          </a:extLst>
        </xdr:cNvPr>
        <xdr:cNvSpPr txBox="1"/>
      </xdr:nvSpPr>
      <xdr:spPr>
        <a:xfrm>
          <a:off x="12465127" y="583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5" name="n_2aveValue債務償還比率">
          <a:extLst>
            <a:ext uri="{FF2B5EF4-FFF2-40B4-BE49-F238E27FC236}">
              <a16:creationId xmlns:a16="http://schemas.microsoft.com/office/drawing/2014/main" id="{404CD14F-0DD0-47F8-9D34-F96046B7C2A1}"/>
            </a:ext>
          </a:extLst>
        </xdr:cNvPr>
        <xdr:cNvSpPr txBox="1"/>
      </xdr:nvSpPr>
      <xdr:spPr>
        <a:xfrm>
          <a:off x="11788852" y="58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6" name="n_3aveValue債務償還比率">
          <a:extLst>
            <a:ext uri="{FF2B5EF4-FFF2-40B4-BE49-F238E27FC236}">
              <a16:creationId xmlns:a16="http://schemas.microsoft.com/office/drawing/2014/main" id="{916B2114-D573-46F7-AA45-F45FBF35BEC4}"/>
            </a:ext>
          </a:extLst>
        </xdr:cNvPr>
        <xdr:cNvSpPr txBox="1"/>
      </xdr:nvSpPr>
      <xdr:spPr>
        <a:xfrm>
          <a:off x="11103052" y="60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57" name="n_4aveValue債務償還比率">
          <a:extLst>
            <a:ext uri="{FF2B5EF4-FFF2-40B4-BE49-F238E27FC236}">
              <a16:creationId xmlns:a16="http://schemas.microsoft.com/office/drawing/2014/main" id="{33FF7124-61B2-4F08-9954-0FA555AEFF61}"/>
            </a:ext>
          </a:extLst>
        </xdr:cNvPr>
        <xdr:cNvSpPr txBox="1"/>
      </xdr:nvSpPr>
      <xdr:spPr>
        <a:xfrm>
          <a:off x="10417252" y="602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25904</xdr:rowOff>
    </xdr:from>
    <xdr:ext cx="405111" cy="259045"/>
    <xdr:sp macro="" textlink="">
      <xdr:nvSpPr>
        <xdr:cNvPr id="158" name="n_1mainValue債務償還比率">
          <a:extLst>
            <a:ext uri="{FF2B5EF4-FFF2-40B4-BE49-F238E27FC236}">
              <a16:creationId xmlns:a16="http://schemas.microsoft.com/office/drawing/2014/main" id="{3EE2D536-A851-4508-8DB1-568ED834176B}"/>
            </a:ext>
          </a:extLst>
        </xdr:cNvPr>
        <xdr:cNvSpPr txBox="1"/>
      </xdr:nvSpPr>
      <xdr:spPr>
        <a:xfrm>
          <a:off x="12494269" y="489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52013</xdr:rowOff>
    </xdr:from>
    <xdr:ext cx="469744" cy="259045"/>
    <xdr:sp macro="" textlink="">
      <xdr:nvSpPr>
        <xdr:cNvPr id="159" name="n_2mainValue債務償還比率">
          <a:extLst>
            <a:ext uri="{FF2B5EF4-FFF2-40B4-BE49-F238E27FC236}">
              <a16:creationId xmlns:a16="http://schemas.microsoft.com/office/drawing/2014/main" id="{66C96D19-1C75-4964-9018-363CE8570576}"/>
            </a:ext>
          </a:extLst>
        </xdr:cNvPr>
        <xdr:cNvSpPr txBox="1"/>
      </xdr:nvSpPr>
      <xdr:spPr>
        <a:xfrm>
          <a:off x="11788852" y="523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37471</xdr:rowOff>
    </xdr:from>
    <xdr:ext cx="469744" cy="259045"/>
    <xdr:sp macro="" textlink="">
      <xdr:nvSpPr>
        <xdr:cNvPr id="160" name="n_3mainValue債務償還比率">
          <a:extLst>
            <a:ext uri="{FF2B5EF4-FFF2-40B4-BE49-F238E27FC236}">
              <a16:creationId xmlns:a16="http://schemas.microsoft.com/office/drawing/2014/main" id="{1CA73634-91AE-4942-99E4-0CD326FA3394}"/>
            </a:ext>
          </a:extLst>
        </xdr:cNvPr>
        <xdr:cNvSpPr txBox="1"/>
      </xdr:nvSpPr>
      <xdr:spPr>
        <a:xfrm>
          <a:off x="11103052" y="571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106009</xdr:rowOff>
    </xdr:from>
    <xdr:ext cx="469744" cy="259045"/>
    <xdr:sp macro="" textlink="">
      <xdr:nvSpPr>
        <xdr:cNvPr id="161" name="n_4mainValue債務償還比率">
          <a:extLst>
            <a:ext uri="{FF2B5EF4-FFF2-40B4-BE49-F238E27FC236}">
              <a16:creationId xmlns:a16="http://schemas.microsoft.com/office/drawing/2014/main" id="{F6B01721-3809-4CAB-92A6-80AF87263B0C}"/>
            </a:ext>
          </a:extLst>
        </xdr:cNvPr>
        <xdr:cNvSpPr txBox="1"/>
      </xdr:nvSpPr>
      <xdr:spPr>
        <a:xfrm>
          <a:off x="10417252" y="56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E334F5EE-8465-4F25-A5AD-C13AAA86835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3273B282-3CB3-4D4C-9607-6C67E8D8A75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D05DFA5E-116E-4FC0-AA6C-DE909DFD3D8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2A95D5AF-E227-4A18-A0D5-B2183A9AC7A2}"/>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9A63F2DA-A3EF-4392-A886-46B6E775BB3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A2373F92-78A7-4C3C-89B9-18E1E84B6B0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9D038F-51CB-4DE4-920A-6CED907A72D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7252F3-CE27-45D9-AAF1-C0A9B394D33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DAE764-A83E-406B-9B9D-A4534AB5F72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A304AE-705F-48FC-9AA3-355A8754D27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21A6F0-2161-45A3-8342-3DF70590287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8D8C68-5FD0-4410-BE90-13796A5D530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9EA49D-8563-4A19-9397-3182962BBD2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A0C4D4-27EB-4D3E-90CF-92A027B7B57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28EB12-F9FA-43A8-A99D-EEE8CF4473E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EAFA82A-0973-4B67-9855-D6AC527130E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E1526D-B9C7-41BE-9475-16F8F8709F8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2BD650-1CD3-4ED9-B409-4CC7A9F6409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E4220C-3FD4-4227-B2FB-63719A4AB8B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E429EA-8DA6-44C8-B369-27D9C3FEC31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C93113-7A71-4293-89BE-205A9B494AE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795C79B-0CC2-425D-9254-186F14DA7DC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4A7230-D01C-40CC-9940-1BF5F0E205D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F9B0EC-DDC5-4F77-BC2D-68FB7C7F8663}"/>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E319BE-783D-4839-8535-18F39340B75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F00DD5-948E-45D4-A484-553060BE940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15E9B6-0031-46CF-902D-CAB8B9D4E73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80D7AB-BA67-4DB6-BB1D-7C67C158FDF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1DC787-5CE4-4EF5-B6C1-77060205110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A55AAC-F4BA-42B9-9750-DA45B031CBE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6BECD0-49B8-444E-81EB-1E6A7A8C2FEB}"/>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1E27A71-579D-4FD7-89D4-4EBE0B7CD7E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BAF0D91-1242-4DDD-A09A-E3F746B5AC4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298A55-3143-412B-A022-5E1591671D3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5C0F81-70B9-4A43-BF6F-8F7C7206282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CE9A11-B639-4FF0-B453-30862340C4A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2665CD-ACA2-4736-A182-19587A48182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1F0BD9-71FF-4719-A3EA-FB3E8D52E24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D3537B-363C-421B-90E9-7E5A0FE553F6}"/>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AD03B8-FB98-4AE1-AB04-871656BCDA4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3AF4B8C-ED21-4308-B937-4F9F37DB11DA}"/>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54DDB7-0C94-414E-A030-D5F865AC84D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DF9703-A0BC-4BA1-8833-059B138C90C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BD14BB-61DF-4E18-B956-EC8430D04CB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C267DA-3743-4254-9262-38C353B79F54}"/>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5E6F39-5B37-44D5-B2B8-D04560D80B4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185615-015C-4044-8996-85E334B636C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DDE062-CA97-4AD8-A996-B5854AEF45E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F7063C-17DB-4C11-A8BC-C0F5E2D42D9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A49E85-9F1F-4E93-BEDA-ED67DBB6DA25}"/>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9DA7EA7-447B-48EF-BA61-2BA67FAE9993}"/>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D4EBAD-7BF7-4AD1-ABD7-9B2AB20D7923}"/>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BB6A11-9AEA-43B6-9814-241968A67460}"/>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27E2D0-CF63-43EC-A2FB-3A87BC3C97C9}"/>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E581E85-DA06-4D86-A8E2-E76481CE89E9}"/>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557C3A7-B242-4CFF-A4E2-0215341D24A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DA02E30-6FF6-4662-9C61-047781243746}"/>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5AAB008-88FC-4052-B36E-87711EE19679}"/>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4063FE7-2EDA-4B8A-8150-D9987FDAFEB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A94EC94-63A0-4978-9C24-B0120DA73C10}"/>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B189559-BFBE-49ED-82E4-FC380BB82A2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C373DB1-07C2-44E1-B982-259A1677B142}"/>
            </a:ext>
          </a:extLst>
        </xdr:cNvPr>
        <xdr:cNvCxnSpPr/>
      </xdr:nvCxnSpPr>
      <xdr:spPr>
        <a:xfrm flipV="1">
          <a:off x="4180840" y="55460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3BFAED0E-9BA6-4C54-BEA9-7853D28D87B3}"/>
            </a:ext>
          </a:extLst>
        </xdr:cNvPr>
        <xdr:cNvSpPr txBox="1"/>
      </xdr:nvSpPr>
      <xdr:spPr>
        <a:xfrm>
          <a:off x="4219575"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7322C4DC-EE5C-40A4-BEF1-087DF9A04651}"/>
            </a:ext>
          </a:extLst>
        </xdr:cNvPr>
        <xdr:cNvCxnSpPr/>
      </xdr:nvCxnSpPr>
      <xdr:spPr>
        <a:xfrm>
          <a:off x="4105275" y="6820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9A26C4FF-1DB5-4BDF-8DB8-870C0A51A041}"/>
            </a:ext>
          </a:extLst>
        </xdr:cNvPr>
        <xdr:cNvSpPr txBox="1"/>
      </xdr:nvSpPr>
      <xdr:spPr>
        <a:xfrm>
          <a:off x="4219575" y="534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FFE18C87-A25E-4907-B2D5-318DC981C278}"/>
            </a:ext>
          </a:extLst>
        </xdr:cNvPr>
        <xdr:cNvCxnSpPr/>
      </xdr:nvCxnSpPr>
      <xdr:spPr>
        <a:xfrm>
          <a:off x="4105275" y="5546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1C093DBE-CA63-4087-8A44-0952EFAE920F}"/>
            </a:ext>
          </a:extLst>
        </xdr:cNvPr>
        <xdr:cNvSpPr txBox="1"/>
      </xdr:nvSpPr>
      <xdr:spPr>
        <a:xfrm>
          <a:off x="42195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92B2F68E-238D-4A11-A6E0-587C28C18C81}"/>
            </a:ext>
          </a:extLst>
        </xdr:cNvPr>
        <xdr:cNvSpPr/>
      </xdr:nvSpPr>
      <xdr:spPr>
        <a:xfrm>
          <a:off x="4124325" y="61614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653E385C-04A2-4B80-9671-DEBCFB0B0916}"/>
            </a:ext>
          </a:extLst>
        </xdr:cNvPr>
        <xdr:cNvSpPr/>
      </xdr:nvSpPr>
      <xdr:spPr>
        <a:xfrm>
          <a:off x="33813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1A52232A-EE23-40FE-81E4-A70D98969BD1}"/>
            </a:ext>
          </a:extLst>
        </xdr:cNvPr>
        <xdr:cNvSpPr/>
      </xdr:nvSpPr>
      <xdr:spPr>
        <a:xfrm>
          <a:off x="2571750" y="6149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FE3555AA-1055-4AB2-ADB4-9789502F13C7}"/>
            </a:ext>
          </a:extLst>
        </xdr:cNvPr>
        <xdr:cNvSpPr/>
      </xdr:nvSpPr>
      <xdr:spPr>
        <a:xfrm>
          <a:off x="1781175"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EA7BD689-5F3A-4339-A19D-F3CC6471F7D3}"/>
            </a:ext>
          </a:extLst>
        </xdr:cNvPr>
        <xdr:cNvSpPr/>
      </xdr:nvSpPr>
      <xdr:spPr>
        <a:xfrm>
          <a:off x="981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6722159-DBBB-41CF-A74C-C25BC29665D2}"/>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EC56E6-CE2B-46D7-841A-9241A729F10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33793D-84A4-4890-AA98-E0EED20EB91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C9F1805-40DB-4D25-A445-F7EFBCFE7CB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78F33E-ECF0-44A1-AA29-7241E474CDD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3" name="楕円 72">
          <a:extLst>
            <a:ext uri="{FF2B5EF4-FFF2-40B4-BE49-F238E27FC236}">
              <a16:creationId xmlns:a16="http://schemas.microsoft.com/office/drawing/2014/main" id="{59ABAECD-9FE3-46CA-8700-44C939C42445}"/>
            </a:ext>
          </a:extLst>
        </xdr:cNvPr>
        <xdr:cNvSpPr/>
      </xdr:nvSpPr>
      <xdr:spPr>
        <a:xfrm>
          <a:off x="3381375" y="5867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160655</xdr:rowOff>
    </xdr:from>
    <xdr:to>
      <xdr:col>15</xdr:col>
      <xdr:colOff>101600</xdr:colOff>
      <xdr:row>36</xdr:row>
      <xdr:rowOff>90805</xdr:rowOff>
    </xdr:to>
    <xdr:sp macro="" textlink="">
      <xdr:nvSpPr>
        <xdr:cNvPr id="74" name="楕円 73">
          <a:extLst>
            <a:ext uri="{FF2B5EF4-FFF2-40B4-BE49-F238E27FC236}">
              <a16:creationId xmlns:a16="http://schemas.microsoft.com/office/drawing/2014/main" id="{1EE32ED2-D4D9-4705-B004-371C13409D33}"/>
            </a:ext>
          </a:extLst>
        </xdr:cNvPr>
        <xdr:cNvSpPr/>
      </xdr:nvSpPr>
      <xdr:spPr>
        <a:xfrm>
          <a:off x="2571750" y="58407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76200</xdr:rowOff>
    </xdr:to>
    <xdr:cxnSp macro="">
      <xdr:nvCxnSpPr>
        <xdr:cNvPr id="75" name="直線コネクタ 74">
          <a:extLst>
            <a:ext uri="{FF2B5EF4-FFF2-40B4-BE49-F238E27FC236}">
              <a16:creationId xmlns:a16="http://schemas.microsoft.com/office/drawing/2014/main" id="{A88C5E50-3B62-4B47-8954-ABD9A31272BA}"/>
            </a:ext>
          </a:extLst>
        </xdr:cNvPr>
        <xdr:cNvCxnSpPr/>
      </xdr:nvCxnSpPr>
      <xdr:spPr>
        <a:xfrm>
          <a:off x="2619375" y="5878830"/>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124460</xdr:rowOff>
    </xdr:from>
    <xdr:to>
      <xdr:col>10</xdr:col>
      <xdr:colOff>165100</xdr:colOff>
      <xdr:row>36</xdr:row>
      <xdr:rowOff>54610</xdr:rowOff>
    </xdr:to>
    <xdr:sp macro="" textlink="">
      <xdr:nvSpPr>
        <xdr:cNvPr id="76" name="楕円 75">
          <a:extLst>
            <a:ext uri="{FF2B5EF4-FFF2-40B4-BE49-F238E27FC236}">
              <a16:creationId xmlns:a16="http://schemas.microsoft.com/office/drawing/2014/main" id="{50B03372-6BB5-42D8-B8AC-91ABAE81DCDC}"/>
            </a:ext>
          </a:extLst>
        </xdr:cNvPr>
        <xdr:cNvSpPr/>
      </xdr:nvSpPr>
      <xdr:spPr>
        <a:xfrm>
          <a:off x="1781175" y="5798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xdr:rowOff>
    </xdr:from>
    <xdr:to>
      <xdr:col>15</xdr:col>
      <xdr:colOff>50800</xdr:colOff>
      <xdr:row>36</xdr:row>
      <xdr:rowOff>40005</xdr:rowOff>
    </xdr:to>
    <xdr:cxnSp macro="">
      <xdr:nvCxnSpPr>
        <xdr:cNvPr id="77" name="直線コネクタ 76">
          <a:extLst>
            <a:ext uri="{FF2B5EF4-FFF2-40B4-BE49-F238E27FC236}">
              <a16:creationId xmlns:a16="http://schemas.microsoft.com/office/drawing/2014/main" id="{E3F2639C-D926-4CEB-991F-5C3BF2A2C491}"/>
            </a:ext>
          </a:extLst>
        </xdr:cNvPr>
        <xdr:cNvCxnSpPr/>
      </xdr:nvCxnSpPr>
      <xdr:spPr>
        <a:xfrm>
          <a:off x="1828800" y="584581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90170</xdr:rowOff>
    </xdr:from>
    <xdr:to>
      <xdr:col>6</xdr:col>
      <xdr:colOff>38100</xdr:colOff>
      <xdr:row>36</xdr:row>
      <xdr:rowOff>20320</xdr:rowOff>
    </xdr:to>
    <xdr:sp macro="" textlink="">
      <xdr:nvSpPr>
        <xdr:cNvPr id="78" name="楕円 77">
          <a:extLst>
            <a:ext uri="{FF2B5EF4-FFF2-40B4-BE49-F238E27FC236}">
              <a16:creationId xmlns:a16="http://schemas.microsoft.com/office/drawing/2014/main" id="{D4BCE2E4-8001-4A20-AB7D-7971A23FDC9F}"/>
            </a:ext>
          </a:extLst>
        </xdr:cNvPr>
        <xdr:cNvSpPr/>
      </xdr:nvSpPr>
      <xdr:spPr>
        <a:xfrm>
          <a:off x="981075" y="5763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140970</xdr:rowOff>
    </xdr:from>
    <xdr:to>
      <xdr:col>10</xdr:col>
      <xdr:colOff>114300</xdr:colOff>
      <xdr:row>36</xdr:row>
      <xdr:rowOff>3810</xdr:rowOff>
    </xdr:to>
    <xdr:cxnSp macro="">
      <xdr:nvCxnSpPr>
        <xdr:cNvPr id="79" name="直線コネクタ 78">
          <a:extLst>
            <a:ext uri="{FF2B5EF4-FFF2-40B4-BE49-F238E27FC236}">
              <a16:creationId xmlns:a16="http://schemas.microsoft.com/office/drawing/2014/main" id="{124C7810-A0A2-479F-842A-F82C34CBCD5D}"/>
            </a:ext>
          </a:extLst>
        </xdr:cNvPr>
        <xdr:cNvCxnSpPr/>
      </xdr:nvCxnSpPr>
      <xdr:spPr>
        <a:xfrm>
          <a:off x="1028700" y="5821045"/>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0" name="n_1aveValue【道路】&#10;有形固定資産減価償却率">
          <a:extLst>
            <a:ext uri="{FF2B5EF4-FFF2-40B4-BE49-F238E27FC236}">
              <a16:creationId xmlns:a16="http://schemas.microsoft.com/office/drawing/2014/main" id="{4193667F-A8EB-48B9-8496-68D0ACFB9BD6}"/>
            </a:ext>
          </a:extLst>
        </xdr:cNvPr>
        <xdr:cNvSpPr txBox="1"/>
      </xdr:nvSpPr>
      <xdr:spPr>
        <a:xfrm>
          <a:off x="32391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1" name="n_2aveValue【道路】&#10;有形固定資産減価償却率">
          <a:extLst>
            <a:ext uri="{FF2B5EF4-FFF2-40B4-BE49-F238E27FC236}">
              <a16:creationId xmlns:a16="http://schemas.microsoft.com/office/drawing/2014/main" id="{9F5DE8FA-0FC2-4E2C-A015-0B865053F707}"/>
            </a:ext>
          </a:extLst>
        </xdr:cNvPr>
        <xdr:cNvSpPr txBox="1"/>
      </xdr:nvSpPr>
      <xdr:spPr>
        <a:xfrm>
          <a:off x="2439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2" name="n_3aveValue【道路】&#10;有形固定資産減価償却率">
          <a:extLst>
            <a:ext uri="{FF2B5EF4-FFF2-40B4-BE49-F238E27FC236}">
              <a16:creationId xmlns:a16="http://schemas.microsoft.com/office/drawing/2014/main" id="{BDCC9C33-6A7E-4798-AD85-E3959B75E644}"/>
            </a:ext>
          </a:extLst>
        </xdr:cNvPr>
        <xdr:cNvSpPr txBox="1"/>
      </xdr:nvSpPr>
      <xdr:spPr>
        <a:xfrm>
          <a:off x="1648469"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3" name="n_4aveValue【道路】&#10;有形固定資産減価償却率">
          <a:extLst>
            <a:ext uri="{FF2B5EF4-FFF2-40B4-BE49-F238E27FC236}">
              <a16:creationId xmlns:a16="http://schemas.microsoft.com/office/drawing/2014/main" id="{9C7D96BD-E00C-4DA9-8F5D-8FA6D1D50473}"/>
            </a:ext>
          </a:extLst>
        </xdr:cNvPr>
        <xdr:cNvSpPr txBox="1"/>
      </xdr:nvSpPr>
      <xdr:spPr>
        <a:xfrm>
          <a:off x="8483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4" name="n_1mainValue【道路】&#10;有形固定資産減価償却率">
          <a:extLst>
            <a:ext uri="{FF2B5EF4-FFF2-40B4-BE49-F238E27FC236}">
              <a16:creationId xmlns:a16="http://schemas.microsoft.com/office/drawing/2014/main" id="{330AB495-CAA8-46F7-9EB2-F4188AB8099A}"/>
            </a:ext>
          </a:extLst>
        </xdr:cNvPr>
        <xdr:cNvSpPr txBox="1"/>
      </xdr:nvSpPr>
      <xdr:spPr>
        <a:xfrm>
          <a:off x="3239144"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107332</xdr:rowOff>
    </xdr:from>
    <xdr:ext cx="405111" cy="259045"/>
    <xdr:sp macro="" textlink="">
      <xdr:nvSpPr>
        <xdr:cNvPr id="85" name="n_2mainValue【道路】&#10;有形固定資産減価償却率">
          <a:extLst>
            <a:ext uri="{FF2B5EF4-FFF2-40B4-BE49-F238E27FC236}">
              <a16:creationId xmlns:a16="http://schemas.microsoft.com/office/drawing/2014/main" id="{734C412E-6F43-4DE0-A0DF-B99A655B9444}"/>
            </a:ext>
          </a:extLst>
        </xdr:cNvPr>
        <xdr:cNvSpPr txBox="1"/>
      </xdr:nvSpPr>
      <xdr:spPr>
        <a:xfrm>
          <a:off x="2439044" y="561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71137</xdr:rowOff>
    </xdr:from>
    <xdr:ext cx="405111" cy="259045"/>
    <xdr:sp macro="" textlink="">
      <xdr:nvSpPr>
        <xdr:cNvPr id="86" name="n_3mainValue【道路】&#10;有形固定資産減価償却率">
          <a:extLst>
            <a:ext uri="{FF2B5EF4-FFF2-40B4-BE49-F238E27FC236}">
              <a16:creationId xmlns:a16="http://schemas.microsoft.com/office/drawing/2014/main" id="{C8090EB9-9A8C-419A-8AEF-55123149ADB2}"/>
            </a:ext>
          </a:extLst>
        </xdr:cNvPr>
        <xdr:cNvSpPr txBox="1"/>
      </xdr:nvSpPr>
      <xdr:spPr>
        <a:xfrm>
          <a:off x="1648469" y="558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7" name="n_4mainValue【道路】&#10;有形固定資産減価償却率">
          <a:extLst>
            <a:ext uri="{FF2B5EF4-FFF2-40B4-BE49-F238E27FC236}">
              <a16:creationId xmlns:a16="http://schemas.microsoft.com/office/drawing/2014/main" id="{D92C3777-93AA-42FE-9262-B77D647EAA15}"/>
            </a:ext>
          </a:extLst>
        </xdr:cNvPr>
        <xdr:cNvSpPr txBox="1"/>
      </xdr:nvSpPr>
      <xdr:spPr>
        <a:xfrm>
          <a:off x="848369"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DDD97C7-ECAC-437E-8777-2EF6144619C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4DE8D9B-896A-46B6-B0BA-287505688B5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D3BEF134-1032-4B92-89E0-15DF15E062B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500018B-BBF1-4D69-8DE8-D0752B59A47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42AEF6CE-6A57-4F45-A693-F16E23FDAA0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7196DE26-CD19-47B4-87AC-1001C24E115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2DB309F-DEF8-4F81-9AED-6EDE6EAC6AC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91F43B5A-98F3-475E-944B-8F6D3085C10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99DD6A-4E4F-484E-A77A-FF3C3A825F76}"/>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82F0FE1-6F24-48AB-8D3B-AE8FE06F097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E5869232-B044-4BB9-8A21-F5E2FC73C55F}"/>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981920FA-8858-48B0-BBA1-F358DA2D3482}"/>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533B7B55-E1CD-4809-A2A9-4E298FDC170F}"/>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324F06EE-8080-4E53-9166-A67C8214A99C}"/>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4C8BFE1D-5208-452E-93B9-90024BFF231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D461C9EE-E134-4D9A-8DFB-3B50A100D185}"/>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8EC03830-4EE1-4614-B239-85F628667B9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44543805-5A64-4A92-9A88-EBD038A49D97}"/>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1A1EF00D-44C9-4ABE-B89B-B4AA22A3894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F90F73AF-64F9-40C4-B386-98400B3E3FC4}"/>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56F8EAB5-2AA2-4602-BDEF-2A693D8491F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99E6E8B9-BB57-4594-8373-065DF58C8A73}"/>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13D3428-8612-4D3E-A1C8-84732C3C904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1" name="直線コネクタ 110">
          <a:extLst>
            <a:ext uri="{FF2B5EF4-FFF2-40B4-BE49-F238E27FC236}">
              <a16:creationId xmlns:a16="http://schemas.microsoft.com/office/drawing/2014/main" id="{6222F2AA-494B-46A5-A008-22E1642CF1A6}"/>
            </a:ext>
          </a:extLst>
        </xdr:cNvPr>
        <xdr:cNvCxnSpPr/>
      </xdr:nvCxnSpPr>
      <xdr:spPr>
        <a:xfrm flipV="1">
          <a:off x="9429115" y="5560403"/>
          <a:ext cx="0" cy="10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2" name="【道路】&#10;一人当たり延長最小値テキスト">
          <a:extLst>
            <a:ext uri="{FF2B5EF4-FFF2-40B4-BE49-F238E27FC236}">
              <a16:creationId xmlns:a16="http://schemas.microsoft.com/office/drawing/2014/main" id="{181F81EA-3985-4D30-971C-C8B2F9D25107}"/>
            </a:ext>
          </a:extLst>
        </xdr:cNvPr>
        <xdr:cNvSpPr txBox="1"/>
      </xdr:nvSpPr>
      <xdr:spPr>
        <a:xfrm>
          <a:off x="9467850" y="66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3" name="直線コネクタ 112">
          <a:extLst>
            <a:ext uri="{FF2B5EF4-FFF2-40B4-BE49-F238E27FC236}">
              <a16:creationId xmlns:a16="http://schemas.microsoft.com/office/drawing/2014/main" id="{8919C001-1663-423D-9DDE-C33276E2421D}"/>
            </a:ext>
          </a:extLst>
        </xdr:cNvPr>
        <xdr:cNvCxnSpPr/>
      </xdr:nvCxnSpPr>
      <xdr:spPr>
        <a:xfrm>
          <a:off x="9363075" y="664721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4" name="【道路】&#10;一人当たり延長最大値テキスト">
          <a:extLst>
            <a:ext uri="{FF2B5EF4-FFF2-40B4-BE49-F238E27FC236}">
              <a16:creationId xmlns:a16="http://schemas.microsoft.com/office/drawing/2014/main" id="{248472F8-53C2-4196-BAC2-8C201D195E85}"/>
            </a:ext>
          </a:extLst>
        </xdr:cNvPr>
        <xdr:cNvSpPr txBox="1"/>
      </xdr:nvSpPr>
      <xdr:spPr>
        <a:xfrm>
          <a:off x="9467850" y="53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5" name="直線コネクタ 114">
          <a:extLst>
            <a:ext uri="{FF2B5EF4-FFF2-40B4-BE49-F238E27FC236}">
              <a16:creationId xmlns:a16="http://schemas.microsoft.com/office/drawing/2014/main" id="{DF66B6D0-7BC9-4C33-9E8C-14887D47EFE1}"/>
            </a:ext>
          </a:extLst>
        </xdr:cNvPr>
        <xdr:cNvCxnSpPr/>
      </xdr:nvCxnSpPr>
      <xdr:spPr>
        <a:xfrm>
          <a:off x="9363075" y="556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6" name="【道路】&#10;一人当たり延長平均値テキスト">
          <a:extLst>
            <a:ext uri="{FF2B5EF4-FFF2-40B4-BE49-F238E27FC236}">
              <a16:creationId xmlns:a16="http://schemas.microsoft.com/office/drawing/2014/main" id="{775A9632-06BE-4663-9170-34369E99228D}"/>
            </a:ext>
          </a:extLst>
        </xdr:cNvPr>
        <xdr:cNvSpPr txBox="1"/>
      </xdr:nvSpPr>
      <xdr:spPr>
        <a:xfrm>
          <a:off x="9467850" y="622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17" name="フローチャート: 判断 116">
          <a:extLst>
            <a:ext uri="{FF2B5EF4-FFF2-40B4-BE49-F238E27FC236}">
              <a16:creationId xmlns:a16="http://schemas.microsoft.com/office/drawing/2014/main" id="{3BEAB28B-AC1E-49D1-9AD0-07F437B528D9}"/>
            </a:ext>
          </a:extLst>
        </xdr:cNvPr>
        <xdr:cNvSpPr/>
      </xdr:nvSpPr>
      <xdr:spPr>
        <a:xfrm>
          <a:off x="9401175" y="62496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18" name="フローチャート: 判断 117">
          <a:extLst>
            <a:ext uri="{FF2B5EF4-FFF2-40B4-BE49-F238E27FC236}">
              <a16:creationId xmlns:a16="http://schemas.microsoft.com/office/drawing/2014/main" id="{383CED25-305A-45E1-B355-F049BC0A0D27}"/>
            </a:ext>
          </a:extLst>
        </xdr:cNvPr>
        <xdr:cNvSpPr/>
      </xdr:nvSpPr>
      <xdr:spPr>
        <a:xfrm>
          <a:off x="8639175" y="62263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19" name="フローチャート: 判断 118">
          <a:extLst>
            <a:ext uri="{FF2B5EF4-FFF2-40B4-BE49-F238E27FC236}">
              <a16:creationId xmlns:a16="http://schemas.microsoft.com/office/drawing/2014/main" id="{F79BA212-B44E-492D-9A80-2CDEC10F4946}"/>
            </a:ext>
          </a:extLst>
        </xdr:cNvPr>
        <xdr:cNvSpPr/>
      </xdr:nvSpPr>
      <xdr:spPr>
        <a:xfrm>
          <a:off x="7839075" y="6245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0" name="フローチャート: 判断 119">
          <a:extLst>
            <a:ext uri="{FF2B5EF4-FFF2-40B4-BE49-F238E27FC236}">
              <a16:creationId xmlns:a16="http://schemas.microsoft.com/office/drawing/2014/main" id="{F33BDA6D-5649-4DDA-8C2A-17E001B797C6}"/>
            </a:ext>
          </a:extLst>
        </xdr:cNvPr>
        <xdr:cNvSpPr/>
      </xdr:nvSpPr>
      <xdr:spPr>
        <a:xfrm>
          <a:off x="7029450" y="62499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1" name="フローチャート: 判断 120">
          <a:extLst>
            <a:ext uri="{FF2B5EF4-FFF2-40B4-BE49-F238E27FC236}">
              <a16:creationId xmlns:a16="http://schemas.microsoft.com/office/drawing/2014/main" id="{698CA5CA-51DD-4C27-ABB7-DCB6D62C60C7}"/>
            </a:ext>
          </a:extLst>
        </xdr:cNvPr>
        <xdr:cNvSpPr/>
      </xdr:nvSpPr>
      <xdr:spPr>
        <a:xfrm>
          <a:off x="6238875" y="62653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0AD321C-482E-4D59-88EF-8A5D17D0B272}"/>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764E945-3A40-4887-BBB1-B7287BD2D57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747F34-B8FD-4EB0-AC9A-7BF155804D7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5E19C8-37AF-4335-B741-8C9B4053193B}"/>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D5BBC8E-D7D2-45C2-827B-3BA3016E836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55804</xdr:rowOff>
    </xdr:from>
    <xdr:to>
      <xdr:col>50</xdr:col>
      <xdr:colOff>165100</xdr:colOff>
      <xdr:row>39</xdr:row>
      <xdr:rowOff>157404</xdr:rowOff>
    </xdr:to>
    <xdr:sp macro="" textlink="">
      <xdr:nvSpPr>
        <xdr:cNvPr id="127" name="楕円 126">
          <a:extLst>
            <a:ext uri="{FF2B5EF4-FFF2-40B4-BE49-F238E27FC236}">
              <a16:creationId xmlns:a16="http://schemas.microsoft.com/office/drawing/2014/main" id="{59BD0C24-FC3B-4493-A068-4E79699634E0}"/>
            </a:ext>
          </a:extLst>
        </xdr:cNvPr>
        <xdr:cNvSpPr/>
      </xdr:nvSpPr>
      <xdr:spPr>
        <a:xfrm>
          <a:off x="8639175" y="63804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58813</xdr:rowOff>
    </xdr:from>
    <xdr:to>
      <xdr:col>46</xdr:col>
      <xdr:colOff>38100</xdr:colOff>
      <xdr:row>39</xdr:row>
      <xdr:rowOff>160413</xdr:rowOff>
    </xdr:to>
    <xdr:sp macro="" textlink="">
      <xdr:nvSpPr>
        <xdr:cNvPr id="128" name="楕円 127">
          <a:extLst>
            <a:ext uri="{FF2B5EF4-FFF2-40B4-BE49-F238E27FC236}">
              <a16:creationId xmlns:a16="http://schemas.microsoft.com/office/drawing/2014/main" id="{0C0F1C85-098C-44AD-8F71-460FC548BD1E}"/>
            </a:ext>
          </a:extLst>
        </xdr:cNvPr>
        <xdr:cNvSpPr/>
      </xdr:nvSpPr>
      <xdr:spPr>
        <a:xfrm>
          <a:off x="7839075" y="63834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106604</xdr:rowOff>
    </xdr:from>
    <xdr:to>
      <xdr:col>50</xdr:col>
      <xdr:colOff>114300</xdr:colOff>
      <xdr:row>39</xdr:row>
      <xdr:rowOff>109613</xdr:rowOff>
    </xdr:to>
    <xdr:cxnSp macro="">
      <xdr:nvCxnSpPr>
        <xdr:cNvPr id="129" name="直線コネクタ 128">
          <a:extLst>
            <a:ext uri="{FF2B5EF4-FFF2-40B4-BE49-F238E27FC236}">
              <a16:creationId xmlns:a16="http://schemas.microsoft.com/office/drawing/2014/main" id="{66586AD1-AA5E-4FEC-A39B-3F055758EA7F}"/>
            </a:ext>
          </a:extLst>
        </xdr:cNvPr>
        <xdr:cNvCxnSpPr/>
      </xdr:nvCxnSpPr>
      <xdr:spPr>
        <a:xfrm flipV="1">
          <a:off x="7886700" y="6428029"/>
          <a:ext cx="8001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63157</xdr:rowOff>
    </xdr:from>
    <xdr:to>
      <xdr:col>41</xdr:col>
      <xdr:colOff>101600</xdr:colOff>
      <xdr:row>39</xdr:row>
      <xdr:rowOff>164757</xdr:rowOff>
    </xdr:to>
    <xdr:sp macro="" textlink="">
      <xdr:nvSpPr>
        <xdr:cNvPr id="130" name="楕円 129">
          <a:extLst>
            <a:ext uri="{FF2B5EF4-FFF2-40B4-BE49-F238E27FC236}">
              <a16:creationId xmlns:a16="http://schemas.microsoft.com/office/drawing/2014/main" id="{59EF4B2E-66C6-447F-AE62-894CA1FB8154}"/>
            </a:ext>
          </a:extLst>
        </xdr:cNvPr>
        <xdr:cNvSpPr/>
      </xdr:nvSpPr>
      <xdr:spPr>
        <a:xfrm>
          <a:off x="7029450" y="63909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109613</xdr:rowOff>
    </xdr:from>
    <xdr:to>
      <xdr:col>45</xdr:col>
      <xdr:colOff>177800</xdr:colOff>
      <xdr:row>39</xdr:row>
      <xdr:rowOff>113957</xdr:rowOff>
    </xdr:to>
    <xdr:cxnSp macro="">
      <xdr:nvCxnSpPr>
        <xdr:cNvPr id="131" name="直線コネクタ 130">
          <a:extLst>
            <a:ext uri="{FF2B5EF4-FFF2-40B4-BE49-F238E27FC236}">
              <a16:creationId xmlns:a16="http://schemas.microsoft.com/office/drawing/2014/main" id="{7D32E1C5-DCEB-456F-9652-3A553FB074B9}"/>
            </a:ext>
          </a:extLst>
        </xdr:cNvPr>
        <xdr:cNvCxnSpPr/>
      </xdr:nvCxnSpPr>
      <xdr:spPr>
        <a:xfrm flipV="1">
          <a:off x="7077075" y="6431038"/>
          <a:ext cx="809625"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64929</xdr:rowOff>
    </xdr:from>
    <xdr:to>
      <xdr:col>36</xdr:col>
      <xdr:colOff>165100</xdr:colOff>
      <xdr:row>39</xdr:row>
      <xdr:rowOff>166529</xdr:rowOff>
    </xdr:to>
    <xdr:sp macro="" textlink="">
      <xdr:nvSpPr>
        <xdr:cNvPr id="132" name="楕円 131">
          <a:extLst>
            <a:ext uri="{FF2B5EF4-FFF2-40B4-BE49-F238E27FC236}">
              <a16:creationId xmlns:a16="http://schemas.microsoft.com/office/drawing/2014/main" id="{F5905F6E-4773-401F-A20F-E16129EFA796}"/>
            </a:ext>
          </a:extLst>
        </xdr:cNvPr>
        <xdr:cNvSpPr/>
      </xdr:nvSpPr>
      <xdr:spPr>
        <a:xfrm>
          <a:off x="6238875" y="6392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113957</xdr:rowOff>
    </xdr:from>
    <xdr:to>
      <xdr:col>41</xdr:col>
      <xdr:colOff>50800</xdr:colOff>
      <xdr:row>39</xdr:row>
      <xdr:rowOff>115729</xdr:rowOff>
    </xdr:to>
    <xdr:cxnSp macro="">
      <xdr:nvCxnSpPr>
        <xdr:cNvPr id="133" name="直線コネクタ 132">
          <a:extLst>
            <a:ext uri="{FF2B5EF4-FFF2-40B4-BE49-F238E27FC236}">
              <a16:creationId xmlns:a16="http://schemas.microsoft.com/office/drawing/2014/main" id="{C5F56DC3-C819-4845-B23A-64E062279840}"/>
            </a:ext>
          </a:extLst>
        </xdr:cNvPr>
        <xdr:cNvCxnSpPr/>
      </xdr:nvCxnSpPr>
      <xdr:spPr>
        <a:xfrm flipV="1">
          <a:off x="6286500" y="6438557"/>
          <a:ext cx="790575"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34" name="n_1aveValue【道路】&#10;一人当たり延長">
          <a:extLst>
            <a:ext uri="{FF2B5EF4-FFF2-40B4-BE49-F238E27FC236}">
              <a16:creationId xmlns:a16="http://schemas.microsoft.com/office/drawing/2014/main" id="{344DAC7A-42F3-413F-9CEA-20ACEA19049A}"/>
            </a:ext>
          </a:extLst>
        </xdr:cNvPr>
        <xdr:cNvSpPr txBox="1"/>
      </xdr:nvSpPr>
      <xdr:spPr>
        <a:xfrm>
          <a:off x="8429136" y="601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35" name="n_2aveValue【道路】&#10;一人当たり延長">
          <a:extLst>
            <a:ext uri="{FF2B5EF4-FFF2-40B4-BE49-F238E27FC236}">
              <a16:creationId xmlns:a16="http://schemas.microsoft.com/office/drawing/2014/main" id="{6A7E9608-D5B3-4E63-A847-9DFB545A5BE2}"/>
            </a:ext>
          </a:extLst>
        </xdr:cNvPr>
        <xdr:cNvSpPr txBox="1"/>
      </xdr:nvSpPr>
      <xdr:spPr>
        <a:xfrm>
          <a:off x="7648086" y="60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36" name="n_3aveValue【道路】&#10;一人当たり延長">
          <a:extLst>
            <a:ext uri="{FF2B5EF4-FFF2-40B4-BE49-F238E27FC236}">
              <a16:creationId xmlns:a16="http://schemas.microsoft.com/office/drawing/2014/main" id="{9D4C30F8-0228-4258-AC9E-2B284C31F4A1}"/>
            </a:ext>
          </a:extLst>
        </xdr:cNvPr>
        <xdr:cNvSpPr txBox="1"/>
      </xdr:nvSpPr>
      <xdr:spPr>
        <a:xfrm>
          <a:off x="6847986" y="603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37" name="n_4aveValue【道路】&#10;一人当たり延長">
          <a:extLst>
            <a:ext uri="{FF2B5EF4-FFF2-40B4-BE49-F238E27FC236}">
              <a16:creationId xmlns:a16="http://schemas.microsoft.com/office/drawing/2014/main" id="{2AA61599-AF13-453A-B0A8-F289BDF21A5F}"/>
            </a:ext>
          </a:extLst>
        </xdr:cNvPr>
        <xdr:cNvSpPr txBox="1"/>
      </xdr:nvSpPr>
      <xdr:spPr>
        <a:xfrm>
          <a:off x="6038361" y="60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148531</xdr:rowOff>
    </xdr:from>
    <xdr:ext cx="534377" cy="259045"/>
    <xdr:sp macro="" textlink="">
      <xdr:nvSpPr>
        <xdr:cNvPr id="138" name="n_1mainValue【道路】&#10;一人当たり延長">
          <a:extLst>
            <a:ext uri="{FF2B5EF4-FFF2-40B4-BE49-F238E27FC236}">
              <a16:creationId xmlns:a16="http://schemas.microsoft.com/office/drawing/2014/main" id="{67F8847D-7870-40CD-9057-D6962CD48583}"/>
            </a:ext>
          </a:extLst>
        </xdr:cNvPr>
        <xdr:cNvSpPr txBox="1"/>
      </xdr:nvSpPr>
      <xdr:spPr>
        <a:xfrm>
          <a:off x="8429136"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151540</xdr:rowOff>
    </xdr:from>
    <xdr:ext cx="534377" cy="259045"/>
    <xdr:sp macro="" textlink="">
      <xdr:nvSpPr>
        <xdr:cNvPr id="139" name="n_2mainValue【道路】&#10;一人当たり延長">
          <a:extLst>
            <a:ext uri="{FF2B5EF4-FFF2-40B4-BE49-F238E27FC236}">
              <a16:creationId xmlns:a16="http://schemas.microsoft.com/office/drawing/2014/main" id="{B5640884-BA5B-4F4B-AAAE-19035B4AA6D5}"/>
            </a:ext>
          </a:extLst>
        </xdr:cNvPr>
        <xdr:cNvSpPr txBox="1"/>
      </xdr:nvSpPr>
      <xdr:spPr>
        <a:xfrm>
          <a:off x="7648086" y="64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155884</xdr:rowOff>
    </xdr:from>
    <xdr:ext cx="534377" cy="259045"/>
    <xdr:sp macro="" textlink="">
      <xdr:nvSpPr>
        <xdr:cNvPr id="140" name="n_3mainValue【道路】&#10;一人当たり延長">
          <a:extLst>
            <a:ext uri="{FF2B5EF4-FFF2-40B4-BE49-F238E27FC236}">
              <a16:creationId xmlns:a16="http://schemas.microsoft.com/office/drawing/2014/main" id="{8043A689-A341-4578-80A5-BFEE510AC99A}"/>
            </a:ext>
          </a:extLst>
        </xdr:cNvPr>
        <xdr:cNvSpPr txBox="1"/>
      </xdr:nvSpPr>
      <xdr:spPr>
        <a:xfrm>
          <a:off x="6847986" y="648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157656</xdr:rowOff>
    </xdr:from>
    <xdr:ext cx="534377" cy="259045"/>
    <xdr:sp macro="" textlink="">
      <xdr:nvSpPr>
        <xdr:cNvPr id="141" name="n_4mainValue【道路】&#10;一人当たり延長">
          <a:extLst>
            <a:ext uri="{FF2B5EF4-FFF2-40B4-BE49-F238E27FC236}">
              <a16:creationId xmlns:a16="http://schemas.microsoft.com/office/drawing/2014/main" id="{9E5AFC41-9D9D-48B6-B28D-3B95C13BB6B5}"/>
            </a:ext>
          </a:extLst>
        </xdr:cNvPr>
        <xdr:cNvSpPr txBox="1"/>
      </xdr:nvSpPr>
      <xdr:spPr>
        <a:xfrm>
          <a:off x="6038361" y="64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89D5E356-796B-40D1-AD42-4A4A719C57C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DA2CE5D9-9B5E-4C27-AD05-DDB6F6718C3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80106CE5-DD3E-4FE3-B89A-FC800910209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6A3C2EFD-8E87-49CF-AE34-4781C6B593F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274EAE13-2717-411B-93C6-24205D75529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AE8DEEE-FD45-4076-9745-75D7AB47EDC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3C4B2D6B-DEEE-4543-B106-05BE011CF14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B13804B-1F13-4326-AD89-3C46B3387FE6}"/>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288863F4-ECD6-4C1A-A970-6362AC6BD31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A8FB5C95-4996-4A94-8EAC-59792DA2AD6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B30E988F-CCC1-4E6C-B25F-894CCCE2857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EA3548BC-7D12-4F57-B899-1CC792226C39}"/>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171744ED-20BC-4D8A-B0A7-4D1AD8DB71A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E6D43749-5DB6-4482-89FB-4597A2676C8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97A20BC2-625E-4C7A-A68E-B0C8174D3498}"/>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F8790E82-005A-41C9-8B3A-1F29CD14B75B}"/>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106A2FE6-0853-4EC4-8C9F-CE9F721DDC4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2D619A2E-E3A9-4F72-96B1-3A120244CA7F}"/>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A2A7806C-A13C-4C24-82FC-5A4DA675F52B}"/>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1BDD3BC9-C54A-48C8-8FE2-43E302135E0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37F533BB-364F-4ACC-BF48-88BCE8C31689}"/>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301BFCF6-8F4E-4E86-982B-5DB5BADDC63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432D8606-A698-4D34-9679-A27D766ECB4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D5AE6F0-A3DF-4898-81D0-6F3F330BF8C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91A29199-821C-469E-ABD7-A1673B6A181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3CD666CE-CF04-4958-AAEE-60D8881648D1}"/>
            </a:ext>
          </a:extLst>
        </xdr:cNvPr>
        <xdr:cNvCxnSpPr/>
      </xdr:nvCxnSpPr>
      <xdr:spPr>
        <a:xfrm flipV="1">
          <a:off x="4180840" y="9068888"/>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5BA6D6F8-3F0F-4525-A970-7A43DD3CDBBA}"/>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A77D9E6E-6F57-4A60-BB89-C5834734D21C}"/>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6ECFA53C-C7CE-4DA7-B42E-FA91F8DC9D1D}"/>
            </a:ext>
          </a:extLst>
        </xdr:cNvPr>
        <xdr:cNvSpPr txBox="1"/>
      </xdr:nvSpPr>
      <xdr:spPr>
        <a:xfrm>
          <a:off x="4219575" y="8856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1" name="直線コネクタ 170">
          <a:extLst>
            <a:ext uri="{FF2B5EF4-FFF2-40B4-BE49-F238E27FC236}">
              <a16:creationId xmlns:a16="http://schemas.microsoft.com/office/drawing/2014/main" id="{488924FE-339B-47A7-B488-EDE5B78B2283}"/>
            </a:ext>
          </a:extLst>
        </xdr:cNvPr>
        <xdr:cNvCxnSpPr/>
      </xdr:nvCxnSpPr>
      <xdr:spPr>
        <a:xfrm>
          <a:off x="4105275" y="9068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638F79CE-3E30-4601-B2F2-A5B861F0137D}"/>
            </a:ext>
          </a:extLst>
        </xdr:cNvPr>
        <xdr:cNvSpPr txBox="1"/>
      </xdr:nvSpPr>
      <xdr:spPr>
        <a:xfrm>
          <a:off x="4219575"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3" name="フローチャート: 判断 172">
          <a:extLst>
            <a:ext uri="{FF2B5EF4-FFF2-40B4-BE49-F238E27FC236}">
              <a16:creationId xmlns:a16="http://schemas.microsoft.com/office/drawing/2014/main" id="{03242CBD-803F-4BEB-8869-A41EC79D7AEE}"/>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4" name="フローチャート: 判断 173">
          <a:extLst>
            <a:ext uri="{FF2B5EF4-FFF2-40B4-BE49-F238E27FC236}">
              <a16:creationId xmlns:a16="http://schemas.microsoft.com/office/drawing/2014/main" id="{FD72BAF2-FCF7-467A-8F79-BA6E584F5E25}"/>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5" name="フローチャート: 判断 174">
          <a:extLst>
            <a:ext uri="{FF2B5EF4-FFF2-40B4-BE49-F238E27FC236}">
              <a16:creationId xmlns:a16="http://schemas.microsoft.com/office/drawing/2014/main" id="{A5470688-7CDC-4578-9589-6B23DF02BBCD}"/>
            </a:ext>
          </a:extLst>
        </xdr:cNvPr>
        <xdr:cNvSpPr/>
      </xdr:nvSpPr>
      <xdr:spPr>
        <a:xfrm>
          <a:off x="2571750" y="98571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6" name="フローチャート: 判断 175">
          <a:extLst>
            <a:ext uri="{FF2B5EF4-FFF2-40B4-BE49-F238E27FC236}">
              <a16:creationId xmlns:a16="http://schemas.microsoft.com/office/drawing/2014/main" id="{67CAB816-9498-4219-B11E-63342F3FDBD4}"/>
            </a:ext>
          </a:extLst>
        </xdr:cNvPr>
        <xdr:cNvSpPr/>
      </xdr:nvSpPr>
      <xdr:spPr>
        <a:xfrm>
          <a:off x="1781175" y="9855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77" name="フローチャート: 判断 176">
          <a:extLst>
            <a:ext uri="{FF2B5EF4-FFF2-40B4-BE49-F238E27FC236}">
              <a16:creationId xmlns:a16="http://schemas.microsoft.com/office/drawing/2014/main" id="{1CDE066E-C94F-46C0-A87A-F8D087E27DC3}"/>
            </a:ext>
          </a:extLst>
        </xdr:cNvPr>
        <xdr:cNvSpPr/>
      </xdr:nvSpPr>
      <xdr:spPr>
        <a:xfrm>
          <a:off x="9810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41C5977-AEE9-443F-8639-4B405262BEF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6B53185-AC6E-4A12-B76B-B07F27E30F3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38B81CE-A0EC-4D14-A670-3D2B28C188F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08777C3-69A5-4F82-96B4-40AB8201E5C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18530B0-BCB9-4994-A65C-AE896E3602A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83" name="楕円 182">
          <a:extLst>
            <a:ext uri="{FF2B5EF4-FFF2-40B4-BE49-F238E27FC236}">
              <a16:creationId xmlns:a16="http://schemas.microsoft.com/office/drawing/2014/main" id="{9BAFC8C3-9166-42EA-93C5-F258262FCDEE}"/>
            </a:ext>
          </a:extLst>
        </xdr:cNvPr>
        <xdr:cNvSpPr/>
      </xdr:nvSpPr>
      <xdr:spPr>
        <a:xfrm>
          <a:off x="3381375" y="98325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84" name="楕円 183">
          <a:extLst>
            <a:ext uri="{FF2B5EF4-FFF2-40B4-BE49-F238E27FC236}">
              <a16:creationId xmlns:a16="http://schemas.microsoft.com/office/drawing/2014/main" id="{7DE06D84-17FB-4901-B81E-3A50B1D121C1}"/>
            </a:ext>
          </a:extLst>
        </xdr:cNvPr>
        <xdr:cNvSpPr/>
      </xdr:nvSpPr>
      <xdr:spPr>
        <a:xfrm>
          <a:off x="2571750" y="9801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155122</xdr:rowOff>
    </xdr:to>
    <xdr:cxnSp macro="">
      <xdr:nvCxnSpPr>
        <xdr:cNvPr id="185" name="直線コネクタ 184">
          <a:extLst>
            <a:ext uri="{FF2B5EF4-FFF2-40B4-BE49-F238E27FC236}">
              <a16:creationId xmlns:a16="http://schemas.microsoft.com/office/drawing/2014/main" id="{06F19982-A63F-40DB-A6F2-1225B409DD49}"/>
            </a:ext>
          </a:extLst>
        </xdr:cNvPr>
        <xdr:cNvCxnSpPr/>
      </xdr:nvCxnSpPr>
      <xdr:spPr>
        <a:xfrm>
          <a:off x="2619375" y="9849213"/>
          <a:ext cx="80962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186" name="楕円 185">
          <a:extLst>
            <a:ext uri="{FF2B5EF4-FFF2-40B4-BE49-F238E27FC236}">
              <a16:creationId xmlns:a16="http://schemas.microsoft.com/office/drawing/2014/main" id="{B8ED2280-BFB1-4557-9B16-135E320B9559}"/>
            </a:ext>
          </a:extLst>
        </xdr:cNvPr>
        <xdr:cNvSpPr/>
      </xdr:nvSpPr>
      <xdr:spPr>
        <a:xfrm>
          <a:off x="1781175" y="97753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127363</xdr:rowOff>
    </xdr:to>
    <xdr:cxnSp macro="">
      <xdr:nvCxnSpPr>
        <xdr:cNvPr id="187" name="直線コネクタ 186">
          <a:extLst>
            <a:ext uri="{FF2B5EF4-FFF2-40B4-BE49-F238E27FC236}">
              <a16:creationId xmlns:a16="http://schemas.microsoft.com/office/drawing/2014/main" id="{FF03EBAA-CDA0-4C94-B624-D414A037AE5E}"/>
            </a:ext>
          </a:extLst>
        </xdr:cNvPr>
        <xdr:cNvCxnSpPr/>
      </xdr:nvCxnSpPr>
      <xdr:spPr>
        <a:xfrm>
          <a:off x="1828800" y="9822997"/>
          <a:ext cx="790575"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88" name="楕円 187">
          <a:extLst>
            <a:ext uri="{FF2B5EF4-FFF2-40B4-BE49-F238E27FC236}">
              <a16:creationId xmlns:a16="http://schemas.microsoft.com/office/drawing/2014/main" id="{9F502692-1F89-4D7B-86DB-5CF57D423825}"/>
            </a:ext>
          </a:extLst>
        </xdr:cNvPr>
        <xdr:cNvSpPr/>
      </xdr:nvSpPr>
      <xdr:spPr>
        <a:xfrm>
          <a:off x="981075" y="9742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97972</xdr:rowOff>
    </xdr:to>
    <xdr:cxnSp macro="">
      <xdr:nvCxnSpPr>
        <xdr:cNvPr id="189" name="直線コネクタ 188">
          <a:extLst>
            <a:ext uri="{FF2B5EF4-FFF2-40B4-BE49-F238E27FC236}">
              <a16:creationId xmlns:a16="http://schemas.microsoft.com/office/drawing/2014/main" id="{46666115-C3CF-4FFB-83AB-7F492AD31857}"/>
            </a:ext>
          </a:extLst>
        </xdr:cNvPr>
        <xdr:cNvCxnSpPr/>
      </xdr:nvCxnSpPr>
      <xdr:spPr>
        <a:xfrm>
          <a:off x="1028700" y="9790430"/>
          <a:ext cx="8001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CF233DA8-C16B-42F4-A7B1-4ED75F431666}"/>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A50C73CB-CD57-415E-80D1-4E2E6DF6BF41}"/>
            </a:ext>
          </a:extLst>
        </xdr:cNvPr>
        <xdr:cNvSpPr txBox="1"/>
      </xdr:nvSpPr>
      <xdr:spPr>
        <a:xfrm>
          <a:off x="2439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7D43F6A9-1DEA-47F9-8181-4A31381EC017}"/>
            </a:ext>
          </a:extLst>
        </xdr:cNvPr>
        <xdr:cNvSpPr txBox="1"/>
      </xdr:nvSpPr>
      <xdr:spPr>
        <a:xfrm>
          <a:off x="1648469"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E710938F-BC6B-4714-BE17-88BF24C74993}"/>
            </a:ext>
          </a:extLst>
        </xdr:cNvPr>
        <xdr:cNvSpPr txBox="1"/>
      </xdr:nvSpPr>
      <xdr:spPr>
        <a:xfrm>
          <a:off x="8483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60BC411B-72E6-4C82-84A4-00AB9F577DDC}"/>
            </a:ext>
          </a:extLst>
        </xdr:cNvPr>
        <xdr:cNvSpPr txBox="1"/>
      </xdr:nvSpPr>
      <xdr:spPr>
        <a:xfrm>
          <a:off x="3239144" y="961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23240</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11AFAA22-A43C-471E-A47B-16ED7974F2B4}"/>
            </a:ext>
          </a:extLst>
        </xdr:cNvPr>
        <xdr:cNvSpPr txBox="1"/>
      </xdr:nvSpPr>
      <xdr:spPr>
        <a:xfrm>
          <a:off x="2439044" y="95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A783C04F-EBEF-4368-929D-B67DF1CDFC99}"/>
            </a:ext>
          </a:extLst>
        </xdr:cNvPr>
        <xdr:cNvSpPr txBox="1"/>
      </xdr:nvSpPr>
      <xdr:spPr>
        <a:xfrm>
          <a:off x="1648469" y="956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D8AE65E0-DBEF-4DCC-BBEB-17B9A5BBEA26}"/>
            </a:ext>
          </a:extLst>
        </xdr:cNvPr>
        <xdr:cNvSpPr txBox="1"/>
      </xdr:nvSpPr>
      <xdr:spPr>
        <a:xfrm>
          <a:off x="848369"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60B9FA35-C570-47BA-A534-A7C6D57BB09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8E3798D-0529-4350-B366-F560202386E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62C613D4-6F1C-49C9-B4D7-0C89CE1C3F8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779A6926-21AA-4DBA-A30B-DC940860830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118F7A82-DFAB-4046-A523-3905083B162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FA6DB5E9-276A-4C25-AC04-EAEA3ED0DE7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BB877C7A-E8A3-4BEA-9310-A05351D50761}"/>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F11D3DD-2D5E-490B-9FC4-554B2B74F7F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F24020F1-21AC-4D33-9881-BBA7B8B8D50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2036CBA8-8098-4D18-82B6-4FE753F99B7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33B7470B-AE2E-43D2-9160-FE11FBABC24D}"/>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5B3EFF0A-E6DE-48D2-9574-07F2A8A922D7}"/>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AB8694D3-2CF8-4553-BCBA-6DD2246B2FA0}"/>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a:extLst>
            <a:ext uri="{FF2B5EF4-FFF2-40B4-BE49-F238E27FC236}">
              <a16:creationId xmlns:a16="http://schemas.microsoft.com/office/drawing/2014/main" id="{77509522-2B22-4C0A-A04C-FCE1588F789E}"/>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ACB27D7E-B39D-4A5A-9D2C-9DE1A85EBF7E}"/>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a:extLst>
            <a:ext uri="{FF2B5EF4-FFF2-40B4-BE49-F238E27FC236}">
              <a16:creationId xmlns:a16="http://schemas.microsoft.com/office/drawing/2014/main" id="{ED7B7CE1-C419-4AD1-AE89-6C65AACD78FD}"/>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36325E44-2FEF-4945-BB97-BB8F5F1BBD2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a:extLst>
            <a:ext uri="{FF2B5EF4-FFF2-40B4-BE49-F238E27FC236}">
              <a16:creationId xmlns:a16="http://schemas.microsoft.com/office/drawing/2014/main" id="{DAA4D71B-F84C-42C4-A75C-9F7074E2B2B8}"/>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54DE467A-2927-46B3-9F56-766833137106}"/>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CDD046C3-DE97-4949-9F9A-768903F4BCA1}"/>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0DC4A0AE-6452-45B7-AEBA-31D3F8816C41}"/>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AE403126-B735-4AF2-A16A-027A8011FDC3}"/>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21A0E2A0-444F-40D6-BFC2-8C917F8E6CD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AAD913D8-505E-4AD8-B62E-8FAB35F63F09}"/>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22981354-A4BB-4C97-9AD4-2E3DF8ECC8E6}"/>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23" name="直線コネクタ 222">
          <a:extLst>
            <a:ext uri="{FF2B5EF4-FFF2-40B4-BE49-F238E27FC236}">
              <a16:creationId xmlns:a16="http://schemas.microsoft.com/office/drawing/2014/main" id="{2E45DA76-2915-4041-8410-6EA5B9CF136F}"/>
            </a:ext>
          </a:extLst>
        </xdr:cNvPr>
        <xdr:cNvCxnSpPr/>
      </xdr:nvCxnSpPr>
      <xdr:spPr>
        <a:xfrm flipV="1">
          <a:off x="9429115" y="9031622"/>
          <a:ext cx="0" cy="146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16FCF3BF-B105-46F3-905A-5F5015F5CC81}"/>
            </a:ext>
          </a:extLst>
        </xdr:cNvPr>
        <xdr:cNvSpPr txBox="1"/>
      </xdr:nvSpPr>
      <xdr:spPr>
        <a:xfrm>
          <a:off x="9467850" y="10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25" name="直線コネクタ 224">
          <a:extLst>
            <a:ext uri="{FF2B5EF4-FFF2-40B4-BE49-F238E27FC236}">
              <a16:creationId xmlns:a16="http://schemas.microsoft.com/office/drawing/2014/main" id="{91E7D0A9-2A11-412E-B9B0-956767B3CFAE}"/>
            </a:ext>
          </a:extLst>
        </xdr:cNvPr>
        <xdr:cNvCxnSpPr/>
      </xdr:nvCxnSpPr>
      <xdr:spPr>
        <a:xfrm>
          <a:off x="9363075" y="1049413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35DE96D4-437B-42B7-84D9-47A07E199F1D}"/>
            </a:ext>
          </a:extLst>
        </xdr:cNvPr>
        <xdr:cNvSpPr txBox="1"/>
      </xdr:nvSpPr>
      <xdr:spPr>
        <a:xfrm>
          <a:off x="9467850" y="8819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27" name="直線コネクタ 226">
          <a:extLst>
            <a:ext uri="{FF2B5EF4-FFF2-40B4-BE49-F238E27FC236}">
              <a16:creationId xmlns:a16="http://schemas.microsoft.com/office/drawing/2014/main" id="{AA9D8EBE-6DBA-4000-B9ED-BACDC11E6984}"/>
            </a:ext>
          </a:extLst>
        </xdr:cNvPr>
        <xdr:cNvCxnSpPr/>
      </xdr:nvCxnSpPr>
      <xdr:spPr>
        <a:xfrm>
          <a:off x="9363075" y="903162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3B83446D-EDFF-4072-BA63-545D34AD87DC}"/>
            </a:ext>
          </a:extLst>
        </xdr:cNvPr>
        <xdr:cNvSpPr txBox="1"/>
      </xdr:nvSpPr>
      <xdr:spPr>
        <a:xfrm>
          <a:off x="9467850" y="100470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29" name="フローチャート: 判断 228">
          <a:extLst>
            <a:ext uri="{FF2B5EF4-FFF2-40B4-BE49-F238E27FC236}">
              <a16:creationId xmlns:a16="http://schemas.microsoft.com/office/drawing/2014/main" id="{9C5638E3-0AA8-4E1B-94A7-187AEE4FDF02}"/>
            </a:ext>
          </a:extLst>
        </xdr:cNvPr>
        <xdr:cNvSpPr/>
      </xdr:nvSpPr>
      <xdr:spPr>
        <a:xfrm>
          <a:off x="9401175" y="100590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0" name="フローチャート: 判断 229">
          <a:extLst>
            <a:ext uri="{FF2B5EF4-FFF2-40B4-BE49-F238E27FC236}">
              <a16:creationId xmlns:a16="http://schemas.microsoft.com/office/drawing/2014/main" id="{4A3E5855-791F-41EE-9EFB-71EA99D08A6A}"/>
            </a:ext>
          </a:extLst>
        </xdr:cNvPr>
        <xdr:cNvSpPr/>
      </xdr:nvSpPr>
      <xdr:spPr>
        <a:xfrm>
          <a:off x="8639175" y="1005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31" name="フローチャート: 判断 230">
          <a:extLst>
            <a:ext uri="{FF2B5EF4-FFF2-40B4-BE49-F238E27FC236}">
              <a16:creationId xmlns:a16="http://schemas.microsoft.com/office/drawing/2014/main" id="{504CB76B-BE00-45C0-BF88-A08116C8C344}"/>
            </a:ext>
          </a:extLst>
        </xdr:cNvPr>
        <xdr:cNvSpPr/>
      </xdr:nvSpPr>
      <xdr:spPr>
        <a:xfrm>
          <a:off x="7839075" y="10066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32" name="フローチャート: 判断 231">
          <a:extLst>
            <a:ext uri="{FF2B5EF4-FFF2-40B4-BE49-F238E27FC236}">
              <a16:creationId xmlns:a16="http://schemas.microsoft.com/office/drawing/2014/main" id="{62887A9D-CC5F-4FC2-AB5D-05E8CEAB3ABA}"/>
            </a:ext>
          </a:extLst>
        </xdr:cNvPr>
        <xdr:cNvSpPr/>
      </xdr:nvSpPr>
      <xdr:spPr>
        <a:xfrm>
          <a:off x="7029450" y="10056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33" name="フローチャート: 判断 232">
          <a:extLst>
            <a:ext uri="{FF2B5EF4-FFF2-40B4-BE49-F238E27FC236}">
              <a16:creationId xmlns:a16="http://schemas.microsoft.com/office/drawing/2014/main" id="{A9245796-0313-4036-A2F6-5A9AD460F1C8}"/>
            </a:ext>
          </a:extLst>
        </xdr:cNvPr>
        <xdr:cNvSpPr/>
      </xdr:nvSpPr>
      <xdr:spPr>
        <a:xfrm>
          <a:off x="6238875" y="10046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ED48294-6072-4095-9667-D0CC7BBFA586}"/>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DD97096A-23A7-45C3-9E4E-5C665D86F4A0}"/>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204A486-069E-4A08-8546-106755FCB554}"/>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7EE02EB-4BE8-4697-8DA2-FCD89A13D12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27DEC94-402A-4569-8DED-72EA9B4F13B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27658</xdr:rowOff>
    </xdr:from>
    <xdr:to>
      <xdr:col>50</xdr:col>
      <xdr:colOff>165100</xdr:colOff>
      <xdr:row>64</xdr:row>
      <xdr:rowOff>129258</xdr:rowOff>
    </xdr:to>
    <xdr:sp macro="" textlink="">
      <xdr:nvSpPr>
        <xdr:cNvPr id="239" name="楕円 238">
          <a:extLst>
            <a:ext uri="{FF2B5EF4-FFF2-40B4-BE49-F238E27FC236}">
              <a16:creationId xmlns:a16="http://schemas.microsoft.com/office/drawing/2014/main" id="{7265D86F-AA8E-4F3B-944A-4FCBFD116189}"/>
            </a:ext>
          </a:extLst>
        </xdr:cNvPr>
        <xdr:cNvSpPr/>
      </xdr:nvSpPr>
      <xdr:spPr>
        <a:xfrm>
          <a:off x="8639175" y="104035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28011</xdr:rowOff>
    </xdr:from>
    <xdr:to>
      <xdr:col>46</xdr:col>
      <xdr:colOff>38100</xdr:colOff>
      <xdr:row>64</xdr:row>
      <xdr:rowOff>129611</xdr:rowOff>
    </xdr:to>
    <xdr:sp macro="" textlink="">
      <xdr:nvSpPr>
        <xdr:cNvPr id="240" name="楕円 239">
          <a:extLst>
            <a:ext uri="{FF2B5EF4-FFF2-40B4-BE49-F238E27FC236}">
              <a16:creationId xmlns:a16="http://schemas.microsoft.com/office/drawing/2014/main" id="{CD6DB735-3FDD-423A-955A-CFF06359CBFA}"/>
            </a:ext>
          </a:extLst>
        </xdr:cNvPr>
        <xdr:cNvSpPr/>
      </xdr:nvSpPr>
      <xdr:spPr>
        <a:xfrm>
          <a:off x="7839075" y="10403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78458</xdr:rowOff>
    </xdr:from>
    <xdr:to>
      <xdr:col>50</xdr:col>
      <xdr:colOff>114300</xdr:colOff>
      <xdr:row>64</xdr:row>
      <xdr:rowOff>78811</xdr:rowOff>
    </xdr:to>
    <xdr:cxnSp macro="">
      <xdr:nvCxnSpPr>
        <xdr:cNvPr id="241" name="直線コネクタ 240">
          <a:extLst>
            <a:ext uri="{FF2B5EF4-FFF2-40B4-BE49-F238E27FC236}">
              <a16:creationId xmlns:a16="http://schemas.microsoft.com/office/drawing/2014/main" id="{A5356BE6-DF2B-459B-AACA-6D3C117D7075}"/>
            </a:ext>
          </a:extLst>
        </xdr:cNvPr>
        <xdr:cNvCxnSpPr/>
      </xdr:nvCxnSpPr>
      <xdr:spPr>
        <a:xfrm flipV="1">
          <a:off x="7886700" y="10451183"/>
          <a:ext cx="8001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28515</xdr:rowOff>
    </xdr:from>
    <xdr:to>
      <xdr:col>41</xdr:col>
      <xdr:colOff>101600</xdr:colOff>
      <xdr:row>64</xdr:row>
      <xdr:rowOff>130115</xdr:rowOff>
    </xdr:to>
    <xdr:sp macro="" textlink="">
      <xdr:nvSpPr>
        <xdr:cNvPr id="242" name="楕円 241">
          <a:extLst>
            <a:ext uri="{FF2B5EF4-FFF2-40B4-BE49-F238E27FC236}">
              <a16:creationId xmlns:a16="http://schemas.microsoft.com/office/drawing/2014/main" id="{73B2BB42-1BF3-49A7-9B35-03D390337531}"/>
            </a:ext>
          </a:extLst>
        </xdr:cNvPr>
        <xdr:cNvSpPr/>
      </xdr:nvSpPr>
      <xdr:spPr>
        <a:xfrm>
          <a:off x="7029450" y="10404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78811</xdr:rowOff>
    </xdr:from>
    <xdr:to>
      <xdr:col>45</xdr:col>
      <xdr:colOff>177800</xdr:colOff>
      <xdr:row>64</xdr:row>
      <xdr:rowOff>79315</xdr:rowOff>
    </xdr:to>
    <xdr:cxnSp macro="">
      <xdr:nvCxnSpPr>
        <xdr:cNvPr id="243" name="直線コネクタ 242">
          <a:extLst>
            <a:ext uri="{FF2B5EF4-FFF2-40B4-BE49-F238E27FC236}">
              <a16:creationId xmlns:a16="http://schemas.microsoft.com/office/drawing/2014/main" id="{1CDE6CE7-0A8E-4A2F-9D03-245FF5293451}"/>
            </a:ext>
          </a:extLst>
        </xdr:cNvPr>
        <xdr:cNvCxnSpPr/>
      </xdr:nvCxnSpPr>
      <xdr:spPr>
        <a:xfrm flipV="1">
          <a:off x="7077075" y="10451536"/>
          <a:ext cx="809625"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28792</xdr:rowOff>
    </xdr:from>
    <xdr:to>
      <xdr:col>36</xdr:col>
      <xdr:colOff>165100</xdr:colOff>
      <xdr:row>64</xdr:row>
      <xdr:rowOff>130392</xdr:rowOff>
    </xdr:to>
    <xdr:sp macro="" textlink="">
      <xdr:nvSpPr>
        <xdr:cNvPr id="244" name="楕円 243">
          <a:extLst>
            <a:ext uri="{FF2B5EF4-FFF2-40B4-BE49-F238E27FC236}">
              <a16:creationId xmlns:a16="http://schemas.microsoft.com/office/drawing/2014/main" id="{1B05963A-3B20-436D-98BD-423F96417C1E}"/>
            </a:ext>
          </a:extLst>
        </xdr:cNvPr>
        <xdr:cNvSpPr/>
      </xdr:nvSpPr>
      <xdr:spPr>
        <a:xfrm>
          <a:off x="6238875" y="103983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79315</xdr:rowOff>
    </xdr:from>
    <xdr:to>
      <xdr:col>41</xdr:col>
      <xdr:colOff>50800</xdr:colOff>
      <xdr:row>64</xdr:row>
      <xdr:rowOff>79592</xdr:rowOff>
    </xdr:to>
    <xdr:cxnSp macro="">
      <xdr:nvCxnSpPr>
        <xdr:cNvPr id="245" name="直線コネクタ 244">
          <a:extLst>
            <a:ext uri="{FF2B5EF4-FFF2-40B4-BE49-F238E27FC236}">
              <a16:creationId xmlns:a16="http://schemas.microsoft.com/office/drawing/2014/main" id="{9E33FA7A-8027-4859-9D9F-F4C1D97DCBA4}"/>
            </a:ext>
          </a:extLst>
        </xdr:cNvPr>
        <xdr:cNvCxnSpPr/>
      </xdr:nvCxnSpPr>
      <xdr:spPr>
        <a:xfrm flipV="1">
          <a:off x="6286500" y="10452040"/>
          <a:ext cx="790575"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E39834B8-07D3-441F-A42E-0A25B2E8EC26}"/>
            </a:ext>
          </a:extLst>
        </xdr:cNvPr>
        <xdr:cNvSpPr txBox="1"/>
      </xdr:nvSpPr>
      <xdr:spPr>
        <a:xfrm>
          <a:off x="8399995" y="983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95EACE9A-ACBB-4EFB-A48A-7996A0F4621F}"/>
            </a:ext>
          </a:extLst>
        </xdr:cNvPr>
        <xdr:cNvSpPr txBox="1"/>
      </xdr:nvSpPr>
      <xdr:spPr>
        <a:xfrm>
          <a:off x="7609420" y="986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F8583207-F2D0-4CAA-91BE-291594CC91BE}"/>
            </a:ext>
          </a:extLst>
        </xdr:cNvPr>
        <xdr:cNvSpPr txBox="1"/>
      </xdr:nvSpPr>
      <xdr:spPr>
        <a:xfrm>
          <a:off x="6818845" y="985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A15BF060-7C40-4EB1-85C0-E12F85F34F7D}"/>
            </a:ext>
          </a:extLst>
        </xdr:cNvPr>
        <xdr:cNvSpPr txBox="1"/>
      </xdr:nvSpPr>
      <xdr:spPr>
        <a:xfrm>
          <a:off x="6009220" y="983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120385</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95E8864B-CC9A-438B-8888-A20A4A0D6D34}"/>
            </a:ext>
          </a:extLst>
        </xdr:cNvPr>
        <xdr:cNvSpPr txBox="1"/>
      </xdr:nvSpPr>
      <xdr:spPr>
        <a:xfrm>
          <a:off x="8429136" y="1049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120738</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E89DF6B1-0729-4EE9-BEFF-A205FCDC734C}"/>
            </a:ext>
          </a:extLst>
        </xdr:cNvPr>
        <xdr:cNvSpPr txBox="1"/>
      </xdr:nvSpPr>
      <xdr:spPr>
        <a:xfrm>
          <a:off x="7648086" y="1049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121242</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FF49E9AF-4A1F-4142-8A28-BC8965570119}"/>
            </a:ext>
          </a:extLst>
        </xdr:cNvPr>
        <xdr:cNvSpPr txBox="1"/>
      </xdr:nvSpPr>
      <xdr:spPr>
        <a:xfrm>
          <a:off x="6847986" y="104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121519</xdr:rowOff>
    </xdr:from>
    <xdr:ext cx="534377" cy="259045"/>
    <xdr:sp macro="" textlink="">
      <xdr:nvSpPr>
        <xdr:cNvPr id="253" name="n_4mainValue【橋りょう・トンネル】&#10;一人当たり有形固定資産（償却資産）額">
          <a:extLst>
            <a:ext uri="{FF2B5EF4-FFF2-40B4-BE49-F238E27FC236}">
              <a16:creationId xmlns:a16="http://schemas.microsoft.com/office/drawing/2014/main" id="{5D86E8D4-FFCD-4C2A-A122-07C10A4614A8}"/>
            </a:ext>
          </a:extLst>
        </xdr:cNvPr>
        <xdr:cNvSpPr txBox="1"/>
      </xdr:nvSpPr>
      <xdr:spPr>
        <a:xfrm>
          <a:off x="6038361" y="104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BCB0089A-B79C-453B-B57A-E50C9346F4E8}"/>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B1F4793B-3C27-49A2-9697-5765364C7EE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FAA1DF31-1222-4581-B6FD-925DC5517AE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84196134-0101-411C-BCF4-1E4E2BF106D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FE242DA9-588A-49B6-BF81-83D68799EF1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DADFC296-E5D8-4807-8136-EC85A4AEB66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9385A969-2647-44E9-A162-34C32069F95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B1749411-A46C-4C29-AD6F-5CA10F56F7F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6F5B1192-A71C-44CD-8C23-00D458FB5B9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132E7FD6-6145-4A90-9E6F-E6A94F93430B}"/>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7D53BE6A-3D60-4C7B-AAC6-6261C79E180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4CCAA2B7-9163-4FF4-889A-59DDDAF6CC4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E51069AF-6A1F-4137-87E6-60032D68D914}"/>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25EF32D2-D517-46D5-890E-4C0A034B547A}"/>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7A79A22F-A876-469B-988A-5C3C4F4145A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FD358D4C-2321-4A96-95A2-E56FCA9B5DD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EA578B7F-3AAF-4118-BE9D-E91010604E3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56B9A12F-8DA3-4D79-B7B6-3315984DB7D8}"/>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7F1004A6-78CD-4AA6-AD6E-CDB22B47912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60875557-4B02-45F5-BDFC-7F417ED1EFE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878C0BE5-C838-49EB-AA6E-1163FA591C96}"/>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6F60B91C-5303-4C9F-9207-14861D9E142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57876321-4DCC-46CE-A6BB-36E9C5B92254}"/>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03C51F43-992D-46D4-AEBB-FAA5B48D782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901E136E-DA65-4D7C-A1EA-5155C696B4F9}"/>
            </a:ext>
          </a:extLst>
        </xdr:cNvPr>
        <xdr:cNvCxnSpPr/>
      </xdr:nvCxnSpPr>
      <xdr:spPr>
        <a:xfrm flipV="1">
          <a:off x="4180840" y="12638405"/>
          <a:ext cx="0" cy="141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F7F5A879-B5D4-404F-82CE-1E66B394E5C5}"/>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D0165BF3-83A5-4072-BB67-10CB48E874DD}"/>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92001C68-1D46-4260-81BF-86CCDA1AEA8C}"/>
            </a:ext>
          </a:extLst>
        </xdr:cNvPr>
        <xdr:cNvSpPr txBox="1"/>
      </xdr:nvSpPr>
      <xdr:spPr>
        <a:xfrm>
          <a:off x="4219575" y="1242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82" name="直線コネクタ 281">
          <a:extLst>
            <a:ext uri="{FF2B5EF4-FFF2-40B4-BE49-F238E27FC236}">
              <a16:creationId xmlns:a16="http://schemas.microsoft.com/office/drawing/2014/main" id="{010CE188-7CD2-4741-834B-65F814F2CCB1}"/>
            </a:ext>
          </a:extLst>
        </xdr:cNvPr>
        <xdr:cNvCxnSpPr/>
      </xdr:nvCxnSpPr>
      <xdr:spPr>
        <a:xfrm>
          <a:off x="41052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850FD00A-C43D-429C-BCE5-2A4EA1228B21}"/>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4" name="フローチャート: 判断 283">
          <a:extLst>
            <a:ext uri="{FF2B5EF4-FFF2-40B4-BE49-F238E27FC236}">
              <a16:creationId xmlns:a16="http://schemas.microsoft.com/office/drawing/2014/main" id="{605501C3-E17B-476A-B779-02282E925060}"/>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5" name="フローチャート: 判断 284">
          <a:extLst>
            <a:ext uri="{FF2B5EF4-FFF2-40B4-BE49-F238E27FC236}">
              <a16:creationId xmlns:a16="http://schemas.microsoft.com/office/drawing/2014/main" id="{20F0384B-4E25-42C3-8A95-4E39A1EF4885}"/>
            </a:ext>
          </a:extLst>
        </xdr:cNvPr>
        <xdr:cNvSpPr/>
      </xdr:nvSpPr>
      <xdr:spPr>
        <a:xfrm>
          <a:off x="3381375" y="133089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86" name="フローチャート: 判断 285">
          <a:extLst>
            <a:ext uri="{FF2B5EF4-FFF2-40B4-BE49-F238E27FC236}">
              <a16:creationId xmlns:a16="http://schemas.microsoft.com/office/drawing/2014/main" id="{08E15A26-4A35-49C6-B620-6A9788429670}"/>
            </a:ext>
          </a:extLst>
        </xdr:cNvPr>
        <xdr:cNvSpPr/>
      </xdr:nvSpPr>
      <xdr:spPr>
        <a:xfrm>
          <a:off x="2571750" y="13287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87" name="フローチャート: 判断 286">
          <a:extLst>
            <a:ext uri="{FF2B5EF4-FFF2-40B4-BE49-F238E27FC236}">
              <a16:creationId xmlns:a16="http://schemas.microsoft.com/office/drawing/2014/main" id="{9DD1BD80-5EA4-4FAF-82E3-3422E189D847}"/>
            </a:ext>
          </a:extLst>
        </xdr:cNvPr>
        <xdr:cNvSpPr/>
      </xdr:nvSpPr>
      <xdr:spPr>
        <a:xfrm>
          <a:off x="1781175" y="13288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8" name="フローチャート: 判断 287">
          <a:extLst>
            <a:ext uri="{FF2B5EF4-FFF2-40B4-BE49-F238E27FC236}">
              <a16:creationId xmlns:a16="http://schemas.microsoft.com/office/drawing/2014/main" id="{AAC7ABB5-9F40-42FC-85DA-521BEC19DB71}"/>
            </a:ext>
          </a:extLst>
        </xdr:cNvPr>
        <xdr:cNvSpPr/>
      </xdr:nvSpPr>
      <xdr:spPr>
        <a:xfrm>
          <a:off x="981075" y="134493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8F832B7-9C7E-48D5-99A2-479554876EE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269BCE3-59A3-4896-9164-50D62A4F53B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F32764C-79F0-4896-A24C-37293047FF2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B9340E0-35C8-4FCA-B416-C6D77B8B105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BB8396-E353-4672-BF50-86117CAA3539}"/>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38736</xdr:rowOff>
    </xdr:from>
    <xdr:to>
      <xdr:col>20</xdr:col>
      <xdr:colOff>38100</xdr:colOff>
      <xdr:row>85</xdr:row>
      <xdr:rowOff>140336</xdr:rowOff>
    </xdr:to>
    <xdr:sp macro="" textlink="">
      <xdr:nvSpPr>
        <xdr:cNvPr id="294" name="楕円 293">
          <a:extLst>
            <a:ext uri="{FF2B5EF4-FFF2-40B4-BE49-F238E27FC236}">
              <a16:creationId xmlns:a16="http://schemas.microsoft.com/office/drawing/2014/main" id="{B0AF7C1F-0AB3-4AF9-935A-FE966F94F3CF}"/>
            </a:ext>
          </a:extLst>
        </xdr:cNvPr>
        <xdr:cNvSpPr/>
      </xdr:nvSpPr>
      <xdr:spPr>
        <a:xfrm>
          <a:off x="3381375" y="13811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636</xdr:rowOff>
    </xdr:from>
    <xdr:to>
      <xdr:col>15</xdr:col>
      <xdr:colOff>101600</xdr:colOff>
      <xdr:row>85</xdr:row>
      <xdr:rowOff>102236</xdr:rowOff>
    </xdr:to>
    <xdr:sp macro="" textlink="">
      <xdr:nvSpPr>
        <xdr:cNvPr id="295" name="楕円 294">
          <a:extLst>
            <a:ext uri="{FF2B5EF4-FFF2-40B4-BE49-F238E27FC236}">
              <a16:creationId xmlns:a16="http://schemas.microsoft.com/office/drawing/2014/main" id="{514B6D3C-4FC1-47E6-97D4-353949A9E659}"/>
            </a:ext>
          </a:extLst>
        </xdr:cNvPr>
        <xdr:cNvSpPr/>
      </xdr:nvSpPr>
      <xdr:spPr>
        <a:xfrm>
          <a:off x="2571750" y="137737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51436</xdr:rowOff>
    </xdr:from>
    <xdr:to>
      <xdr:col>19</xdr:col>
      <xdr:colOff>177800</xdr:colOff>
      <xdr:row>85</xdr:row>
      <xdr:rowOff>89536</xdr:rowOff>
    </xdr:to>
    <xdr:cxnSp macro="">
      <xdr:nvCxnSpPr>
        <xdr:cNvPr id="296" name="直線コネクタ 295">
          <a:extLst>
            <a:ext uri="{FF2B5EF4-FFF2-40B4-BE49-F238E27FC236}">
              <a16:creationId xmlns:a16="http://schemas.microsoft.com/office/drawing/2014/main" id="{9DE7A696-4416-4519-87E1-73ECAF0CF518}"/>
            </a:ext>
          </a:extLst>
        </xdr:cNvPr>
        <xdr:cNvCxnSpPr/>
      </xdr:nvCxnSpPr>
      <xdr:spPr>
        <a:xfrm>
          <a:off x="2619375" y="13821411"/>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133986</xdr:rowOff>
    </xdr:from>
    <xdr:to>
      <xdr:col>10</xdr:col>
      <xdr:colOff>165100</xdr:colOff>
      <xdr:row>85</xdr:row>
      <xdr:rowOff>64136</xdr:rowOff>
    </xdr:to>
    <xdr:sp macro="" textlink="">
      <xdr:nvSpPr>
        <xdr:cNvPr id="297" name="楕円 296">
          <a:extLst>
            <a:ext uri="{FF2B5EF4-FFF2-40B4-BE49-F238E27FC236}">
              <a16:creationId xmlns:a16="http://schemas.microsoft.com/office/drawing/2014/main" id="{9D8B752B-FD86-48FD-AF8E-F74B5B98E71D}"/>
            </a:ext>
          </a:extLst>
        </xdr:cNvPr>
        <xdr:cNvSpPr/>
      </xdr:nvSpPr>
      <xdr:spPr>
        <a:xfrm>
          <a:off x="1781175" y="137452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13336</xdr:rowOff>
    </xdr:from>
    <xdr:to>
      <xdr:col>15</xdr:col>
      <xdr:colOff>50800</xdr:colOff>
      <xdr:row>85</xdr:row>
      <xdr:rowOff>51436</xdr:rowOff>
    </xdr:to>
    <xdr:cxnSp macro="">
      <xdr:nvCxnSpPr>
        <xdr:cNvPr id="298" name="直線コネクタ 297">
          <a:extLst>
            <a:ext uri="{FF2B5EF4-FFF2-40B4-BE49-F238E27FC236}">
              <a16:creationId xmlns:a16="http://schemas.microsoft.com/office/drawing/2014/main" id="{73A38A34-510D-4822-925F-9822905FAD23}"/>
            </a:ext>
          </a:extLst>
        </xdr:cNvPr>
        <xdr:cNvCxnSpPr/>
      </xdr:nvCxnSpPr>
      <xdr:spPr>
        <a:xfrm>
          <a:off x="1828800" y="13783311"/>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97789</xdr:rowOff>
    </xdr:from>
    <xdr:to>
      <xdr:col>6</xdr:col>
      <xdr:colOff>38100</xdr:colOff>
      <xdr:row>85</xdr:row>
      <xdr:rowOff>27939</xdr:rowOff>
    </xdr:to>
    <xdr:sp macro="" textlink="">
      <xdr:nvSpPr>
        <xdr:cNvPr id="299" name="楕円 298">
          <a:extLst>
            <a:ext uri="{FF2B5EF4-FFF2-40B4-BE49-F238E27FC236}">
              <a16:creationId xmlns:a16="http://schemas.microsoft.com/office/drawing/2014/main" id="{9DCF0828-D714-4E26-A2AA-B4C92E2D5502}"/>
            </a:ext>
          </a:extLst>
        </xdr:cNvPr>
        <xdr:cNvSpPr/>
      </xdr:nvSpPr>
      <xdr:spPr>
        <a:xfrm>
          <a:off x="981075" y="13709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148589</xdr:rowOff>
    </xdr:from>
    <xdr:to>
      <xdr:col>10</xdr:col>
      <xdr:colOff>114300</xdr:colOff>
      <xdr:row>85</xdr:row>
      <xdr:rowOff>13336</xdr:rowOff>
    </xdr:to>
    <xdr:cxnSp macro="">
      <xdr:nvCxnSpPr>
        <xdr:cNvPr id="300" name="直線コネクタ 299">
          <a:extLst>
            <a:ext uri="{FF2B5EF4-FFF2-40B4-BE49-F238E27FC236}">
              <a16:creationId xmlns:a16="http://schemas.microsoft.com/office/drawing/2014/main" id="{F2FDC65C-1A02-40AB-B5B4-DF763A4E5002}"/>
            </a:ext>
          </a:extLst>
        </xdr:cNvPr>
        <xdr:cNvCxnSpPr/>
      </xdr:nvCxnSpPr>
      <xdr:spPr>
        <a:xfrm>
          <a:off x="1028700" y="13756639"/>
          <a:ext cx="8001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a:extLst>
            <a:ext uri="{FF2B5EF4-FFF2-40B4-BE49-F238E27FC236}">
              <a16:creationId xmlns:a16="http://schemas.microsoft.com/office/drawing/2014/main" id="{11C486F5-95F3-48E0-B459-B6E3700EC5D8}"/>
            </a:ext>
          </a:extLst>
        </xdr:cNvPr>
        <xdr:cNvSpPr txBox="1"/>
      </xdr:nvSpPr>
      <xdr:spPr>
        <a:xfrm>
          <a:off x="32391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02" name="n_2aveValue【公営住宅】&#10;有形固定資産減価償却率">
          <a:extLst>
            <a:ext uri="{FF2B5EF4-FFF2-40B4-BE49-F238E27FC236}">
              <a16:creationId xmlns:a16="http://schemas.microsoft.com/office/drawing/2014/main" id="{4CF59EC3-50C1-4EE1-8534-0B6E741F32A3}"/>
            </a:ext>
          </a:extLst>
        </xdr:cNvPr>
        <xdr:cNvSpPr txBox="1"/>
      </xdr:nvSpPr>
      <xdr:spPr>
        <a:xfrm>
          <a:off x="2439044" y="1306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03" name="n_3aveValue【公営住宅】&#10;有形固定資産減価償却率">
          <a:extLst>
            <a:ext uri="{FF2B5EF4-FFF2-40B4-BE49-F238E27FC236}">
              <a16:creationId xmlns:a16="http://schemas.microsoft.com/office/drawing/2014/main" id="{3DF97B38-B172-4BA3-81A4-FF1F49D55BCA}"/>
            </a:ext>
          </a:extLst>
        </xdr:cNvPr>
        <xdr:cNvSpPr txBox="1"/>
      </xdr:nvSpPr>
      <xdr:spPr>
        <a:xfrm>
          <a:off x="1648469"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04" name="n_4aveValue【公営住宅】&#10;有形固定資産減価償却率">
          <a:extLst>
            <a:ext uri="{FF2B5EF4-FFF2-40B4-BE49-F238E27FC236}">
              <a16:creationId xmlns:a16="http://schemas.microsoft.com/office/drawing/2014/main" id="{2E51D3A9-6C59-402E-AA72-DDBA35D98801}"/>
            </a:ext>
          </a:extLst>
        </xdr:cNvPr>
        <xdr:cNvSpPr txBox="1"/>
      </xdr:nvSpPr>
      <xdr:spPr>
        <a:xfrm>
          <a:off x="848369" y="1322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131463</xdr:rowOff>
    </xdr:from>
    <xdr:ext cx="405111" cy="259045"/>
    <xdr:sp macro="" textlink="">
      <xdr:nvSpPr>
        <xdr:cNvPr id="305" name="n_1mainValue【公営住宅】&#10;有形固定資産減価償却率">
          <a:extLst>
            <a:ext uri="{FF2B5EF4-FFF2-40B4-BE49-F238E27FC236}">
              <a16:creationId xmlns:a16="http://schemas.microsoft.com/office/drawing/2014/main" id="{4FD7C654-5ABB-4F75-95C6-3BD2E830D221}"/>
            </a:ext>
          </a:extLst>
        </xdr:cNvPr>
        <xdr:cNvSpPr txBox="1"/>
      </xdr:nvSpPr>
      <xdr:spPr>
        <a:xfrm>
          <a:off x="3239144" y="1390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93363</xdr:rowOff>
    </xdr:from>
    <xdr:ext cx="405111" cy="259045"/>
    <xdr:sp macro="" textlink="">
      <xdr:nvSpPr>
        <xdr:cNvPr id="306" name="n_2mainValue【公営住宅】&#10;有形固定資産減価償却率">
          <a:extLst>
            <a:ext uri="{FF2B5EF4-FFF2-40B4-BE49-F238E27FC236}">
              <a16:creationId xmlns:a16="http://schemas.microsoft.com/office/drawing/2014/main" id="{FBFA5D0D-4079-4351-A176-8A37B9967DE6}"/>
            </a:ext>
          </a:extLst>
        </xdr:cNvPr>
        <xdr:cNvSpPr txBox="1"/>
      </xdr:nvSpPr>
      <xdr:spPr>
        <a:xfrm>
          <a:off x="2439044" y="1386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55263</xdr:rowOff>
    </xdr:from>
    <xdr:ext cx="405111" cy="259045"/>
    <xdr:sp macro="" textlink="">
      <xdr:nvSpPr>
        <xdr:cNvPr id="307" name="n_3mainValue【公営住宅】&#10;有形固定資産減価償却率">
          <a:extLst>
            <a:ext uri="{FF2B5EF4-FFF2-40B4-BE49-F238E27FC236}">
              <a16:creationId xmlns:a16="http://schemas.microsoft.com/office/drawing/2014/main" id="{52D01AA0-58AB-4642-9694-B46B2BA6A9BF}"/>
            </a:ext>
          </a:extLst>
        </xdr:cNvPr>
        <xdr:cNvSpPr txBox="1"/>
      </xdr:nvSpPr>
      <xdr:spPr>
        <a:xfrm>
          <a:off x="1648469" y="1382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19066</xdr:rowOff>
    </xdr:from>
    <xdr:ext cx="405111" cy="259045"/>
    <xdr:sp macro="" textlink="">
      <xdr:nvSpPr>
        <xdr:cNvPr id="308" name="n_4mainValue【公営住宅】&#10;有形固定資産減価償却率">
          <a:extLst>
            <a:ext uri="{FF2B5EF4-FFF2-40B4-BE49-F238E27FC236}">
              <a16:creationId xmlns:a16="http://schemas.microsoft.com/office/drawing/2014/main" id="{18E814FC-DD92-4D03-B90B-71CEECE07F08}"/>
            </a:ext>
          </a:extLst>
        </xdr:cNvPr>
        <xdr:cNvSpPr txBox="1"/>
      </xdr:nvSpPr>
      <xdr:spPr>
        <a:xfrm>
          <a:off x="848369" y="1379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55BD5903-3DA1-4538-BD94-82B4C048B23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71F543D4-2CD6-4C03-A8FA-135914F35426}"/>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581BEC48-018D-442C-B04B-6834355A6E3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3E7BB743-D522-46D2-9543-B8852AE23CB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9EA46F83-EBBE-4F5A-AE31-6BF670DE0CE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64ED3FF8-606D-4C0D-A860-A9C53165063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EF89B19B-5D34-4E3C-AD32-23F871C068C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CBC1DCA1-6783-42D1-91BA-1BB22C6013C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1F365486-A20F-4718-BE10-562A890296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1E2CF16B-1067-47E6-B004-456881D7702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4294764C-97D7-4AF4-91C8-F20705FBF9FA}"/>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A19C25FE-73AB-480E-B130-A807F22D29BA}"/>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2668EC14-365C-4576-88F3-EB3E9780763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EF283B4F-0932-47B7-92AB-A28268A8DB63}"/>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A61B152A-223B-4C48-962F-3912CA91B88E}"/>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0CB4B5F3-B391-4911-9552-D0173B5DC9A4}"/>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8CCDDDB0-7116-414B-BA34-9F014E4CBE2C}"/>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20E73515-E3C2-40B7-9A33-CA1974ACEA68}"/>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4BBF6161-723F-4982-AB56-3BEE10A9A73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8" name="テキスト ボックス 327">
          <a:extLst>
            <a:ext uri="{FF2B5EF4-FFF2-40B4-BE49-F238E27FC236}">
              <a16:creationId xmlns:a16="http://schemas.microsoft.com/office/drawing/2014/main" id="{497AC25F-8ECB-4493-90BA-757CBDB10265}"/>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9A657FFF-8E21-4E8F-A0DD-F6755D1FB186}"/>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0" name="テキスト ボックス 329">
          <a:extLst>
            <a:ext uri="{FF2B5EF4-FFF2-40B4-BE49-F238E27FC236}">
              <a16:creationId xmlns:a16="http://schemas.microsoft.com/office/drawing/2014/main" id="{AC6429CA-E653-42B0-862C-A52E16C631FC}"/>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4813780F-8562-41DA-B362-999BBB5FF77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31F38C9D-D141-43E9-9DBC-03E4246F149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FF3B7295-E400-4030-8056-043E4CDE3E1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34" name="直線コネクタ 333">
          <a:extLst>
            <a:ext uri="{FF2B5EF4-FFF2-40B4-BE49-F238E27FC236}">
              <a16:creationId xmlns:a16="http://schemas.microsoft.com/office/drawing/2014/main" id="{ACD4881A-D4F8-4EF4-8726-F57A5C69706F}"/>
            </a:ext>
          </a:extLst>
        </xdr:cNvPr>
        <xdr:cNvCxnSpPr/>
      </xdr:nvCxnSpPr>
      <xdr:spPr>
        <a:xfrm flipV="1">
          <a:off x="9429115" y="12678755"/>
          <a:ext cx="0" cy="141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35" name="【公営住宅】&#10;一人当たり面積最小値テキスト">
          <a:extLst>
            <a:ext uri="{FF2B5EF4-FFF2-40B4-BE49-F238E27FC236}">
              <a16:creationId xmlns:a16="http://schemas.microsoft.com/office/drawing/2014/main" id="{8DB356B1-2364-4CAC-BC4C-5AA984824917}"/>
            </a:ext>
          </a:extLst>
        </xdr:cNvPr>
        <xdr:cNvSpPr txBox="1"/>
      </xdr:nvSpPr>
      <xdr:spPr>
        <a:xfrm>
          <a:off x="9467850" y="1409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36" name="直線コネクタ 335">
          <a:extLst>
            <a:ext uri="{FF2B5EF4-FFF2-40B4-BE49-F238E27FC236}">
              <a16:creationId xmlns:a16="http://schemas.microsoft.com/office/drawing/2014/main" id="{E6D6EE54-27AA-4175-B418-AA5373A4C316}"/>
            </a:ext>
          </a:extLst>
        </xdr:cNvPr>
        <xdr:cNvCxnSpPr/>
      </xdr:nvCxnSpPr>
      <xdr:spPr>
        <a:xfrm>
          <a:off x="9363075" y="140894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37" name="【公営住宅】&#10;一人当たり面積最大値テキスト">
          <a:extLst>
            <a:ext uri="{FF2B5EF4-FFF2-40B4-BE49-F238E27FC236}">
              <a16:creationId xmlns:a16="http://schemas.microsoft.com/office/drawing/2014/main" id="{6BAAC685-2C96-4EA9-9AA9-1C75611B3A3C}"/>
            </a:ext>
          </a:extLst>
        </xdr:cNvPr>
        <xdr:cNvSpPr txBox="1"/>
      </xdr:nvSpPr>
      <xdr:spPr>
        <a:xfrm>
          <a:off x="9467850" y="124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38" name="直線コネクタ 337">
          <a:extLst>
            <a:ext uri="{FF2B5EF4-FFF2-40B4-BE49-F238E27FC236}">
              <a16:creationId xmlns:a16="http://schemas.microsoft.com/office/drawing/2014/main" id="{C439B815-CA8B-41DB-8BA7-F6BD47C93B17}"/>
            </a:ext>
          </a:extLst>
        </xdr:cNvPr>
        <xdr:cNvCxnSpPr/>
      </xdr:nvCxnSpPr>
      <xdr:spPr>
        <a:xfrm>
          <a:off x="9363075" y="126787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39" name="【公営住宅】&#10;一人当たり面積平均値テキスト">
          <a:extLst>
            <a:ext uri="{FF2B5EF4-FFF2-40B4-BE49-F238E27FC236}">
              <a16:creationId xmlns:a16="http://schemas.microsoft.com/office/drawing/2014/main" id="{8689AD40-3BC1-47C0-AE4F-D9C4EAA1BB6E}"/>
            </a:ext>
          </a:extLst>
        </xdr:cNvPr>
        <xdr:cNvSpPr txBox="1"/>
      </xdr:nvSpPr>
      <xdr:spPr>
        <a:xfrm>
          <a:off x="9467850" y="1382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40" name="フローチャート: 判断 339">
          <a:extLst>
            <a:ext uri="{FF2B5EF4-FFF2-40B4-BE49-F238E27FC236}">
              <a16:creationId xmlns:a16="http://schemas.microsoft.com/office/drawing/2014/main" id="{30FD04E9-884D-4A05-A404-59F666F25D6E}"/>
            </a:ext>
          </a:extLst>
        </xdr:cNvPr>
        <xdr:cNvSpPr/>
      </xdr:nvSpPr>
      <xdr:spPr>
        <a:xfrm>
          <a:off x="9401175" y="138476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41" name="フローチャート: 判断 340">
          <a:extLst>
            <a:ext uri="{FF2B5EF4-FFF2-40B4-BE49-F238E27FC236}">
              <a16:creationId xmlns:a16="http://schemas.microsoft.com/office/drawing/2014/main" id="{629FB904-700B-4A7C-896A-B788E369FE10}"/>
            </a:ext>
          </a:extLst>
        </xdr:cNvPr>
        <xdr:cNvSpPr/>
      </xdr:nvSpPr>
      <xdr:spPr>
        <a:xfrm>
          <a:off x="86391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42" name="フローチャート: 判断 341">
          <a:extLst>
            <a:ext uri="{FF2B5EF4-FFF2-40B4-BE49-F238E27FC236}">
              <a16:creationId xmlns:a16="http://schemas.microsoft.com/office/drawing/2014/main" id="{9FCD4EA0-9C33-44B1-B20A-59DCEBC53C47}"/>
            </a:ext>
          </a:extLst>
        </xdr:cNvPr>
        <xdr:cNvSpPr/>
      </xdr:nvSpPr>
      <xdr:spPr>
        <a:xfrm>
          <a:off x="7839075" y="138420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43" name="フローチャート: 判断 342">
          <a:extLst>
            <a:ext uri="{FF2B5EF4-FFF2-40B4-BE49-F238E27FC236}">
              <a16:creationId xmlns:a16="http://schemas.microsoft.com/office/drawing/2014/main" id="{E335DD46-9D31-4DD0-9F62-1DE609F2BD81}"/>
            </a:ext>
          </a:extLst>
        </xdr:cNvPr>
        <xdr:cNvSpPr/>
      </xdr:nvSpPr>
      <xdr:spPr>
        <a:xfrm>
          <a:off x="7029450" y="1383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44" name="フローチャート: 判断 343">
          <a:extLst>
            <a:ext uri="{FF2B5EF4-FFF2-40B4-BE49-F238E27FC236}">
              <a16:creationId xmlns:a16="http://schemas.microsoft.com/office/drawing/2014/main" id="{6B9522A2-22C0-4BC4-A252-8FE2CF43282F}"/>
            </a:ext>
          </a:extLst>
        </xdr:cNvPr>
        <xdr:cNvSpPr/>
      </xdr:nvSpPr>
      <xdr:spPr>
        <a:xfrm>
          <a:off x="6238875" y="13808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F6697EF-9E96-40C4-85AB-1653D82CFAE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A27AC9EB-92AD-48F1-8018-3C3E5CF23EDD}"/>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769655C7-CA3B-42C4-A883-2CEFEF7A3EB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7625A66-6DA3-42D8-B53C-F687C5AF7A9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3AB02C0-2C8C-49E2-8B7F-F66A40DB601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145360</xdr:rowOff>
    </xdr:from>
    <xdr:to>
      <xdr:col>50</xdr:col>
      <xdr:colOff>165100</xdr:colOff>
      <xdr:row>86</xdr:row>
      <xdr:rowOff>75510</xdr:rowOff>
    </xdr:to>
    <xdr:sp macro="" textlink="">
      <xdr:nvSpPr>
        <xdr:cNvPr id="350" name="楕円 349">
          <a:extLst>
            <a:ext uri="{FF2B5EF4-FFF2-40B4-BE49-F238E27FC236}">
              <a16:creationId xmlns:a16="http://schemas.microsoft.com/office/drawing/2014/main" id="{E296B472-EF58-4505-854B-96CA7E9C6C41}"/>
            </a:ext>
          </a:extLst>
        </xdr:cNvPr>
        <xdr:cNvSpPr/>
      </xdr:nvSpPr>
      <xdr:spPr>
        <a:xfrm>
          <a:off x="8639175" y="13915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146340</xdr:rowOff>
    </xdr:from>
    <xdr:to>
      <xdr:col>46</xdr:col>
      <xdr:colOff>38100</xdr:colOff>
      <xdr:row>86</xdr:row>
      <xdr:rowOff>76490</xdr:rowOff>
    </xdr:to>
    <xdr:sp macro="" textlink="">
      <xdr:nvSpPr>
        <xdr:cNvPr id="351" name="楕円 350">
          <a:extLst>
            <a:ext uri="{FF2B5EF4-FFF2-40B4-BE49-F238E27FC236}">
              <a16:creationId xmlns:a16="http://schemas.microsoft.com/office/drawing/2014/main" id="{F89B2B7F-E124-41AC-9929-6AD9A49BD51A}"/>
            </a:ext>
          </a:extLst>
        </xdr:cNvPr>
        <xdr:cNvSpPr/>
      </xdr:nvSpPr>
      <xdr:spPr>
        <a:xfrm>
          <a:off x="7839075" y="139163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24710</xdr:rowOff>
    </xdr:from>
    <xdr:to>
      <xdr:col>50</xdr:col>
      <xdr:colOff>114300</xdr:colOff>
      <xdr:row>86</xdr:row>
      <xdr:rowOff>25690</xdr:rowOff>
    </xdr:to>
    <xdr:cxnSp macro="">
      <xdr:nvCxnSpPr>
        <xdr:cNvPr id="352" name="直線コネクタ 351">
          <a:extLst>
            <a:ext uri="{FF2B5EF4-FFF2-40B4-BE49-F238E27FC236}">
              <a16:creationId xmlns:a16="http://schemas.microsoft.com/office/drawing/2014/main" id="{C6D2E98F-F932-4572-94BF-3975D40A1D07}"/>
            </a:ext>
          </a:extLst>
        </xdr:cNvPr>
        <xdr:cNvCxnSpPr/>
      </xdr:nvCxnSpPr>
      <xdr:spPr>
        <a:xfrm flipV="1">
          <a:off x="7886700" y="13962960"/>
          <a:ext cx="8001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147974</xdr:rowOff>
    </xdr:from>
    <xdr:to>
      <xdr:col>41</xdr:col>
      <xdr:colOff>101600</xdr:colOff>
      <xdr:row>86</xdr:row>
      <xdr:rowOff>78124</xdr:rowOff>
    </xdr:to>
    <xdr:sp macro="" textlink="">
      <xdr:nvSpPr>
        <xdr:cNvPr id="353" name="楕円 352">
          <a:extLst>
            <a:ext uri="{FF2B5EF4-FFF2-40B4-BE49-F238E27FC236}">
              <a16:creationId xmlns:a16="http://schemas.microsoft.com/office/drawing/2014/main" id="{11B12421-8447-4215-9575-7219EB222C95}"/>
            </a:ext>
          </a:extLst>
        </xdr:cNvPr>
        <xdr:cNvSpPr/>
      </xdr:nvSpPr>
      <xdr:spPr>
        <a:xfrm>
          <a:off x="7029450" y="139179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25690</xdr:rowOff>
    </xdr:from>
    <xdr:to>
      <xdr:col>45</xdr:col>
      <xdr:colOff>177800</xdr:colOff>
      <xdr:row>86</xdr:row>
      <xdr:rowOff>27324</xdr:rowOff>
    </xdr:to>
    <xdr:cxnSp macro="">
      <xdr:nvCxnSpPr>
        <xdr:cNvPr id="354" name="直線コネクタ 353">
          <a:extLst>
            <a:ext uri="{FF2B5EF4-FFF2-40B4-BE49-F238E27FC236}">
              <a16:creationId xmlns:a16="http://schemas.microsoft.com/office/drawing/2014/main" id="{C7740474-1438-4B6C-98E0-E89555B4AD03}"/>
            </a:ext>
          </a:extLst>
        </xdr:cNvPr>
        <xdr:cNvCxnSpPr/>
      </xdr:nvCxnSpPr>
      <xdr:spPr>
        <a:xfrm flipV="1">
          <a:off x="7077075" y="13963940"/>
          <a:ext cx="80962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148627</xdr:rowOff>
    </xdr:from>
    <xdr:to>
      <xdr:col>36</xdr:col>
      <xdr:colOff>165100</xdr:colOff>
      <xdr:row>86</xdr:row>
      <xdr:rowOff>78777</xdr:rowOff>
    </xdr:to>
    <xdr:sp macro="" textlink="">
      <xdr:nvSpPr>
        <xdr:cNvPr id="355" name="楕円 354">
          <a:extLst>
            <a:ext uri="{FF2B5EF4-FFF2-40B4-BE49-F238E27FC236}">
              <a16:creationId xmlns:a16="http://schemas.microsoft.com/office/drawing/2014/main" id="{DB6B7004-E8CA-4493-8E0D-BDAA4B6338ED}"/>
            </a:ext>
          </a:extLst>
        </xdr:cNvPr>
        <xdr:cNvSpPr/>
      </xdr:nvSpPr>
      <xdr:spPr>
        <a:xfrm>
          <a:off x="6238875" y="139186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27324</xdr:rowOff>
    </xdr:from>
    <xdr:to>
      <xdr:col>41</xdr:col>
      <xdr:colOff>50800</xdr:colOff>
      <xdr:row>86</xdr:row>
      <xdr:rowOff>27977</xdr:rowOff>
    </xdr:to>
    <xdr:cxnSp macro="">
      <xdr:nvCxnSpPr>
        <xdr:cNvPr id="356" name="直線コネクタ 355">
          <a:extLst>
            <a:ext uri="{FF2B5EF4-FFF2-40B4-BE49-F238E27FC236}">
              <a16:creationId xmlns:a16="http://schemas.microsoft.com/office/drawing/2014/main" id="{3E64D51D-4E3D-4B88-8A9E-CFB46DC275DA}"/>
            </a:ext>
          </a:extLst>
        </xdr:cNvPr>
        <xdr:cNvCxnSpPr/>
      </xdr:nvCxnSpPr>
      <xdr:spPr>
        <a:xfrm flipV="1">
          <a:off x="6286500" y="13965574"/>
          <a:ext cx="790575"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57" name="n_1aveValue【公営住宅】&#10;一人当たり面積">
          <a:extLst>
            <a:ext uri="{FF2B5EF4-FFF2-40B4-BE49-F238E27FC236}">
              <a16:creationId xmlns:a16="http://schemas.microsoft.com/office/drawing/2014/main" id="{DB750EC9-B1B1-4910-9BB4-B9C7A7AEE172}"/>
            </a:ext>
          </a:extLst>
        </xdr:cNvPr>
        <xdr:cNvSpPr txBox="1"/>
      </xdr:nvSpPr>
      <xdr:spPr>
        <a:xfrm>
          <a:off x="8458277"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58" name="n_2aveValue【公営住宅】&#10;一人当たり面積">
          <a:extLst>
            <a:ext uri="{FF2B5EF4-FFF2-40B4-BE49-F238E27FC236}">
              <a16:creationId xmlns:a16="http://schemas.microsoft.com/office/drawing/2014/main" id="{C80E8B31-48B7-4A79-86E2-852D86264C20}"/>
            </a:ext>
          </a:extLst>
        </xdr:cNvPr>
        <xdr:cNvSpPr txBox="1"/>
      </xdr:nvSpPr>
      <xdr:spPr>
        <a:xfrm>
          <a:off x="7677227" y="1362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59" name="n_3aveValue【公営住宅】&#10;一人当たり面積">
          <a:extLst>
            <a:ext uri="{FF2B5EF4-FFF2-40B4-BE49-F238E27FC236}">
              <a16:creationId xmlns:a16="http://schemas.microsoft.com/office/drawing/2014/main" id="{1E11E286-87E6-4035-B0A0-EF4F4BE1F81E}"/>
            </a:ext>
          </a:extLst>
        </xdr:cNvPr>
        <xdr:cNvSpPr txBox="1"/>
      </xdr:nvSpPr>
      <xdr:spPr>
        <a:xfrm>
          <a:off x="6867602" y="136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60" name="n_4aveValue【公営住宅】&#10;一人当たり面積">
          <a:extLst>
            <a:ext uri="{FF2B5EF4-FFF2-40B4-BE49-F238E27FC236}">
              <a16:creationId xmlns:a16="http://schemas.microsoft.com/office/drawing/2014/main" id="{F6D67C44-215D-4157-A3B5-914C300E8F88}"/>
            </a:ext>
          </a:extLst>
        </xdr:cNvPr>
        <xdr:cNvSpPr txBox="1"/>
      </xdr:nvSpPr>
      <xdr:spPr>
        <a:xfrm>
          <a:off x="6067502"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66637</xdr:rowOff>
    </xdr:from>
    <xdr:ext cx="469744" cy="259045"/>
    <xdr:sp macro="" textlink="">
      <xdr:nvSpPr>
        <xdr:cNvPr id="361" name="n_1mainValue【公営住宅】&#10;一人当たり面積">
          <a:extLst>
            <a:ext uri="{FF2B5EF4-FFF2-40B4-BE49-F238E27FC236}">
              <a16:creationId xmlns:a16="http://schemas.microsoft.com/office/drawing/2014/main" id="{33798F35-7F13-4B70-82DE-2A6ADAE55428}"/>
            </a:ext>
          </a:extLst>
        </xdr:cNvPr>
        <xdr:cNvSpPr txBox="1"/>
      </xdr:nvSpPr>
      <xdr:spPr>
        <a:xfrm>
          <a:off x="8458277" y="1400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67617</xdr:rowOff>
    </xdr:from>
    <xdr:ext cx="469744" cy="259045"/>
    <xdr:sp macro="" textlink="">
      <xdr:nvSpPr>
        <xdr:cNvPr id="362" name="n_2mainValue【公営住宅】&#10;一人当たり面積">
          <a:extLst>
            <a:ext uri="{FF2B5EF4-FFF2-40B4-BE49-F238E27FC236}">
              <a16:creationId xmlns:a16="http://schemas.microsoft.com/office/drawing/2014/main" id="{E9B5B3BC-AADD-4AC6-9CAE-EE32D45672BC}"/>
            </a:ext>
          </a:extLst>
        </xdr:cNvPr>
        <xdr:cNvSpPr txBox="1"/>
      </xdr:nvSpPr>
      <xdr:spPr>
        <a:xfrm>
          <a:off x="7677227" y="1399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69251</xdr:rowOff>
    </xdr:from>
    <xdr:ext cx="469744" cy="259045"/>
    <xdr:sp macro="" textlink="">
      <xdr:nvSpPr>
        <xdr:cNvPr id="363" name="n_3mainValue【公営住宅】&#10;一人当たり面積">
          <a:extLst>
            <a:ext uri="{FF2B5EF4-FFF2-40B4-BE49-F238E27FC236}">
              <a16:creationId xmlns:a16="http://schemas.microsoft.com/office/drawing/2014/main" id="{C8E5B3E6-6D26-4E95-BDB8-84B38235B4E5}"/>
            </a:ext>
          </a:extLst>
        </xdr:cNvPr>
        <xdr:cNvSpPr txBox="1"/>
      </xdr:nvSpPr>
      <xdr:spPr>
        <a:xfrm>
          <a:off x="6867602" y="1400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69904</xdr:rowOff>
    </xdr:from>
    <xdr:ext cx="469744" cy="259045"/>
    <xdr:sp macro="" textlink="">
      <xdr:nvSpPr>
        <xdr:cNvPr id="364" name="n_4mainValue【公営住宅】&#10;一人当たり面積">
          <a:extLst>
            <a:ext uri="{FF2B5EF4-FFF2-40B4-BE49-F238E27FC236}">
              <a16:creationId xmlns:a16="http://schemas.microsoft.com/office/drawing/2014/main" id="{5BF8DCE7-07B0-46BE-8459-E94B93CDE36D}"/>
            </a:ext>
          </a:extLst>
        </xdr:cNvPr>
        <xdr:cNvSpPr txBox="1"/>
      </xdr:nvSpPr>
      <xdr:spPr>
        <a:xfrm>
          <a:off x="6067502" y="1400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B65E294D-5A2C-4845-97E2-76CCC392AF5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E4434A9C-7D1D-457B-BC6E-286021A8007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8003E9B1-B2C6-466D-A661-98340ABA21E3}"/>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CEB0EF6D-4FB2-4FF1-A945-93289614C6A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E6E80116-1751-4A9E-9939-0A09CED3762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E6DADFD4-3498-47ED-BF34-81431A221954}"/>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6E316F11-CFD9-4AD5-BA97-31B30BA9A04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C4E5D354-4015-4813-9CD2-034C1C18672C}"/>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111ABBEE-502F-470C-ABBE-CCF64EAB502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F8164C09-06C0-4C9B-9CCD-F64F824EB74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E02D1658-C191-42BB-9CF2-299376430A6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8D3815B5-70AE-46B1-BD98-872BF9293C4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33E466DF-B97C-4902-9597-A9CE155ED61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B6391F19-3991-4488-B7FB-203C20539EC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2FD29369-F2CB-485D-B1F3-1DFEF2784D5C}"/>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E7D10F0F-CE04-45CA-94C8-F1FBF6C7B44C}"/>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95D661CC-11BB-45A2-B01F-FD0C14F4132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FC5EC8D8-489D-43F7-AABC-C4C7015B90C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B47E2158-7BD2-47CC-971C-3A6238E8612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DE74B848-29E1-4526-BF52-059882C6FFD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DE57A47B-0724-48A8-B06C-6C13C63D513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5BD8722C-5931-41C7-88F7-5E94C58D6EC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C9816675-3C04-40D8-B9ED-2B9BB1AF355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39538277-6852-4B1B-A6B2-1AE06ADE2DF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21895C00-6C12-45D5-B812-C97CF5029A13}"/>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73EDEDC9-29B0-4A6A-B5F2-625B13B5928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775A0333-C13D-43A4-AB07-7198BA56160B}"/>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2" name="直線コネクタ 391">
          <a:extLst>
            <a:ext uri="{FF2B5EF4-FFF2-40B4-BE49-F238E27FC236}">
              <a16:creationId xmlns:a16="http://schemas.microsoft.com/office/drawing/2014/main" id="{003B981E-305C-4C79-ABCC-8BBB8501A82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3" name="テキスト ボックス 392">
          <a:extLst>
            <a:ext uri="{FF2B5EF4-FFF2-40B4-BE49-F238E27FC236}">
              <a16:creationId xmlns:a16="http://schemas.microsoft.com/office/drawing/2014/main" id="{086BDB2E-E8DF-4505-B2AD-F79B9994AA2E}"/>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4" name="直線コネクタ 393">
          <a:extLst>
            <a:ext uri="{FF2B5EF4-FFF2-40B4-BE49-F238E27FC236}">
              <a16:creationId xmlns:a16="http://schemas.microsoft.com/office/drawing/2014/main" id="{49D07718-92BD-46AA-A85B-8C3326C6B4C5}"/>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5" name="テキスト ボックス 394">
          <a:extLst>
            <a:ext uri="{FF2B5EF4-FFF2-40B4-BE49-F238E27FC236}">
              <a16:creationId xmlns:a16="http://schemas.microsoft.com/office/drawing/2014/main" id="{ED825282-163C-4F07-ADC6-ABC08BB21F02}"/>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6" name="直線コネクタ 395">
          <a:extLst>
            <a:ext uri="{FF2B5EF4-FFF2-40B4-BE49-F238E27FC236}">
              <a16:creationId xmlns:a16="http://schemas.microsoft.com/office/drawing/2014/main" id="{EB56E333-A1BF-4834-BCAF-BE70AB422D6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7" name="テキスト ボックス 396">
          <a:extLst>
            <a:ext uri="{FF2B5EF4-FFF2-40B4-BE49-F238E27FC236}">
              <a16:creationId xmlns:a16="http://schemas.microsoft.com/office/drawing/2014/main" id="{892253C1-39A4-46BE-8E11-4F57C6519E56}"/>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8" name="直線コネクタ 397">
          <a:extLst>
            <a:ext uri="{FF2B5EF4-FFF2-40B4-BE49-F238E27FC236}">
              <a16:creationId xmlns:a16="http://schemas.microsoft.com/office/drawing/2014/main" id="{B2B15D46-1F7E-49CE-89E5-7F2D5E158AF6}"/>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9" name="テキスト ボックス 398">
          <a:extLst>
            <a:ext uri="{FF2B5EF4-FFF2-40B4-BE49-F238E27FC236}">
              <a16:creationId xmlns:a16="http://schemas.microsoft.com/office/drawing/2014/main" id="{B3B523CB-C8E5-4560-B4C4-4FC5BA771E23}"/>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0" name="直線コネクタ 399">
          <a:extLst>
            <a:ext uri="{FF2B5EF4-FFF2-40B4-BE49-F238E27FC236}">
              <a16:creationId xmlns:a16="http://schemas.microsoft.com/office/drawing/2014/main" id="{1F137398-A1BA-44E7-8406-F3B47CCA5803}"/>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1" name="テキスト ボックス 400">
          <a:extLst>
            <a:ext uri="{FF2B5EF4-FFF2-40B4-BE49-F238E27FC236}">
              <a16:creationId xmlns:a16="http://schemas.microsoft.com/office/drawing/2014/main" id="{14EE7296-D2BC-4AAB-8984-871882D0ABFD}"/>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2" name="直線コネクタ 401">
          <a:extLst>
            <a:ext uri="{FF2B5EF4-FFF2-40B4-BE49-F238E27FC236}">
              <a16:creationId xmlns:a16="http://schemas.microsoft.com/office/drawing/2014/main" id="{35078A5F-F84F-42EA-9C0D-836628C0CAC2}"/>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3" name="テキスト ボックス 402">
          <a:extLst>
            <a:ext uri="{FF2B5EF4-FFF2-40B4-BE49-F238E27FC236}">
              <a16:creationId xmlns:a16="http://schemas.microsoft.com/office/drawing/2014/main" id="{04187E15-C483-4562-B6C8-4A8341B3BDE9}"/>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B5E03E30-BE73-4DEA-9159-A05843A50F1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認定こども園・幼稚園・保育所】&#10;有形固定資産減価償却率グラフ枠">
          <a:extLst>
            <a:ext uri="{FF2B5EF4-FFF2-40B4-BE49-F238E27FC236}">
              <a16:creationId xmlns:a16="http://schemas.microsoft.com/office/drawing/2014/main" id="{62AA2286-EC9F-4733-A025-7E7037CF073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06" name="直線コネクタ 405">
          <a:extLst>
            <a:ext uri="{FF2B5EF4-FFF2-40B4-BE49-F238E27FC236}">
              <a16:creationId xmlns:a16="http://schemas.microsoft.com/office/drawing/2014/main" id="{DDCC1E32-9158-4E2A-A7A8-E08461E2BFBF}"/>
            </a:ext>
          </a:extLst>
        </xdr:cNvPr>
        <xdr:cNvCxnSpPr/>
      </xdr:nvCxnSpPr>
      <xdr:spPr>
        <a:xfrm flipV="1">
          <a:off x="14696439" y="5515882"/>
          <a:ext cx="0" cy="138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7" name="【認定こども園・幼稚園・保育所】&#10;有形固定資産減価償却率最小値テキスト">
          <a:extLst>
            <a:ext uri="{FF2B5EF4-FFF2-40B4-BE49-F238E27FC236}">
              <a16:creationId xmlns:a16="http://schemas.microsoft.com/office/drawing/2014/main" id="{3E646D7E-7A6F-4B4B-BE27-BB97B10EC08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8" name="直線コネクタ 407">
          <a:extLst>
            <a:ext uri="{FF2B5EF4-FFF2-40B4-BE49-F238E27FC236}">
              <a16:creationId xmlns:a16="http://schemas.microsoft.com/office/drawing/2014/main" id="{FF2B238C-30A8-4158-B0AB-9C1175B1E5FC}"/>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09" name="【認定こども園・幼稚園・保育所】&#10;有形固定資産減価償却率最大値テキスト">
          <a:extLst>
            <a:ext uri="{FF2B5EF4-FFF2-40B4-BE49-F238E27FC236}">
              <a16:creationId xmlns:a16="http://schemas.microsoft.com/office/drawing/2014/main" id="{778D638B-BB87-4E1D-A949-AC23EF12881A}"/>
            </a:ext>
          </a:extLst>
        </xdr:cNvPr>
        <xdr:cNvSpPr txBox="1"/>
      </xdr:nvSpPr>
      <xdr:spPr>
        <a:xfrm>
          <a:off x="14735175" y="5303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10" name="直線コネクタ 409">
          <a:extLst>
            <a:ext uri="{FF2B5EF4-FFF2-40B4-BE49-F238E27FC236}">
              <a16:creationId xmlns:a16="http://schemas.microsoft.com/office/drawing/2014/main" id="{B65ACFB9-11FC-4B40-871F-0EDA4932E35A}"/>
            </a:ext>
          </a:extLst>
        </xdr:cNvPr>
        <xdr:cNvCxnSpPr/>
      </xdr:nvCxnSpPr>
      <xdr:spPr>
        <a:xfrm>
          <a:off x="14611350" y="5515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11" name="【認定こども園・幼稚園・保育所】&#10;有形固定資産減価償却率平均値テキスト">
          <a:extLst>
            <a:ext uri="{FF2B5EF4-FFF2-40B4-BE49-F238E27FC236}">
              <a16:creationId xmlns:a16="http://schemas.microsoft.com/office/drawing/2014/main" id="{9E9D1BC1-8B2A-4C21-8B49-96B4432BFD5C}"/>
            </a:ext>
          </a:extLst>
        </xdr:cNvPr>
        <xdr:cNvSpPr txBox="1"/>
      </xdr:nvSpPr>
      <xdr:spPr>
        <a:xfrm>
          <a:off x="14735175"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2" name="フローチャート: 判断 411">
          <a:extLst>
            <a:ext uri="{FF2B5EF4-FFF2-40B4-BE49-F238E27FC236}">
              <a16:creationId xmlns:a16="http://schemas.microsoft.com/office/drawing/2014/main" id="{60BC1EF5-DB22-4133-93AA-AAACBECF1B76}"/>
            </a:ext>
          </a:extLst>
        </xdr:cNvPr>
        <xdr:cNvSpPr/>
      </xdr:nvSpPr>
      <xdr:spPr>
        <a:xfrm>
          <a:off x="14649450" y="6230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13" name="フローチャート: 判断 412">
          <a:extLst>
            <a:ext uri="{FF2B5EF4-FFF2-40B4-BE49-F238E27FC236}">
              <a16:creationId xmlns:a16="http://schemas.microsoft.com/office/drawing/2014/main" id="{880AB02B-135F-483A-92CE-B02AC4C87594}"/>
            </a:ext>
          </a:extLst>
        </xdr:cNvPr>
        <xdr:cNvSpPr/>
      </xdr:nvSpPr>
      <xdr:spPr>
        <a:xfrm>
          <a:off x="138874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14" name="フローチャート: 判断 413">
          <a:extLst>
            <a:ext uri="{FF2B5EF4-FFF2-40B4-BE49-F238E27FC236}">
              <a16:creationId xmlns:a16="http://schemas.microsoft.com/office/drawing/2014/main" id="{6AD21395-03B2-43FC-8C1B-DC22AC267463}"/>
            </a:ext>
          </a:extLst>
        </xdr:cNvPr>
        <xdr:cNvSpPr/>
      </xdr:nvSpPr>
      <xdr:spPr>
        <a:xfrm>
          <a:off x="13096875" y="62273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15" name="フローチャート: 判断 414">
          <a:extLst>
            <a:ext uri="{FF2B5EF4-FFF2-40B4-BE49-F238E27FC236}">
              <a16:creationId xmlns:a16="http://schemas.microsoft.com/office/drawing/2014/main" id="{76650E3A-94F5-4217-BD57-DF73604BC5D3}"/>
            </a:ext>
          </a:extLst>
        </xdr:cNvPr>
        <xdr:cNvSpPr/>
      </xdr:nvSpPr>
      <xdr:spPr>
        <a:xfrm>
          <a:off x="12296775" y="626799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16" name="フローチャート: 判断 415">
          <a:extLst>
            <a:ext uri="{FF2B5EF4-FFF2-40B4-BE49-F238E27FC236}">
              <a16:creationId xmlns:a16="http://schemas.microsoft.com/office/drawing/2014/main" id="{926C0996-9222-4EA7-A833-E073E823CD3F}"/>
            </a:ext>
          </a:extLst>
        </xdr:cNvPr>
        <xdr:cNvSpPr/>
      </xdr:nvSpPr>
      <xdr:spPr>
        <a:xfrm>
          <a:off x="114871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1353A22-F08D-4CDB-93E3-7CA820E1594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8EE4158-BD87-4BFD-8DF9-A2A63F03DDD2}"/>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7B4C8D8F-0AB5-487C-ABEF-F16394D6C4C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83398FE2-CB25-45D6-B134-06C1E174C2C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9AAE864C-1AD8-4BF6-8886-FAFD923F9FD2}"/>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133169</xdr:rowOff>
    </xdr:from>
    <xdr:to>
      <xdr:col>81</xdr:col>
      <xdr:colOff>101600</xdr:colOff>
      <xdr:row>40</xdr:row>
      <xdr:rowOff>63319</xdr:rowOff>
    </xdr:to>
    <xdr:sp macro="" textlink="">
      <xdr:nvSpPr>
        <xdr:cNvPr id="422" name="楕円 421">
          <a:extLst>
            <a:ext uri="{FF2B5EF4-FFF2-40B4-BE49-F238E27FC236}">
              <a16:creationId xmlns:a16="http://schemas.microsoft.com/office/drawing/2014/main" id="{7E9508B2-D180-41F6-9539-92ACC5C42A51}"/>
            </a:ext>
          </a:extLst>
        </xdr:cNvPr>
        <xdr:cNvSpPr/>
      </xdr:nvSpPr>
      <xdr:spPr>
        <a:xfrm>
          <a:off x="13887450" y="64577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23" name="楕円 422">
          <a:extLst>
            <a:ext uri="{FF2B5EF4-FFF2-40B4-BE49-F238E27FC236}">
              <a16:creationId xmlns:a16="http://schemas.microsoft.com/office/drawing/2014/main" id="{15B9AE43-8002-4F47-B65A-1199CDF8E1F2}"/>
            </a:ext>
          </a:extLst>
        </xdr:cNvPr>
        <xdr:cNvSpPr/>
      </xdr:nvSpPr>
      <xdr:spPr>
        <a:xfrm>
          <a:off x="13096875" y="6240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40</xdr:row>
      <xdr:rowOff>12519</xdr:rowOff>
    </xdr:to>
    <xdr:cxnSp macro="">
      <xdr:nvCxnSpPr>
        <xdr:cNvPr id="424" name="直線コネクタ 423">
          <a:extLst>
            <a:ext uri="{FF2B5EF4-FFF2-40B4-BE49-F238E27FC236}">
              <a16:creationId xmlns:a16="http://schemas.microsoft.com/office/drawing/2014/main" id="{9858429B-7C82-469E-9F50-65BF3D70E94D}"/>
            </a:ext>
          </a:extLst>
        </xdr:cNvPr>
        <xdr:cNvCxnSpPr/>
      </xdr:nvCxnSpPr>
      <xdr:spPr>
        <a:xfrm>
          <a:off x="13144500" y="6287951"/>
          <a:ext cx="790575" cy="2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5" name="楕円 424">
          <a:extLst>
            <a:ext uri="{FF2B5EF4-FFF2-40B4-BE49-F238E27FC236}">
              <a16:creationId xmlns:a16="http://schemas.microsoft.com/office/drawing/2014/main" id="{E8D0393F-6D36-41B3-B159-23F2C9EFAB6D}"/>
            </a:ext>
          </a:extLst>
        </xdr:cNvPr>
        <xdr:cNvSpPr/>
      </xdr:nvSpPr>
      <xdr:spPr>
        <a:xfrm>
          <a:off x="12296775" y="62093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100693</xdr:rowOff>
    </xdr:from>
    <xdr:to>
      <xdr:col>76</xdr:col>
      <xdr:colOff>114300</xdr:colOff>
      <xdr:row>38</xdr:row>
      <xdr:rowOff>128451</xdr:rowOff>
    </xdr:to>
    <xdr:cxnSp macro="">
      <xdr:nvCxnSpPr>
        <xdr:cNvPr id="426" name="直線コネクタ 425">
          <a:extLst>
            <a:ext uri="{FF2B5EF4-FFF2-40B4-BE49-F238E27FC236}">
              <a16:creationId xmlns:a16="http://schemas.microsoft.com/office/drawing/2014/main" id="{D46DB35B-FD66-471E-AA9B-FB2D56B57035}"/>
            </a:ext>
          </a:extLst>
        </xdr:cNvPr>
        <xdr:cNvCxnSpPr/>
      </xdr:nvCxnSpPr>
      <xdr:spPr>
        <a:xfrm>
          <a:off x="12344400" y="6266543"/>
          <a:ext cx="8001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23767</xdr:rowOff>
    </xdr:from>
    <xdr:to>
      <xdr:col>67</xdr:col>
      <xdr:colOff>101600</xdr:colOff>
      <xdr:row>38</xdr:row>
      <xdr:rowOff>125367</xdr:rowOff>
    </xdr:to>
    <xdr:sp macro="" textlink="">
      <xdr:nvSpPr>
        <xdr:cNvPr id="427" name="楕円 426">
          <a:extLst>
            <a:ext uri="{FF2B5EF4-FFF2-40B4-BE49-F238E27FC236}">
              <a16:creationId xmlns:a16="http://schemas.microsoft.com/office/drawing/2014/main" id="{1E2FD23C-8262-41A5-AD8C-84280BB889A1}"/>
            </a:ext>
          </a:extLst>
        </xdr:cNvPr>
        <xdr:cNvSpPr/>
      </xdr:nvSpPr>
      <xdr:spPr>
        <a:xfrm>
          <a:off x="11487150" y="6189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74567</xdr:rowOff>
    </xdr:from>
    <xdr:to>
      <xdr:col>71</xdr:col>
      <xdr:colOff>177800</xdr:colOff>
      <xdr:row>38</xdr:row>
      <xdr:rowOff>100693</xdr:rowOff>
    </xdr:to>
    <xdr:cxnSp macro="">
      <xdr:nvCxnSpPr>
        <xdr:cNvPr id="428" name="直線コネクタ 427">
          <a:extLst>
            <a:ext uri="{FF2B5EF4-FFF2-40B4-BE49-F238E27FC236}">
              <a16:creationId xmlns:a16="http://schemas.microsoft.com/office/drawing/2014/main" id="{1683A7DF-F575-4E06-B93B-F157B4CE1AE1}"/>
            </a:ext>
          </a:extLst>
        </xdr:cNvPr>
        <xdr:cNvCxnSpPr/>
      </xdr:nvCxnSpPr>
      <xdr:spPr>
        <a:xfrm>
          <a:off x="11534775" y="6237242"/>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429" name="n_1aveValue【認定こども園・幼稚園・保育所】&#10;有形固定資産減価償却率">
          <a:extLst>
            <a:ext uri="{FF2B5EF4-FFF2-40B4-BE49-F238E27FC236}">
              <a16:creationId xmlns:a16="http://schemas.microsoft.com/office/drawing/2014/main" id="{3562E570-203D-40BD-9667-2791950BBC11}"/>
            </a:ext>
          </a:extLst>
        </xdr:cNvPr>
        <xdr:cNvSpPr txBox="1"/>
      </xdr:nvSpPr>
      <xdr:spPr>
        <a:xfrm>
          <a:off x="1374521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430" name="n_2aveValue【認定こども園・幼稚園・保育所】&#10;有形固定資産減価償却率">
          <a:extLst>
            <a:ext uri="{FF2B5EF4-FFF2-40B4-BE49-F238E27FC236}">
              <a16:creationId xmlns:a16="http://schemas.microsoft.com/office/drawing/2014/main" id="{AA53D108-27DA-4C61-A7F9-407303104794}"/>
            </a:ext>
          </a:extLst>
        </xdr:cNvPr>
        <xdr:cNvSpPr txBox="1"/>
      </xdr:nvSpPr>
      <xdr:spPr>
        <a:xfrm>
          <a:off x="12964169" y="601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31" name="n_3aveValue【認定こども園・幼稚園・保育所】&#10;有形固定資産減価償却率">
          <a:extLst>
            <a:ext uri="{FF2B5EF4-FFF2-40B4-BE49-F238E27FC236}">
              <a16:creationId xmlns:a16="http://schemas.microsoft.com/office/drawing/2014/main" id="{1D4948A3-9702-4E4D-A635-E626AB269B58}"/>
            </a:ext>
          </a:extLst>
        </xdr:cNvPr>
        <xdr:cNvSpPr txBox="1"/>
      </xdr:nvSpPr>
      <xdr:spPr>
        <a:xfrm>
          <a:off x="12164069" y="635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32" name="n_4aveValue【認定こども園・幼稚園・保育所】&#10;有形固定資産減価償却率">
          <a:extLst>
            <a:ext uri="{FF2B5EF4-FFF2-40B4-BE49-F238E27FC236}">
              <a16:creationId xmlns:a16="http://schemas.microsoft.com/office/drawing/2014/main" id="{5A36FEA3-2BC1-46F8-BB4B-E0D3D3D9580C}"/>
            </a:ext>
          </a:extLst>
        </xdr:cNvPr>
        <xdr:cNvSpPr txBox="1"/>
      </xdr:nvSpPr>
      <xdr:spPr>
        <a:xfrm>
          <a:off x="113544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54446</xdr:rowOff>
    </xdr:from>
    <xdr:ext cx="405111" cy="259045"/>
    <xdr:sp macro="" textlink="">
      <xdr:nvSpPr>
        <xdr:cNvPr id="433" name="n_1mainValue【認定こども園・幼稚園・保育所】&#10;有形固定資産減価償却率">
          <a:extLst>
            <a:ext uri="{FF2B5EF4-FFF2-40B4-BE49-F238E27FC236}">
              <a16:creationId xmlns:a16="http://schemas.microsoft.com/office/drawing/2014/main" id="{8CAC1CD7-675A-4FD4-88C4-FBF39CE4B6F4}"/>
            </a:ext>
          </a:extLst>
        </xdr:cNvPr>
        <xdr:cNvSpPr txBox="1"/>
      </xdr:nvSpPr>
      <xdr:spPr>
        <a:xfrm>
          <a:off x="13745219" y="65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34" name="n_2mainValue【認定こども園・幼稚園・保育所】&#10;有形固定資産減価償却率">
          <a:extLst>
            <a:ext uri="{FF2B5EF4-FFF2-40B4-BE49-F238E27FC236}">
              <a16:creationId xmlns:a16="http://schemas.microsoft.com/office/drawing/2014/main" id="{8288D49D-E4F1-4A38-8CF6-E65B7EE5E22A}"/>
            </a:ext>
          </a:extLst>
        </xdr:cNvPr>
        <xdr:cNvSpPr txBox="1"/>
      </xdr:nvSpPr>
      <xdr:spPr>
        <a:xfrm>
          <a:off x="1296416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35" name="n_3mainValue【認定こども園・幼稚園・保育所】&#10;有形固定資産減価償却率">
          <a:extLst>
            <a:ext uri="{FF2B5EF4-FFF2-40B4-BE49-F238E27FC236}">
              <a16:creationId xmlns:a16="http://schemas.microsoft.com/office/drawing/2014/main" id="{A1786E83-0A17-4E07-BD3A-B4C1B48C3F0B}"/>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436" name="n_4mainValue【認定こども園・幼稚園・保育所】&#10;有形固定資産減価償却率">
          <a:extLst>
            <a:ext uri="{FF2B5EF4-FFF2-40B4-BE49-F238E27FC236}">
              <a16:creationId xmlns:a16="http://schemas.microsoft.com/office/drawing/2014/main" id="{D096DDDE-F4FC-47CF-A049-EBDC9D8863A8}"/>
            </a:ext>
          </a:extLst>
        </xdr:cNvPr>
        <xdr:cNvSpPr txBox="1"/>
      </xdr:nvSpPr>
      <xdr:spPr>
        <a:xfrm>
          <a:off x="11354444"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49941068-DDD5-4A7F-9649-EC1AC6BA682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C0325987-6882-499A-824D-07A19B0DCA6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EE38476C-BCD4-46D3-A212-8E81C8E9B06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4DAFE22C-30B6-487C-B42F-3DA823145E3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748D51FD-E37B-4571-8065-6C834143761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7D1A9C7A-0DB6-4CF3-8115-9AEB15BB7BE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13B279AC-1C57-48D4-9D48-27A98F43474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75E693E4-D610-45A8-83E6-B2DC8C2CB559}"/>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5" name="テキスト ボックス 444">
          <a:extLst>
            <a:ext uri="{FF2B5EF4-FFF2-40B4-BE49-F238E27FC236}">
              <a16:creationId xmlns:a16="http://schemas.microsoft.com/office/drawing/2014/main" id="{4C17838D-FD69-44F1-9FDF-0EF8E831CE1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C3D4FC15-9429-4F2F-BC4A-63318E8D305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7FDF0D8C-37DC-4DC2-A34E-A66BF7B67C7D}"/>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8" name="テキスト ボックス 447">
          <a:extLst>
            <a:ext uri="{FF2B5EF4-FFF2-40B4-BE49-F238E27FC236}">
              <a16:creationId xmlns:a16="http://schemas.microsoft.com/office/drawing/2014/main" id="{9D976C10-6215-47FD-862B-C20A43DB900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786712FD-523D-49C0-AB3B-CD88DFBAFA1A}"/>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0" name="テキスト ボックス 449">
          <a:extLst>
            <a:ext uri="{FF2B5EF4-FFF2-40B4-BE49-F238E27FC236}">
              <a16:creationId xmlns:a16="http://schemas.microsoft.com/office/drawing/2014/main" id="{F1B02ABE-451D-4B1A-9A96-41E7BE522B67}"/>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921A9ACF-F3AF-4FC8-82C6-96A399D4356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2" name="テキスト ボックス 451">
          <a:extLst>
            <a:ext uri="{FF2B5EF4-FFF2-40B4-BE49-F238E27FC236}">
              <a16:creationId xmlns:a16="http://schemas.microsoft.com/office/drawing/2014/main" id="{B22340DB-40D0-42A0-9DAD-59A5FE30C469}"/>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6CB02687-956B-4277-BE55-15E76A30C301}"/>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4" name="テキスト ボックス 453">
          <a:extLst>
            <a:ext uri="{FF2B5EF4-FFF2-40B4-BE49-F238E27FC236}">
              <a16:creationId xmlns:a16="http://schemas.microsoft.com/office/drawing/2014/main" id="{BDDD645E-E697-4531-8733-34F19250145C}"/>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80875732-8449-49E0-AF81-B2B652C3CE0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6" name="テキスト ボックス 455">
          <a:extLst>
            <a:ext uri="{FF2B5EF4-FFF2-40B4-BE49-F238E27FC236}">
              <a16:creationId xmlns:a16="http://schemas.microsoft.com/office/drawing/2014/main" id="{9619411D-E45A-4494-990B-506414D40854}"/>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3813D4D5-3A01-4373-AAF3-050CCA2DC85D}"/>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BEE774D6-128B-4FBA-9248-612C1946FD35}"/>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5C70AC0D-54F0-4127-8C94-D0A87139C2C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60" name="直線コネクタ 459">
          <a:extLst>
            <a:ext uri="{FF2B5EF4-FFF2-40B4-BE49-F238E27FC236}">
              <a16:creationId xmlns:a16="http://schemas.microsoft.com/office/drawing/2014/main" id="{83E592A0-CB74-4667-9FBD-27748B903092}"/>
            </a:ext>
          </a:extLst>
        </xdr:cNvPr>
        <xdr:cNvCxnSpPr/>
      </xdr:nvCxnSpPr>
      <xdr:spPr>
        <a:xfrm flipV="1">
          <a:off x="19954239" y="5505450"/>
          <a:ext cx="0" cy="128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61" name="【認定こども園・幼稚園・保育所】&#10;一人当たり面積最小値テキスト">
          <a:extLst>
            <a:ext uri="{FF2B5EF4-FFF2-40B4-BE49-F238E27FC236}">
              <a16:creationId xmlns:a16="http://schemas.microsoft.com/office/drawing/2014/main" id="{CBF093EA-D1E7-4A33-9577-2B5E5EF90D01}"/>
            </a:ext>
          </a:extLst>
        </xdr:cNvPr>
        <xdr:cNvSpPr txBox="1"/>
      </xdr:nvSpPr>
      <xdr:spPr>
        <a:xfrm>
          <a:off x="19992975"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62" name="直線コネクタ 461">
          <a:extLst>
            <a:ext uri="{FF2B5EF4-FFF2-40B4-BE49-F238E27FC236}">
              <a16:creationId xmlns:a16="http://schemas.microsoft.com/office/drawing/2014/main" id="{1C6A96BC-6FD9-4E92-B4F5-2AD9C1D5655E}"/>
            </a:ext>
          </a:extLst>
        </xdr:cNvPr>
        <xdr:cNvCxnSpPr/>
      </xdr:nvCxnSpPr>
      <xdr:spPr>
        <a:xfrm>
          <a:off x="19878675" y="6791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63" name="【認定こども園・幼稚園・保育所】&#10;一人当たり面積最大値テキスト">
          <a:extLst>
            <a:ext uri="{FF2B5EF4-FFF2-40B4-BE49-F238E27FC236}">
              <a16:creationId xmlns:a16="http://schemas.microsoft.com/office/drawing/2014/main" id="{54127320-98DA-481E-85B7-5A5859062774}"/>
            </a:ext>
          </a:extLst>
        </xdr:cNvPr>
        <xdr:cNvSpPr txBox="1"/>
      </xdr:nvSpPr>
      <xdr:spPr>
        <a:xfrm>
          <a:off x="19992975" y="52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64" name="直線コネクタ 463">
          <a:extLst>
            <a:ext uri="{FF2B5EF4-FFF2-40B4-BE49-F238E27FC236}">
              <a16:creationId xmlns:a16="http://schemas.microsoft.com/office/drawing/2014/main" id="{F314A479-B339-494E-88AB-06C3E6313215}"/>
            </a:ext>
          </a:extLst>
        </xdr:cNvPr>
        <xdr:cNvCxnSpPr/>
      </xdr:nvCxnSpPr>
      <xdr:spPr>
        <a:xfrm>
          <a:off x="198786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65" name="【認定こども園・幼稚園・保育所】&#10;一人当たり面積平均値テキスト">
          <a:extLst>
            <a:ext uri="{FF2B5EF4-FFF2-40B4-BE49-F238E27FC236}">
              <a16:creationId xmlns:a16="http://schemas.microsoft.com/office/drawing/2014/main" id="{BAEA2EFD-0A2C-49CC-AC32-EF32C79F0C8B}"/>
            </a:ext>
          </a:extLst>
        </xdr:cNvPr>
        <xdr:cNvSpPr txBox="1"/>
      </xdr:nvSpPr>
      <xdr:spPr>
        <a:xfrm>
          <a:off x="19992975" y="6264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66" name="フローチャート: 判断 465">
          <a:extLst>
            <a:ext uri="{FF2B5EF4-FFF2-40B4-BE49-F238E27FC236}">
              <a16:creationId xmlns:a16="http://schemas.microsoft.com/office/drawing/2014/main" id="{77A1B2AB-BFBE-4F38-8CF5-F8374C8DD754}"/>
            </a:ext>
          </a:extLst>
        </xdr:cNvPr>
        <xdr:cNvSpPr/>
      </xdr:nvSpPr>
      <xdr:spPr>
        <a:xfrm>
          <a:off x="19897725" y="62858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67" name="フローチャート: 判断 466">
          <a:extLst>
            <a:ext uri="{FF2B5EF4-FFF2-40B4-BE49-F238E27FC236}">
              <a16:creationId xmlns:a16="http://schemas.microsoft.com/office/drawing/2014/main" id="{CF98DB3A-7F31-46E9-AA36-1EBBAD00E4EC}"/>
            </a:ext>
          </a:extLst>
        </xdr:cNvPr>
        <xdr:cNvSpPr/>
      </xdr:nvSpPr>
      <xdr:spPr>
        <a:xfrm>
          <a:off x="19154775" y="6311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68" name="フローチャート: 判断 467">
          <a:extLst>
            <a:ext uri="{FF2B5EF4-FFF2-40B4-BE49-F238E27FC236}">
              <a16:creationId xmlns:a16="http://schemas.microsoft.com/office/drawing/2014/main" id="{64F89C36-D1D6-4061-8670-2C866DB21DE7}"/>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69" name="フローチャート: 判断 468">
          <a:extLst>
            <a:ext uri="{FF2B5EF4-FFF2-40B4-BE49-F238E27FC236}">
              <a16:creationId xmlns:a16="http://schemas.microsoft.com/office/drawing/2014/main" id="{A0F75D88-B383-4DD0-8DAB-BDDD26882AA7}"/>
            </a:ext>
          </a:extLst>
        </xdr:cNvPr>
        <xdr:cNvSpPr/>
      </xdr:nvSpPr>
      <xdr:spPr>
        <a:xfrm>
          <a:off x="17554575" y="6279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70" name="フローチャート: 判断 469">
          <a:extLst>
            <a:ext uri="{FF2B5EF4-FFF2-40B4-BE49-F238E27FC236}">
              <a16:creationId xmlns:a16="http://schemas.microsoft.com/office/drawing/2014/main" id="{BCA57587-41B9-45EE-90D6-F6203C385442}"/>
            </a:ext>
          </a:extLst>
        </xdr:cNvPr>
        <xdr:cNvSpPr/>
      </xdr:nvSpPr>
      <xdr:spPr>
        <a:xfrm>
          <a:off x="16754475" y="6246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6115525E-C736-444B-A270-27787FC5417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4E2F1659-3B25-4F56-B892-29C7225E641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7A5D87D-46F9-45C6-8BB2-7765AE1FB7E6}"/>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48BAB05-2883-49A8-A64E-E8C1D462E9C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62198F8-CBDE-4653-B5A4-D7A18B5468B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97790</xdr:rowOff>
    </xdr:from>
    <xdr:to>
      <xdr:col>112</xdr:col>
      <xdr:colOff>38100</xdr:colOff>
      <xdr:row>39</xdr:row>
      <xdr:rowOff>27940</xdr:rowOff>
    </xdr:to>
    <xdr:sp macro="" textlink="">
      <xdr:nvSpPr>
        <xdr:cNvPr id="476" name="楕円 475">
          <a:extLst>
            <a:ext uri="{FF2B5EF4-FFF2-40B4-BE49-F238E27FC236}">
              <a16:creationId xmlns:a16="http://schemas.microsoft.com/office/drawing/2014/main" id="{6F0251B9-C48E-4D25-8A2F-D2C3B996A2DB}"/>
            </a:ext>
          </a:extLst>
        </xdr:cNvPr>
        <xdr:cNvSpPr/>
      </xdr:nvSpPr>
      <xdr:spPr>
        <a:xfrm>
          <a:off x="19154775" y="6260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77" name="楕円 476">
          <a:extLst>
            <a:ext uri="{FF2B5EF4-FFF2-40B4-BE49-F238E27FC236}">
              <a16:creationId xmlns:a16="http://schemas.microsoft.com/office/drawing/2014/main" id="{2F087E48-5BD2-455C-9AEE-C3F326669EDD}"/>
            </a:ext>
          </a:extLst>
        </xdr:cNvPr>
        <xdr:cNvSpPr/>
      </xdr:nvSpPr>
      <xdr:spPr>
        <a:xfrm>
          <a:off x="18345150" y="6267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148590</xdr:rowOff>
    </xdr:from>
    <xdr:to>
      <xdr:col>111</xdr:col>
      <xdr:colOff>177800</xdr:colOff>
      <xdr:row>38</xdr:row>
      <xdr:rowOff>152400</xdr:rowOff>
    </xdr:to>
    <xdr:cxnSp macro="">
      <xdr:nvCxnSpPr>
        <xdr:cNvPr id="478" name="直線コネクタ 477">
          <a:extLst>
            <a:ext uri="{FF2B5EF4-FFF2-40B4-BE49-F238E27FC236}">
              <a16:creationId xmlns:a16="http://schemas.microsoft.com/office/drawing/2014/main" id="{402E3137-6124-4A63-ABE4-3F15CF51068F}"/>
            </a:ext>
          </a:extLst>
        </xdr:cNvPr>
        <xdr:cNvCxnSpPr/>
      </xdr:nvCxnSpPr>
      <xdr:spPr>
        <a:xfrm flipV="1">
          <a:off x="18392775" y="6308090"/>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107315</xdr:rowOff>
    </xdr:from>
    <xdr:to>
      <xdr:col>102</xdr:col>
      <xdr:colOff>165100</xdr:colOff>
      <xdr:row>39</xdr:row>
      <xdr:rowOff>37465</xdr:rowOff>
    </xdr:to>
    <xdr:sp macro="" textlink="">
      <xdr:nvSpPr>
        <xdr:cNvPr id="479" name="楕円 478">
          <a:extLst>
            <a:ext uri="{FF2B5EF4-FFF2-40B4-BE49-F238E27FC236}">
              <a16:creationId xmlns:a16="http://schemas.microsoft.com/office/drawing/2014/main" id="{9C621563-871A-45F5-B968-72D099C9FC5B}"/>
            </a:ext>
          </a:extLst>
        </xdr:cNvPr>
        <xdr:cNvSpPr/>
      </xdr:nvSpPr>
      <xdr:spPr>
        <a:xfrm>
          <a:off x="17554575" y="6266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152400</xdr:rowOff>
    </xdr:from>
    <xdr:to>
      <xdr:col>107</xdr:col>
      <xdr:colOff>50800</xdr:colOff>
      <xdr:row>38</xdr:row>
      <xdr:rowOff>158115</xdr:rowOff>
    </xdr:to>
    <xdr:cxnSp macro="">
      <xdr:nvCxnSpPr>
        <xdr:cNvPr id="480" name="直線コネクタ 479">
          <a:extLst>
            <a:ext uri="{FF2B5EF4-FFF2-40B4-BE49-F238E27FC236}">
              <a16:creationId xmlns:a16="http://schemas.microsoft.com/office/drawing/2014/main" id="{723525FF-C3ED-427C-A88A-F7279D7DFE42}"/>
            </a:ext>
          </a:extLst>
        </xdr:cNvPr>
        <xdr:cNvCxnSpPr/>
      </xdr:nvCxnSpPr>
      <xdr:spPr>
        <a:xfrm flipV="1">
          <a:off x="17602200" y="6315075"/>
          <a:ext cx="7905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40640</xdr:rowOff>
    </xdr:from>
    <xdr:to>
      <xdr:col>98</xdr:col>
      <xdr:colOff>38100</xdr:colOff>
      <xdr:row>38</xdr:row>
      <xdr:rowOff>142240</xdr:rowOff>
    </xdr:to>
    <xdr:sp macro="" textlink="">
      <xdr:nvSpPr>
        <xdr:cNvPr id="481" name="楕円 480">
          <a:extLst>
            <a:ext uri="{FF2B5EF4-FFF2-40B4-BE49-F238E27FC236}">
              <a16:creationId xmlns:a16="http://schemas.microsoft.com/office/drawing/2014/main" id="{28C44BFD-E07D-4CDB-B817-9E44A9C2E58C}"/>
            </a:ext>
          </a:extLst>
        </xdr:cNvPr>
        <xdr:cNvSpPr/>
      </xdr:nvSpPr>
      <xdr:spPr>
        <a:xfrm>
          <a:off x="16754475" y="6203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91440</xdr:rowOff>
    </xdr:from>
    <xdr:to>
      <xdr:col>102</xdr:col>
      <xdr:colOff>114300</xdr:colOff>
      <xdr:row>38</xdr:row>
      <xdr:rowOff>158115</xdr:rowOff>
    </xdr:to>
    <xdr:cxnSp macro="">
      <xdr:nvCxnSpPr>
        <xdr:cNvPr id="482" name="直線コネクタ 481">
          <a:extLst>
            <a:ext uri="{FF2B5EF4-FFF2-40B4-BE49-F238E27FC236}">
              <a16:creationId xmlns:a16="http://schemas.microsoft.com/office/drawing/2014/main" id="{6638C84C-481C-4FC2-B3C5-3DBCB607E1B4}"/>
            </a:ext>
          </a:extLst>
        </xdr:cNvPr>
        <xdr:cNvCxnSpPr/>
      </xdr:nvCxnSpPr>
      <xdr:spPr>
        <a:xfrm>
          <a:off x="16802100" y="6250940"/>
          <a:ext cx="8001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8FEE1AD2-0BBA-4F9F-8C74-3AE6868F228D}"/>
            </a:ext>
          </a:extLst>
        </xdr:cNvPr>
        <xdr:cNvSpPr txBox="1"/>
      </xdr:nvSpPr>
      <xdr:spPr>
        <a:xfrm>
          <a:off x="18983402"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EAD522F0-A49C-4D40-BC7A-CC5EB9022B9C}"/>
            </a:ext>
          </a:extLst>
        </xdr:cNvPr>
        <xdr:cNvSpPr txBox="1"/>
      </xdr:nvSpPr>
      <xdr:spPr>
        <a:xfrm>
          <a:off x="18183302"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F21E2B7D-C75C-4A05-A60F-E5A38CE746B6}"/>
            </a:ext>
          </a:extLst>
        </xdr:cNvPr>
        <xdr:cNvSpPr txBox="1"/>
      </xdr:nvSpPr>
      <xdr:spPr>
        <a:xfrm>
          <a:off x="173832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4831E03D-64D5-42F4-A6E2-04DF79D4F3AB}"/>
            </a:ext>
          </a:extLst>
        </xdr:cNvPr>
        <xdr:cNvSpPr txBox="1"/>
      </xdr:nvSpPr>
      <xdr:spPr>
        <a:xfrm>
          <a:off x="16592627" y="63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44467</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05E72761-986E-48CD-8633-18B5AEED45FA}"/>
            </a:ext>
          </a:extLst>
        </xdr:cNvPr>
        <xdr:cNvSpPr txBox="1"/>
      </xdr:nvSpPr>
      <xdr:spPr>
        <a:xfrm>
          <a:off x="18983402" y="60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B20BE653-D7EA-4ABF-8672-36509EB01B1B}"/>
            </a:ext>
          </a:extLst>
        </xdr:cNvPr>
        <xdr:cNvSpPr txBox="1"/>
      </xdr:nvSpPr>
      <xdr:spPr>
        <a:xfrm>
          <a:off x="181833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53992</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578ED0A4-99C0-402A-88EA-6626E804DB3E}"/>
            </a:ext>
          </a:extLst>
        </xdr:cNvPr>
        <xdr:cNvSpPr txBox="1"/>
      </xdr:nvSpPr>
      <xdr:spPr>
        <a:xfrm>
          <a:off x="17383202" y="60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id="{1BC66DB2-F647-4EE4-876A-2E935CA9E30A}"/>
            </a:ext>
          </a:extLst>
        </xdr:cNvPr>
        <xdr:cNvSpPr txBox="1"/>
      </xdr:nvSpPr>
      <xdr:spPr>
        <a:xfrm>
          <a:off x="16592627" y="60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E4E5346F-6D15-4DDE-94DA-4412A338137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65E2E6BF-1521-4AD3-8465-BF045A96522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9B8248DC-9310-4A54-A647-E2221EEEBC0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458297FF-3CAA-4744-9AF6-72A4B03846A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7321DBF6-2EF4-4259-A857-BBBA3E656E6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84426291-17E5-4D83-9D2A-5A5B50612DB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F865A924-6AE6-45E8-BB37-5089E9FA331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BBF5A47A-83B9-48D3-AB86-AA18EE32EAF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6D0E6F05-85F6-41BE-9431-D7C42E534EE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E40652AF-35CF-4568-9DF0-71368DB0224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1E4C50BE-5211-4963-82F2-49F9BFC3273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601F8F82-E435-4B36-B23F-DC96996DB0FE}"/>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F66300FA-32E5-4BDC-9102-CAA407923FAA}"/>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7D70E82B-A7CF-4254-ABDA-2FCDB6B2C8E0}"/>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2ED59258-EB0D-44EF-91E8-45DD1DDF4E9C}"/>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A3C13949-A2EC-4186-AA48-DB50379FE6E6}"/>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CE836BFD-441B-4E3B-ABEA-50BFDDE40C3D}"/>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57B7B12F-1977-41DD-B572-618902B09E71}"/>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7262619F-1FA8-4574-817D-F551E2360B98}"/>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1954FB45-4B64-4CBC-990A-E4D2A92F9EC2}"/>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21D6F4D3-94B3-4D25-A768-0E680D6E363D}"/>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536A7C96-6758-4E78-9D34-0172A17FDFF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6DD08A63-595C-448C-BF80-4C14BCDBF52C}"/>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EE79826D-96BA-4C3F-9435-D1705420E337}"/>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15" name="直線コネクタ 514">
          <a:extLst>
            <a:ext uri="{FF2B5EF4-FFF2-40B4-BE49-F238E27FC236}">
              <a16:creationId xmlns:a16="http://schemas.microsoft.com/office/drawing/2014/main" id="{9DF69F10-3115-46EA-B3BC-7F4C0806114E}"/>
            </a:ext>
          </a:extLst>
        </xdr:cNvPr>
        <xdr:cNvCxnSpPr/>
      </xdr:nvCxnSpPr>
      <xdr:spPr>
        <a:xfrm flipV="1">
          <a:off x="14696439" y="9055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00E7146C-180E-44E4-B616-765BCB06730B}"/>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17" name="直線コネクタ 516">
          <a:extLst>
            <a:ext uri="{FF2B5EF4-FFF2-40B4-BE49-F238E27FC236}">
              <a16:creationId xmlns:a16="http://schemas.microsoft.com/office/drawing/2014/main" id="{696E0501-6E05-4BD3-9E7A-5D12D81FECB1}"/>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30DD629D-F59E-4966-A577-165DFEA3CD07}"/>
            </a:ext>
          </a:extLst>
        </xdr:cNvPr>
        <xdr:cNvSpPr txBox="1"/>
      </xdr:nvSpPr>
      <xdr:spPr>
        <a:xfrm>
          <a:off x="14735175"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19" name="直線コネクタ 518">
          <a:extLst>
            <a:ext uri="{FF2B5EF4-FFF2-40B4-BE49-F238E27FC236}">
              <a16:creationId xmlns:a16="http://schemas.microsoft.com/office/drawing/2014/main" id="{62B80B1B-2180-4B53-AC1E-B9FC4EFB395A}"/>
            </a:ext>
          </a:extLst>
        </xdr:cNvPr>
        <xdr:cNvCxnSpPr/>
      </xdr:nvCxnSpPr>
      <xdr:spPr>
        <a:xfrm>
          <a:off x="14611350" y="9055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5DDAE645-3746-4379-AA0A-6028948AA629}"/>
            </a:ext>
          </a:extLst>
        </xdr:cNvPr>
        <xdr:cNvSpPr txBox="1"/>
      </xdr:nvSpPr>
      <xdr:spPr>
        <a:xfrm>
          <a:off x="14735175" y="9754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21" name="フローチャート: 判断 520">
          <a:extLst>
            <a:ext uri="{FF2B5EF4-FFF2-40B4-BE49-F238E27FC236}">
              <a16:creationId xmlns:a16="http://schemas.microsoft.com/office/drawing/2014/main" id="{B443C12B-81ED-4CCF-BC3A-E26B53E2F310}"/>
            </a:ext>
          </a:extLst>
        </xdr:cNvPr>
        <xdr:cNvSpPr/>
      </xdr:nvSpPr>
      <xdr:spPr>
        <a:xfrm>
          <a:off x="14649450" y="97701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22" name="フローチャート: 判断 521">
          <a:extLst>
            <a:ext uri="{FF2B5EF4-FFF2-40B4-BE49-F238E27FC236}">
              <a16:creationId xmlns:a16="http://schemas.microsoft.com/office/drawing/2014/main" id="{BB9CBA32-D4C5-434B-9DFF-5E2AF03B446D}"/>
            </a:ext>
          </a:extLst>
        </xdr:cNvPr>
        <xdr:cNvSpPr/>
      </xdr:nvSpPr>
      <xdr:spPr>
        <a:xfrm>
          <a:off x="13887450" y="97466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23" name="フローチャート: 判断 522">
          <a:extLst>
            <a:ext uri="{FF2B5EF4-FFF2-40B4-BE49-F238E27FC236}">
              <a16:creationId xmlns:a16="http://schemas.microsoft.com/office/drawing/2014/main" id="{D841151E-B50C-459F-A02B-5918ADCEA9F6}"/>
            </a:ext>
          </a:extLst>
        </xdr:cNvPr>
        <xdr:cNvSpPr/>
      </xdr:nvSpPr>
      <xdr:spPr>
        <a:xfrm>
          <a:off x="13096875" y="97237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24" name="フローチャート: 判断 523">
          <a:extLst>
            <a:ext uri="{FF2B5EF4-FFF2-40B4-BE49-F238E27FC236}">
              <a16:creationId xmlns:a16="http://schemas.microsoft.com/office/drawing/2014/main" id="{95D34EA3-44E5-4E09-976F-898BC215724D}"/>
            </a:ext>
          </a:extLst>
        </xdr:cNvPr>
        <xdr:cNvSpPr/>
      </xdr:nvSpPr>
      <xdr:spPr>
        <a:xfrm>
          <a:off x="12296775" y="9703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25" name="フローチャート: 判断 524">
          <a:extLst>
            <a:ext uri="{FF2B5EF4-FFF2-40B4-BE49-F238E27FC236}">
              <a16:creationId xmlns:a16="http://schemas.microsoft.com/office/drawing/2014/main" id="{4E8F6AD8-434C-4493-BB2E-AECAA496F228}"/>
            </a:ext>
          </a:extLst>
        </xdr:cNvPr>
        <xdr:cNvSpPr/>
      </xdr:nvSpPr>
      <xdr:spPr>
        <a:xfrm>
          <a:off x="11487150" y="96780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829E1D66-004B-498C-A466-95C7DE65C1A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25D419D-912C-455E-8E85-44254F1A3CC9}"/>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A410DF0C-1EC2-4E16-89E5-1E3BC2F68E9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1874DCB3-E76E-4B0F-8590-49D95A02BB4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BB27314E-44E9-4C33-AD64-9D1C0C9DF2C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31" name="楕円 530">
          <a:extLst>
            <a:ext uri="{FF2B5EF4-FFF2-40B4-BE49-F238E27FC236}">
              <a16:creationId xmlns:a16="http://schemas.microsoft.com/office/drawing/2014/main" id="{BE8877C3-7240-4794-8B86-3C07443A2ABC}"/>
            </a:ext>
          </a:extLst>
        </xdr:cNvPr>
        <xdr:cNvSpPr/>
      </xdr:nvSpPr>
      <xdr:spPr>
        <a:xfrm>
          <a:off x="13887450" y="10010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59690</xdr:rowOff>
    </xdr:from>
    <xdr:to>
      <xdr:col>76</xdr:col>
      <xdr:colOff>165100</xdr:colOff>
      <xdr:row>61</xdr:row>
      <xdr:rowOff>161290</xdr:rowOff>
    </xdr:to>
    <xdr:sp macro="" textlink="">
      <xdr:nvSpPr>
        <xdr:cNvPr id="532" name="楕円 531">
          <a:extLst>
            <a:ext uri="{FF2B5EF4-FFF2-40B4-BE49-F238E27FC236}">
              <a16:creationId xmlns:a16="http://schemas.microsoft.com/office/drawing/2014/main" id="{5439C599-4995-4EB8-A1E3-EC94BC3A986C}"/>
            </a:ext>
          </a:extLst>
        </xdr:cNvPr>
        <xdr:cNvSpPr/>
      </xdr:nvSpPr>
      <xdr:spPr>
        <a:xfrm>
          <a:off x="13096875" y="99466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62</xdr:row>
      <xdr:rowOff>0</xdr:rowOff>
    </xdr:to>
    <xdr:cxnSp macro="">
      <xdr:nvCxnSpPr>
        <xdr:cNvPr id="533" name="直線コネクタ 532">
          <a:extLst>
            <a:ext uri="{FF2B5EF4-FFF2-40B4-BE49-F238E27FC236}">
              <a16:creationId xmlns:a16="http://schemas.microsoft.com/office/drawing/2014/main" id="{45EA014B-7D1E-4DEB-B113-62BDA86CA488}"/>
            </a:ext>
          </a:extLst>
        </xdr:cNvPr>
        <xdr:cNvCxnSpPr/>
      </xdr:nvCxnSpPr>
      <xdr:spPr>
        <a:xfrm>
          <a:off x="13144500" y="9994265"/>
          <a:ext cx="790575"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534" name="楕円 533">
          <a:extLst>
            <a:ext uri="{FF2B5EF4-FFF2-40B4-BE49-F238E27FC236}">
              <a16:creationId xmlns:a16="http://schemas.microsoft.com/office/drawing/2014/main" id="{245897F0-8F0B-4499-8105-2E092ECAE3C1}"/>
            </a:ext>
          </a:extLst>
        </xdr:cNvPr>
        <xdr:cNvSpPr/>
      </xdr:nvSpPr>
      <xdr:spPr>
        <a:xfrm>
          <a:off x="12296775" y="99148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81915</xdr:rowOff>
    </xdr:from>
    <xdr:to>
      <xdr:col>76</xdr:col>
      <xdr:colOff>114300</xdr:colOff>
      <xdr:row>61</xdr:row>
      <xdr:rowOff>110490</xdr:rowOff>
    </xdr:to>
    <xdr:cxnSp macro="">
      <xdr:nvCxnSpPr>
        <xdr:cNvPr id="535" name="直線コネクタ 534">
          <a:extLst>
            <a:ext uri="{FF2B5EF4-FFF2-40B4-BE49-F238E27FC236}">
              <a16:creationId xmlns:a16="http://schemas.microsoft.com/office/drawing/2014/main" id="{0EC54A34-3FAD-449F-AA81-CBEF2EB78D92}"/>
            </a:ext>
          </a:extLst>
        </xdr:cNvPr>
        <xdr:cNvCxnSpPr/>
      </xdr:nvCxnSpPr>
      <xdr:spPr>
        <a:xfrm>
          <a:off x="12344400" y="9972040"/>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36" name="楕円 535">
          <a:extLst>
            <a:ext uri="{FF2B5EF4-FFF2-40B4-BE49-F238E27FC236}">
              <a16:creationId xmlns:a16="http://schemas.microsoft.com/office/drawing/2014/main" id="{FFF05A31-ED12-4B41-A4F0-2A6C8453A2F7}"/>
            </a:ext>
          </a:extLst>
        </xdr:cNvPr>
        <xdr:cNvSpPr/>
      </xdr:nvSpPr>
      <xdr:spPr>
        <a:xfrm>
          <a:off x="11487150" y="989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81915</xdr:rowOff>
    </xdr:to>
    <xdr:cxnSp macro="">
      <xdr:nvCxnSpPr>
        <xdr:cNvPr id="537" name="直線コネクタ 536">
          <a:extLst>
            <a:ext uri="{FF2B5EF4-FFF2-40B4-BE49-F238E27FC236}">
              <a16:creationId xmlns:a16="http://schemas.microsoft.com/office/drawing/2014/main" id="{2367612F-D642-4B2B-8BA9-D2A134CA9B30}"/>
            </a:ext>
          </a:extLst>
        </xdr:cNvPr>
        <xdr:cNvCxnSpPr/>
      </xdr:nvCxnSpPr>
      <xdr:spPr>
        <a:xfrm>
          <a:off x="11534775" y="9944100"/>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538" name="n_1aveValue【学校施設】&#10;有形固定資産減価償却率">
          <a:extLst>
            <a:ext uri="{FF2B5EF4-FFF2-40B4-BE49-F238E27FC236}">
              <a16:creationId xmlns:a16="http://schemas.microsoft.com/office/drawing/2014/main" id="{CFD9CFA8-A7B2-4053-A100-E4401B38B499}"/>
            </a:ext>
          </a:extLst>
        </xdr:cNvPr>
        <xdr:cNvSpPr txBox="1"/>
      </xdr:nvSpPr>
      <xdr:spPr>
        <a:xfrm>
          <a:off x="13745219" y="954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39" name="n_2aveValue【学校施設】&#10;有形固定資産減価償却率">
          <a:extLst>
            <a:ext uri="{FF2B5EF4-FFF2-40B4-BE49-F238E27FC236}">
              <a16:creationId xmlns:a16="http://schemas.microsoft.com/office/drawing/2014/main" id="{8C3F5BD9-3A30-47F9-BCC1-758B1444714C}"/>
            </a:ext>
          </a:extLst>
        </xdr:cNvPr>
        <xdr:cNvSpPr txBox="1"/>
      </xdr:nvSpPr>
      <xdr:spPr>
        <a:xfrm>
          <a:off x="12964169"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540" name="n_3aveValue【学校施設】&#10;有形固定資産減価償却率">
          <a:extLst>
            <a:ext uri="{FF2B5EF4-FFF2-40B4-BE49-F238E27FC236}">
              <a16:creationId xmlns:a16="http://schemas.microsoft.com/office/drawing/2014/main" id="{035A5D64-A667-4521-8B04-915C10EE4B50}"/>
            </a:ext>
          </a:extLst>
        </xdr:cNvPr>
        <xdr:cNvSpPr txBox="1"/>
      </xdr:nvSpPr>
      <xdr:spPr>
        <a:xfrm>
          <a:off x="12164069"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41" name="n_4aveValue【学校施設】&#10;有形固定資産減価償却率">
          <a:extLst>
            <a:ext uri="{FF2B5EF4-FFF2-40B4-BE49-F238E27FC236}">
              <a16:creationId xmlns:a16="http://schemas.microsoft.com/office/drawing/2014/main" id="{F545916B-E542-4D1C-9132-6972F70235E4}"/>
            </a:ext>
          </a:extLst>
        </xdr:cNvPr>
        <xdr:cNvSpPr txBox="1"/>
      </xdr:nvSpPr>
      <xdr:spPr>
        <a:xfrm>
          <a:off x="11354444"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42" name="n_1mainValue【学校施設】&#10;有形固定資産減価償却率">
          <a:extLst>
            <a:ext uri="{FF2B5EF4-FFF2-40B4-BE49-F238E27FC236}">
              <a16:creationId xmlns:a16="http://schemas.microsoft.com/office/drawing/2014/main" id="{A2BEEA83-B397-4B47-9B53-CA0AFD2D8BBB}"/>
            </a:ext>
          </a:extLst>
        </xdr:cNvPr>
        <xdr:cNvSpPr txBox="1"/>
      </xdr:nvSpPr>
      <xdr:spPr>
        <a:xfrm>
          <a:off x="13745219" y="1009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543" name="n_2mainValue【学校施設】&#10;有形固定資産減価償却率">
          <a:extLst>
            <a:ext uri="{FF2B5EF4-FFF2-40B4-BE49-F238E27FC236}">
              <a16:creationId xmlns:a16="http://schemas.microsoft.com/office/drawing/2014/main" id="{EF497A08-D226-4E15-A738-C1BAA680E8EC}"/>
            </a:ext>
          </a:extLst>
        </xdr:cNvPr>
        <xdr:cNvSpPr txBox="1"/>
      </xdr:nvSpPr>
      <xdr:spPr>
        <a:xfrm>
          <a:off x="12964169"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544" name="n_3mainValue【学校施設】&#10;有形固定資産減価償却率">
          <a:extLst>
            <a:ext uri="{FF2B5EF4-FFF2-40B4-BE49-F238E27FC236}">
              <a16:creationId xmlns:a16="http://schemas.microsoft.com/office/drawing/2014/main" id="{EE48D63F-A1EC-4295-93D6-906D6A29B7EC}"/>
            </a:ext>
          </a:extLst>
        </xdr:cNvPr>
        <xdr:cNvSpPr txBox="1"/>
      </xdr:nvSpPr>
      <xdr:spPr>
        <a:xfrm>
          <a:off x="12164069"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45" name="n_4mainValue【学校施設】&#10;有形固定資産減価償却率">
          <a:extLst>
            <a:ext uri="{FF2B5EF4-FFF2-40B4-BE49-F238E27FC236}">
              <a16:creationId xmlns:a16="http://schemas.microsoft.com/office/drawing/2014/main" id="{F4E58C7D-E8B2-4655-AFE3-B904E821F119}"/>
            </a:ext>
          </a:extLst>
        </xdr:cNvPr>
        <xdr:cNvSpPr txBox="1"/>
      </xdr:nvSpPr>
      <xdr:spPr>
        <a:xfrm>
          <a:off x="11354444"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42A7141A-9968-4CD0-A7CD-AB9345C278C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8F5E18F8-688E-4F2B-9A0A-3D16CFC6DA8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C66D4CB4-F1B7-49EA-B7A1-841F10939C3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98B586C9-D5DD-44B5-8989-D5582604661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E7D7BD14-BD01-4999-B715-5DBADDD6208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F9C34940-F2C2-4DA2-BF66-3DA4701E1D7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5506D7A8-696C-4844-A176-B7F48BE3E2B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970595D5-FA91-4BE3-BEE9-FEED950A78F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a:extLst>
            <a:ext uri="{FF2B5EF4-FFF2-40B4-BE49-F238E27FC236}">
              <a16:creationId xmlns:a16="http://schemas.microsoft.com/office/drawing/2014/main" id="{392DEE55-6750-4D71-97A3-C467E878ACE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215BF2CF-BD08-4278-B570-9B14F230E5E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6" name="テキスト ボックス 555">
          <a:extLst>
            <a:ext uri="{FF2B5EF4-FFF2-40B4-BE49-F238E27FC236}">
              <a16:creationId xmlns:a16="http://schemas.microsoft.com/office/drawing/2014/main" id="{16C4FCF4-0C9E-47B3-9CFA-4497F7C9E477}"/>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00D58FCE-79C7-4E19-92A4-77C9F5E1B0C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95FFD6C9-810D-443D-AB19-4970FACD56B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E2907416-2B02-4CD6-B1AC-1FF1AD1863FE}"/>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661BEEC2-018D-4729-9EA7-DD8D7427413B}"/>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BE84354D-9EC7-472C-A796-81FE220DAB3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E1005174-FA7B-45A6-9ABB-8850FFA8B5B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664CD9DB-735C-4C2E-9D89-426F2430F572}"/>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E8D1728A-139F-462B-8468-08BEF49B458A}"/>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8E49B315-39A1-4114-8051-B784238A69A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FBCAA3EA-275E-4760-8D29-D54023C5D425}"/>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D3261A14-5FAA-4A19-AC31-181442FDCE7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5CDA8593-BE4C-4293-B46F-473A4C5C469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D85E0B0E-0166-4B68-860D-FDF3ED291AA6}"/>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70" name="直線コネクタ 569">
          <a:extLst>
            <a:ext uri="{FF2B5EF4-FFF2-40B4-BE49-F238E27FC236}">
              <a16:creationId xmlns:a16="http://schemas.microsoft.com/office/drawing/2014/main" id="{99E66A43-9531-4D3E-BF85-F11DC9710064}"/>
            </a:ext>
          </a:extLst>
        </xdr:cNvPr>
        <xdr:cNvCxnSpPr/>
      </xdr:nvCxnSpPr>
      <xdr:spPr>
        <a:xfrm flipV="1">
          <a:off x="19954239" y="8915400"/>
          <a:ext cx="0" cy="14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71" name="【学校施設】&#10;一人当たり面積最小値テキスト">
          <a:extLst>
            <a:ext uri="{FF2B5EF4-FFF2-40B4-BE49-F238E27FC236}">
              <a16:creationId xmlns:a16="http://schemas.microsoft.com/office/drawing/2014/main" id="{C924CC90-4312-4970-A3C4-E1DB6EDE24EE}"/>
            </a:ext>
          </a:extLst>
        </xdr:cNvPr>
        <xdr:cNvSpPr txBox="1"/>
      </xdr:nvSpPr>
      <xdr:spPr>
        <a:xfrm>
          <a:off x="19992975"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72" name="直線コネクタ 571">
          <a:extLst>
            <a:ext uri="{FF2B5EF4-FFF2-40B4-BE49-F238E27FC236}">
              <a16:creationId xmlns:a16="http://schemas.microsoft.com/office/drawing/2014/main" id="{71005C7E-3661-4BBC-A637-6FF4F2312FF6}"/>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573" name="【学校施設】&#10;一人当たり面積最大値テキスト">
          <a:extLst>
            <a:ext uri="{FF2B5EF4-FFF2-40B4-BE49-F238E27FC236}">
              <a16:creationId xmlns:a16="http://schemas.microsoft.com/office/drawing/2014/main" id="{1045050A-B3F6-4348-876C-A4B4B77FD25D}"/>
            </a:ext>
          </a:extLst>
        </xdr:cNvPr>
        <xdr:cNvSpPr txBox="1"/>
      </xdr:nvSpPr>
      <xdr:spPr>
        <a:xfrm>
          <a:off x="19992975" y="87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74" name="直線コネクタ 573">
          <a:extLst>
            <a:ext uri="{FF2B5EF4-FFF2-40B4-BE49-F238E27FC236}">
              <a16:creationId xmlns:a16="http://schemas.microsoft.com/office/drawing/2014/main" id="{ED933974-62B2-477F-9C3C-2064FE7FCF77}"/>
            </a:ext>
          </a:extLst>
        </xdr:cNvPr>
        <xdr:cNvCxnSpPr/>
      </xdr:nvCxnSpPr>
      <xdr:spPr>
        <a:xfrm>
          <a:off x="19878675" y="8915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575" name="【学校施設】&#10;一人当たり面積平均値テキスト">
          <a:extLst>
            <a:ext uri="{FF2B5EF4-FFF2-40B4-BE49-F238E27FC236}">
              <a16:creationId xmlns:a16="http://schemas.microsoft.com/office/drawing/2014/main" id="{CE6AC42E-C625-4898-A104-021488550527}"/>
            </a:ext>
          </a:extLst>
        </xdr:cNvPr>
        <xdr:cNvSpPr txBox="1"/>
      </xdr:nvSpPr>
      <xdr:spPr>
        <a:xfrm>
          <a:off x="19992975" y="988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76" name="フローチャート: 判断 575">
          <a:extLst>
            <a:ext uri="{FF2B5EF4-FFF2-40B4-BE49-F238E27FC236}">
              <a16:creationId xmlns:a16="http://schemas.microsoft.com/office/drawing/2014/main" id="{6754254B-06E1-4F78-B796-2DD4B823E6C1}"/>
            </a:ext>
          </a:extLst>
        </xdr:cNvPr>
        <xdr:cNvSpPr/>
      </xdr:nvSpPr>
      <xdr:spPr>
        <a:xfrm>
          <a:off x="19897725" y="99039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77" name="フローチャート: 判断 576">
          <a:extLst>
            <a:ext uri="{FF2B5EF4-FFF2-40B4-BE49-F238E27FC236}">
              <a16:creationId xmlns:a16="http://schemas.microsoft.com/office/drawing/2014/main" id="{FF9FAF10-391C-4526-B5B7-1770D3E2D198}"/>
            </a:ext>
          </a:extLst>
        </xdr:cNvPr>
        <xdr:cNvSpPr/>
      </xdr:nvSpPr>
      <xdr:spPr>
        <a:xfrm>
          <a:off x="19154775" y="9933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78" name="フローチャート: 判断 577">
          <a:extLst>
            <a:ext uri="{FF2B5EF4-FFF2-40B4-BE49-F238E27FC236}">
              <a16:creationId xmlns:a16="http://schemas.microsoft.com/office/drawing/2014/main" id="{690B260C-603A-4678-9566-ADFDFBF6075A}"/>
            </a:ext>
          </a:extLst>
        </xdr:cNvPr>
        <xdr:cNvSpPr/>
      </xdr:nvSpPr>
      <xdr:spPr>
        <a:xfrm>
          <a:off x="18345150" y="99035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79" name="フローチャート: 判断 578">
          <a:extLst>
            <a:ext uri="{FF2B5EF4-FFF2-40B4-BE49-F238E27FC236}">
              <a16:creationId xmlns:a16="http://schemas.microsoft.com/office/drawing/2014/main" id="{F14DC765-32ED-4426-9B56-768889C7BBF8}"/>
            </a:ext>
          </a:extLst>
        </xdr:cNvPr>
        <xdr:cNvSpPr/>
      </xdr:nvSpPr>
      <xdr:spPr>
        <a:xfrm>
          <a:off x="17554575" y="99899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80" name="フローチャート: 判断 579">
          <a:extLst>
            <a:ext uri="{FF2B5EF4-FFF2-40B4-BE49-F238E27FC236}">
              <a16:creationId xmlns:a16="http://schemas.microsoft.com/office/drawing/2014/main" id="{60803A82-CEF9-448D-B9FA-64A0BFECA6F6}"/>
            </a:ext>
          </a:extLst>
        </xdr:cNvPr>
        <xdr:cNvSpPr/>
      </xdr:nvSpPr>
      <xdr:spPr>
        <a:xfrm>
          <a:off x="16754475" y="993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6305E7C5-043D-4181-BFFA-972CC32652C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DF02F428-AB16-4A8E-A07A-DDBBEA41D96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6EB73212-32F0-4A96-8CDE-5491E027FE8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56EDEA72-5F19-4F2D-BAFF-D8570D37D12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492FB6FD-6C2C-44EE-9053-79DCA3A151B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29972</xdr:rowOff>
    </xdr:from>
    <xdr:to>
      <xdr:col>112</xdr:col>
      <xdr:colOff>38100</xdr:colOff>
      <xdr:row>63</xdr:row>
      <xdr:rowOff>131572</xdr:rowOff>
    </xdr:to>
    <xdr:sp macro="" textlink="">
      <xdr:nvSpPr>
        <xdr:cNvPr id="586" name="楕円 585">
          <a:extLst>
            <a:ext uri="{FF2B5EF4-FFF2-40B4-BE49-F238E27FC236}">
              <a16:creationId xmlns:a16="http://schemas.microsoft.com/office/drawing/2014/main" id="{912A1888-D862-48BC-A7C7-9FA800FA3CD2}"/>
            </a:ext>
          </a:extLst>
        </xdr:cNvPr>
        <xdr:cNvSpPr/>
      </xdr:nvSpPr>
      <xdr:spPr>
        <a:xfrm>
          <a:off x="19154775" y="102375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87" name="楕円 586">
          <a:extLst>
            <a:ext uri="{FF2B5EF4-FFF2-40B4-BE49-F238E27FC236}">
              <a16:creationId xmlns:a16="http://schemas.microsoft.com/office/drawing/2014/main" id="{C42404B1-BDB5-4AAD-BE56-86EF7B885392}"/>
            </a:ext>
          </a:extLst>
        </xdr:cNvPr>
        <xdr:cNvSpPr/>
      </xdr:nvSpPr>
      <xdr:spPr>
        <a:xfrm>
          <a:off x="18345150" y="10241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80772</xdr:rowOff>
    </xdr:from>
    <xdr:to>
      <xdr:col>111</xdr:col>
      <xdr:colOff>177800</xdr:colOff>
      <xdr:row>63</xdr:row>
      <xdr:rowOff>84582</xdr:rowOff>
    </xdr:to>
    <xdr:cxnSp macro="">
      <xdr:nvCxnSpPr>
        <xdr:cNvPr id="588" name="直線コネクタ 587">
          <a:extLst>
            <a:ext uri="{FF2B5EF4-FFF2-40B4-BE49-F238E27FC236}">
              <a16:creationId xmlns:a16="http://schemas.microsoft.com/office/drawing/2014/main" id="{4B3182B8-AF26-4966-8BDB-2FC31A8054B4}"/>
            </a:ext>
          </a:extLst>
        </xdr:cNvPr>
        <xdr:cNvCxnSpPr/>
      </xdr:nvCxnSpPr>
      <xdr:spPr>
        <a:xfrm flipV="1">
          <a:off x="18392775" y="10294747"/>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38735</xdr:rowOff>
    </xdr:from>
    <xdr:to>
      <xdr:col>102</xdr:col>
      <xdr:colOff>165100</xdr:colOff>
      <xdr:row>63</xdr:row>
      <xdr:rowOff>140335</xdr:rowOff>
    </xdr:to>
    <xdr:sp macro="" textlink="">
      <xdr:nvSpPr>
        <xdr:cNvPr id="589" name="楕円 588">
          <a:extLst>
            <a:ext uri="{FF2B5EF4-FFF2-40B4-BE49-F238E27FC236}">
              <a16:creationId xmlns:a16="http://schemas.microsoft.com/office/drawing/2014/main" id="{1DDCC642-F6BE-428A-BF16-CF369E33E259}"/>
            </a:ext>
          </a:extLst>
        </xdr:cNvPr>
        <xdr:cNvSpPr/>
      </xdr:nvSpPr>
      <xdr:spPr>
        <a:xfrm>
          <a:off x="17554575" y="102495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89535</xdr:rowOff>
    </xdr:to>
    <xdr:cxnSp macro="">
      <xdr:nvCxnSpPr>
        <xdr:cNvPr id="590" name="直線コネクタ 589">
          <a:extLst>
            <a:ext uri="{FF2B5EF4-FFF2-40B4-BE49-F238E27FC236}">
              <a16:creationId xmlns:a16="http://schemas.microsoft.com/office/drawing/2014/main" id="{1BD6B8F5-2910-4883-8AF9-271AB211E711}"/>
            </a:ext>
          </a:extLst>
        </xdr:cNvPr>
        <xdr:cNvCxnSpPr/>
      </xdr:nvCxnSpPr>
      <xdr:spPr>
        <a:xfrm flipV="1">
          <a:off x="17602200" y="1029855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41783</xdr:rowOff>
    </xdr:from>
    <xdr:to>
      <xdr:col>98</xdr:col>
      <xdr:colOff>38100</xdr:colOff>
      <xdr:row>63</xdr:row>
      <xdr:rowOff>143383</xdr:rowOff>
    </xdr:to>
    <xdr:sp macro="" textlink="">
      <xdr:nvSpPr>
        <xdr:cNvPr id="591" name="楕円 590">
          <a:extLst>
            <a:ext uri="{FF2B5EF4-FFF2-40B4-BE49-F238E27FC236}">
              <a16:creationId xmlns:a16="http://schemas.microsoft.com/office/drawing/2014/main" id="{0ACF20B5-CCD3-4B68-8CCD-87C83F58EF05}"/>
            </a:ext>
          </a:extLst>
        </xdr:cNvPr>
        <xdr:cNvSpPr/>
      </xdr:nvSpPr>
      <xdr:spPr>
        <a:xfrm>
          <a:off x="16754475" y="102557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89535</xdr:rowOff>
    </xdr:from>
    <xdr:to>
      <xdr:col>102</xdr:col>
      <xdr:colOff>114300</xdr:colOff>
      <xdr:row>63</xdr:row>
      <xdr:rowOff>92583</xdr:rowOff>
    </xdr:to>
    <xdr:cxnSp macro="">
      <xdr:nvCxnSpPr>
        <xdr:cNvPr id="592" name="直線コネクタ 591">
          <a:extLst>
            <a:ext uri="{FF2B5EF4-FFF2-40B4-BE49-F238E27FC236}">
              <a16:creationId xmlns:a16="http://schemas.microsoft.com/office/drawing/2014/main" id="{B7330451-ACB9-4CE6-95F7-8EEAECA47C68}"/>
            </a:ext>
          </a:extLst>
        </xdr:cNvPr>
        <xdr:cNvCxnSpPr/>
      </xdr:nvCxnSpPr>
      <xdr:spPr>
        <a:xfrm flipV="1">
          <a:off x="16802100" y="10297160"/>
          <a:ext cx="8001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93" name="n_1aveValue【学校施設】&#10;一人当たり面積">
          <a:extLst>
            <a:ext uri="{FF2B5EF4-FFF2-40B4-BE49-F238E27FC236}">
              <a16:creationId xmlns:a16="http://schemas.microsoft.com/office/drawing/2014/main" id="{8FFF4CF2-6500-4539-A314-00F78C82393F}"/>
            </a:ext>
          </a:extLst>
        </xdr:cNvPr>
        <xdr:cNvSpPr txBox="1"/>
      </xdr:nvSpPr>
      <xdr:spPr>
        <a:xfrm>
          <a:off x="18983402" y="97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94" name="n_2aveValue【学校施設】&#10;一人当たり面積">
          <a:extLst>
            <a:ext uri="{FF2B5EF4-FFF2-40B4-BE49-F238E27FC236}">
              <a16:creationId xmlns:a16="http://schemas.microsoft.com/office/drawing/2014/main" id="{8B51B855-067B-46A7-931C-DBE2240FE8DD}"/>
            </a:ext>
          </a:extLst>
        </xdr:cNvPr>
        <xdr:cNvSpPr txBox="1"/>
      </xdr:nvSpPr>
      <xdr:spPr>
        <a:xfrm>
          <a:off x="18183302" y="9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95" name="n_3aveValue【学校施設】&#10;一人当たり面積">
          <a:extLst>
            <a:ext uri="{FF2B5EF4-FFF2-40B4-BE49-F238E27FC236}">
              <a16:creationId xmlns:a16="http://schemas.microsoft.com/office/drawing/2014/main" id="{6D8FD07F-B628-4235-9D88-2C47EF4613F5}"/>
            </a:ext>
          </a:extLst>
        </xdr:cNvPr>
        <xdr:cNvSpPr txBox="1"/>
      </xdr:nvSpPr>
      <xdr:spPr>
        <a:xfrm>
          <a:off x="17383202" y="977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96" name="n_4aveValue【学校施設】&#10;一人当たり面積">
          <a:extLst>
            <a:ext uri="{FF2B5EF4-FFF2-40B4-BE49-F238E27FC236}">
              <a16:creationId xmlns:a16="http://schemas.microsoft.com/office/drawing/2014/main" id="{373124A1-A982-4228-9A3F-CAA1268B83F4}"/>
            </a:ext>
          </a:extLst>
        </xdr:cNvPr>
        <xdr:cNvSpPr txBox="1"/>
      </xdr:nvSpPr>
      <xdr:spPr>
        <a:xfrm>
          <a:off x="16592627" y="972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122699</xdr:rowOff>
    </xdr:from>
    <xdr:ext cx="469744" cy="259045"/>
    <xdr:sp macro="" textlink="">
      <xdr:nvSpPr>
        <xdr:cNvPr id="597" name="n_1mainValue【学校施設】&#10;一人当たり面積">
          <a:extLst>
            <a:ext uri="{FF2B5EF4-FFF2-40B4-BE49-F238E27FC236}">
              <a16:creationId xmlns:a16="http://schemas.microsoft.com/office/drawing/2014/main" id="{4E30CE22-EC21-4BC5-92DD-732F2274CA66}"/>
            </a:ext>
          </a:extLst>
        </xdr:cNvPr>
        <xdr:cNvSpPr txBox="1"/>
      </xdr:nvSpPr>
      <xdr:spPr>
        <a:xfrm>
          <a:off x="18983402" y="103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598" name="n_2mainValue【学校施設】&#10;一人当たり面積">
          <a:extLst>
            <a:ext uri="{FF2B5EF4-FFF2-40B4-BE49-F238E27FC236}">
              <a16:creationId xmlns:a16="http://schemas.microsoft.com/office/drawing/2014/main" id="{5EE1E349-8503-4042-819B-01CF0D4131F6}"/>
            </a:ext>
          </a:extLst>
        </xdr:cNvPr>
        <xdr:cNvSpPr txBox="1"/>
      </xdr:nvSpPr>
      <xdr:spPr>
        <a:xfrm>
          <a:off x="18183302" y="1033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131462</xdr:rowOff>
    </xdr:from>
    <xdr:ext cx="469744" cy="259045"/>
    <xdr:sp macro="" textlink="">
      <xdr:nvSpPr>
        <xdr:cNvPr id="599" name="n_3mainValue【学校施設】&#10;一人当たり面積">
          <a:extLst>
            <a:ext uri="{FF2B5EF4-FFF2-40B4-BE49-F238E27FC236}">
              <a16:creationId xmlns:a16="http://schemas.microsoft.com/office/drawing/2014/main" id="{E9C2CE1E-C05A-4EA9-9891-765A6E073581}"/>
            </a:ext>
          </a:extLst>
        </xdr:cNvPr>
        <xdr:cNvSpPr txBox="1"/>
      </xdr:nvSpPr>
      <xdr:spPr>
        <a:xfrm>
          <a:off x="17383202" y="1034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134510</xdr:rowOff>
    </xdr:from>
    <xdr:ext cx="469744" cy="259045"/>
    <xdr:sp macro="" textlink="">
      <xdr:nvSpPr>
        <xdr:cNvPr id="600" name="n_4mainValue【学校施設】&#10;一人当たり面積">
          <a:extLst>
            <a:ext uri="{FF2B5EF4-FFF2-40B4-BE49-F238E27FC236}">
              <a16:creationId xmlns:a16="http://schemas.microsoft.com/office/drawing/2014/main" id="{F6582AAC-6A3C-47E9-A51A-EBCB6C572309}"/>
            </a:ext>
          </a:extLst>
        </xdr:cNvPr>
        <xdr:cNvSpPr txBox="1"/>
      </xdr:nvSpPr>
      <xdr:spPr>
        <a:xfrm>
          <a:off x="16592627" y="1034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1ECE2F20-A21E-4855-B271-4D72B3A9DBB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C081F50E-ACC7-4142-B81E-35BCA142B30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D5884848-01CA-4D7F-B24D-A39D4DD82630}"/>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04BBBDA1-3E63-4940-9776-A0DCC9F550D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37620689-E6B7-4ACC-B1CB-DA0A9865904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E458C096-55EF-415F-BF51-ABC7E68D48A8}"/>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CA4C1315-F22A-4370-9A1C-F8CE1CBEAB3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5054A031-7A11-4787-B6C4-6A43298C857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a16="http://schemas.microsoft.com/office/drawing/2014/main" id="{922F4ADE-C877-4679-B90B-89374358BD6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a16="http://schemas.microsoft.com/office/drawing/2014/main" id="{8877ECB9-26FF-472E-9D41-9CC93B41368B}"/>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a16="http://schemas.microsoft.com/office/drawing/2014/main" id="{D8DD9C2E-DD78-4862-B2D1-359428B48BC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2" name="直線コネクタ 611">
          <a:extLst>
            <a:ext uri="{FF2B5EF4-FFF2-40B4-BE49-F238E27FC236}">
              <a16:creationId xmlns:a16="http://schemas.microsoft.com/office/drawing/2014/main" id="{38A15E28-22FE-4D13-9551-9E84AFEB1202}"/>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13" name="テキスト ボックス 612">
          <a:extLst>
            <a:ext uri="{FF2B5EF4-FFF2-40B4-BE49-F238E27FC236}">
              <a16:creationId xmlns:a16="http://schemas.microsoft.com/office/drawing/2014/main" id="{065BE186-829E-4F9C-94DB-C5545029CFB1}"/>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4" name="直線コネクタ 613">
          <a:extLst>
            <a:ext uri="{FF2B5EF4-FFF2-40B4-BE49-F238E27FC236}">
              <a16:creationId xmlns:a16="http://schemas.microsoft.com/office/drawing/2014/main" id="{370F839F-150E-417C-AF19-282C9F07A756}"/>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5" name="テキスト ボックス 614">
          <a:extLst>
            <a:ext uri="{FF2B5EF4-FFF2-40B4-BE49-F238E27FC236}">
              <a16:creationId xmlns:a16="http://schemas.microsoft.com/office/drawing/2014/main" id="{456B05B0-A7A4-4B14-835B-67F138EFCEAA}"/>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6" name="直線コネクタ 615">
          <a:extLst>
            <a:ext uri="{FF2B5EF4-FFF2-40B4-BE49-F238E27FC236}">
              <a16:creationId xmlns:a16="http://schemas.microsoft.com/office/drawing/2014/main" id="{E9F04012-7538-42B3-BF5C-9156DB929A2D}"/>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7" name="テキスト ボックス 616">
          <a:extLst>
            <a:ext uri="{FF2B5EF4-FFF2-40B4-BE49-F238E27FC236}">
              <a16:creationId xmlns:a16="http://schemas.microsoft.com/office/drawing/2014/main" id="{03E697A6-6A33-46F8-B763-7048960F3FA1}"/>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8" name="直線コネクタ 617">
          <a:extLst>
            <a:ext uri="{FF2B5EF4-FFF2-40B4-BE49-F238E27FC236}">
              <a16:creationId xmlns:a16="http://schemas.microsoft.com/office/drawing/2014/main" id="{A9A1A32B-ABFC-44A1-993B-98D31178E83F}"/>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9" name="テキスト ボックス 618">
          <a:extLst>
            <a:ext uri="{FF2B5EF4-FFF2-40B4-BE49-F238E27FC236}">
              <a16:creationId xmlns:a16="http://schemas.microsoft.com/office/drawing/2014/main" id="{BA3BF8B0-FC5A-45EB-9661-5DE7767FFC01}"/>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FCBE3B16-375B-4E16-B2F3-BE0B2D3F2083}"/>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21" name="テキスト ボックス 620">
          <a:extLst>
            <a:ext uri="{FF2B5EF4-FFF2-40B4-BE49-F238E27FC236}">
              <a16:creationId xmlns:a16="http://schemas.microsoft.com/office/drawing/2014/main" id="{CB9CA514-6526-4D49-A102-17732D8855BD}"/>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児童館】&#10;有形固定資産減価償却率グラフ枠">
          <a:extLst>
            <a:ext uri="{FF2B5EF4-FFF2-40B4-BE49-F238E27FC236}">
              <a16:creationId xmlns:a16="http://schemas.microsoft.com/office/drawing/2014/main" id="{BE753EB0-5905-4F04-BE49-A9CF51F17C0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623" name="直線コネクタ 622">
          <a:extLst>
            <a:ext uri="{FF2B5EF4-FFF2-40B4-BE49-F238E27FC236}">
              <a16:creationId xmlns:a16="http://schemas.microsoft.com/office/drawing/2014/main" id="{452B829F-EF00-470E-9F9B-9BA6916E4D22}"/>
            </a:ext>
          </a:extLst>
        </xdr:cNvPr>
        <xdr:cNvCxnSpPr/>
      </xdr:nvCxnSpPr>
      <xdr:spPr>
        <a:xfrm flipV="1">
          <a:off x="14696439" y="12614148"/>
          <a:ext cx="0" cy="135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24" name="【児童館】&#10;有形固定資産減価償却率最小値テキスト">
          <a:extLst>
            <a:ext uri="{FF2B5EF4-FFF2-40B4-BE49-F238E27FC236}">
              <a16:creationId xmlns:a16="http://schemas.microsoft.com/office/drawing/2014/main" id="{A9D4DB98-EBFD-4015-BB69-D04AE4FCB1BC}"/>
            </a:ext>
          </a:extLst>
        </xdr:cNvPr>
        <xdr:cNvSpPr txBox="1"/>
      </xdr:nvSpPr>
      <xdr:spPr>
        <a:xfrm>
          <a:off x="147351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25" name="直線コネクタ 624">
          <a:extLst>
            <a:ext uri="{FF2B5EF4-FFF2-40B4-BE49-F238E27FC236}">
              <a16:creationId xmlns:a16="http://schemas.microsoft.com/office/drawing/2014/main" id="{46ABB72C-4FCE-4F07-A4FD-152DA6908A41}"/>
            </a:ext>
          </a:extLst>
        </xdr:cNvPr>
        <xdr:cNvCxnSpPr/>
      </xdr:nvCxnSpPr>
      <xdr:spPr>
        <a:xfrm>
          <a:off x="14611350"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626" name="【児童館】&#10;有形固定資産減価償却率最大値テキスト">
          <a:extLst>
            <a:ext uri="{FF2B5EF4-FFF2-40B4-BE49-F238E27FC236}">
              <a16:creationId xmlns:a16="http://schemas.microsoft.com/office/drawing/2014/main" id="{5990409E-5FC0-423C-BA3B-03E47AC6E233}"/>
            </a:ext>
          </a:extLst>
        </xdr:cNvPr>
        <xdr:cNvSpPr txBox="1"/>
      </xdr:nvSpPr>
      <xdr:spPr>
        <a:xfrm>
          <a:off x="14735175" y="1240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627" name="直線コネクタ 626">
          <a:extLst>
            <a:ext uri="{FF2B5EF4-FFF2-40B4-BE49-F238E27FC236}">
              <a16:creationId xmlns:a16="http://schemas.microsoft.com/office/drawing/2014/main" id="{9AD70023-5FB2-4977-A288-74ABA99141C0}"/>
            </a:ext>
          </a:extLst>
        </xdr:cNvPr>
        <xdr:cNvCxnSpPr/>
      </xdr:nvCxnSpPr>
      <xdr:spPr>
        <a:xfrm>
          <a:off x="14611350" y="126141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52595</xdr:rowOff>
    </xdr:from>
    <xdr:ext cx="405111" cy="259045"/>
    <xdr:sp macro="" textlink="">
      <xdr:nvSpPr>
        <xdr:cNvPr id="628" name="【児童館】&#10;有形固定資産減価償却率平均値テキスト">
          <a:extLst>
            <a:ext uri="{FF2B5EF4-FFF2-40B4-BE49-F238E27FC236}">
              <a16:creationId xmlns:a16="http://schemas.microsoft.com/office/drawing/2014/main" id="{68D73BE5-962F-4EC3-A8D9-F05B024C1981}"/>
            </a:ext>
          </a:extLst>
        </xdr:cNvPr>
        <xdr:cNvSpPr txBox="1"/>
      </xdr:nvSpPr>
      <xdr:spPr>
        <a:xfrm>
          <a:off x="14735175" y="13498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629" name="フローチャート: 判断 628">
          <a:extLst>
            <a:ext uri="{FF2B5EF4-FFF2-40B4-BE49-F238E27FC236}">
              <a16:creationId xmlns:a16="http://schemas.microsoft.com/office/drawing/2014/main" id="{CB98A8DD-E997-4665-8F5B-4F55671331CF}"/>
            </a:ext>
          </a:extLst>
        </xdr:cNvPr>
        <xdr:cNvSpPr/>
      </xdr:nvSpPr>
      <xdr:spPr>
        <a:xfrm>
          <a:off x="14649450" y="13523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630" name="フローチャート: 判断 629">
          <a:extLst>
            <a:ext uri="{FF2B5EF4-FFF2-40B4-BE49-F238E27FC236}">
              <a16:creationId xmlns:a16="http://schemas.microsoft.com/office/drawing/2014/main" id="{04795249-AB47-4DE2-B997-AC519F74EA44}"/>
            </a:ext>
          </a:extLst>
        </xdr:cNvPr>
        <xdr:cNvSpPr/>
      </xdr:nvSpPr>
      <xdr:spPr>
        <a:xfrm>
          <a:off x="13887450" y="134585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31" name="フローチャート: 判断 630">
          <a:extLst>
            <a:ext uri="{FF2B5EF4-FFF2-40B4-BE49-F238E27FC236}">
              <a16:creationId xmlns:a16="http://schemas.microsoft.com/office/drawing/2014/main" id="{03FFF2C2-C868-4E62-8604-8CD626F2E669}"/>
            </a:ext>
          </a:extLst>
        </xdr:cNvPr>
        <xdr:cNvSpPr/>
      </xdr:nvSpPr>
      <xdr:spPr>
        <a:xfrm>
          <a:off x="13096875" y="134315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632" name="フローチャート: 判断 631">
          <a:extLst>
            <a:ext uri="{FF2B5EF4-FFF2-40B4-BE49-F238E27FC236}">
              <a16:creationId xmlns:a16="http://schemas.microsoft.com/office/drawing/2014/main" id="{6FFFDFF3-52B6-4216-99C7-A06A06D1ACED}"/>
            </a:ext>
          </a:extLst>
        </xdr:cNvPr>
        <xdr:cNvSpPr/>
      </xdr:nvSpPr>
      <xdr:spPr>
        <a:xfrm>
          <a:off x="12296775" y="13372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633" name="フローチャート: 判断 632">
          <a:extLst>
            <a:ext uri="{FF2B5EF4-FFF2-40B4-BE49-F238E27FC236}">
              <a16:creationId xmlns:a16="http://schemas.microsoft.com/office/drawing/2014/main" id="{D31BF05D-D707-4494-90AD-1190A18844B7}"/>
            </a:ext>
          </a:extLst>
        </xdr:cNvPr>
        <xdr:cNvSpPr/>
      </xdr:nvSpPr>
      <xdr:spPr>
        <a:xfrm>
          <a:off x="11487150" y="13379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CAC58E-5C5A-44EC-8581-EAF644293DB1}"/>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AD4ECB49-E128-4C5A-9608-47B32F14CA4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D931E3EB-AF12-41D5-8343-2849A385B90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4149A49-DAD0-4AA3-859A-63E698B0127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482CEB2E-97CC-44A7-9D4B-D6637B7CFB1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30735</xdr:rowOff>
    </xdr:from>
    <xdr:to>
      <xdr:col>81</xdr:col>
      <xdr:colOff>101600</xdr:colOff>
      <xdr:row>81</xdr:row>
      <xdr:rowOff>132335</xdr:rowOff>
    </xdr:to>
    <xdr:sp macro="" textlink="">
      <xdr:nvSpPr>
        <xdr:cNvPr id="639" name="楕円 638">
          <a:extLst>
            <a:ext uri="{FF2B5EF4-FFF2-40B4-BE49-F238E27FC236}">
              <a16:creationId xmlns:a16="http://schemas.microsoft.com/office/drawing/2014/main" id="{D5C76A2E-830E-4ED6-B2BE-CDFC35FFA00A}"/>
            </a:ext>
          </a:extLst>
        </xdr:cNvPr>
        <xdr:cNvSpPr/>
      </xdr:nvSpPr>
      <xdr:spPr>
        <a:xfrm>
          <a:off x="13887450" y="13153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81026</xdr:rowOff>
    </xdr:from>
    <xdr:to>
      <xdr:col>76</xdr:col>
      <xdr:colOff>165100</xdr:colOff>
      <xdr:row>81</xdr:row>
      <xdr:rowOff>11176</xdr:rowOff>
    </xdr:to>
    <xdr:sp macro="" textlink="">
      <xdr:nvSpPr>
        <xdr:cNvPr id="640" name="楕円 639">
          <a:extLst>
            <a:ext uri="{FF2B5EF4-FFF2-40B4-BE49-F238E27FC236}">
              <a16:creationId xmlns:a16="http://schemas.microsoft.com/office/drawing/2014/main" id="{F531E534-2747-4B86-906F-B6B914F3D9CF}"/>
            </a:ext>
          </a:extLst>
        </xdr:cNvPr>
        <xdr:cNvSpPr/>
      </xdr:nvSpPr>
      <xdr:spPr>
        <a:xfrm>
          <a:off x="13096875" y="130477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131826</xdr:rowOff>
    </xdr:from>
    <xdr:to>
      <xdr:col>81</xdr:col>
      <xdr:colOff>50800</xdr:colOff>
      <xdr:row>81</xdr:row>
      <xdr:rowOff>81535</xdr:rowOff>
    </xdr:to>
    <xdr:cxnSp macro="">
      <xdr:nvCxnSpPr>
        <xdr:cNvPr id="641" name="直線コネクタ 640">
          <a:extLst>
            <a:ext uri="{FF2B5EF4-FFF2-40B4-BE49-F238E27FC236}">
              <a16:creationId xmlns:a16="http://schemas.microsoft.com/office/drawing/2014/main" id="{43F6C9AF-9058-4D32-8BE1-0A1F2DFB815F}"/>
            </a:ext>
          </a:extLst>
        </xdr:cNvPr>
        <xdr:cNvCxnSpPr/>
      </xdr:nvCxnSpPr>
      <xdr:spPr>
        <a:xfrm>
          <a:off x="13144500" y="13095351"/>
          <a:ext cx="790575" cy="1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131318</xdr:rowOff>
    </xdr:from>
    <xdr:to>
      <xdr:col>72</xdr:col>
      <xdr:colOff>38100</xdr:colOff>
      <xdr:row>82</xdr:row>
      <xdr:rowOff>61468</xdr:rowOff>
    </xdr:to>
    <xdr:sp macro="" textlink="">
      <xdr:nvSpPr>
        <xdr:cNvPr id="642" name="楕円 641">
          <a:extLst>
            <a:ext uri="{FF2B5EF4-FFF2-40B4-BE49-F238E27FC236}">
              <a16:creationId xmlns:a16="http://schemas.microsoft.com/office/drawing/2014/main" id="{899D80D9-C6CE-4A73-A5EC-9E180FAB84FE}"/>
            </a:ext>
          </a:extLst>
        </xdr:cNvPr>
        <xdr:cNvSpPr/>
      </xdr:nvSpPr>
      <xdr:spPr>
        <a:xfrm>
          <a:off x="12296775" y="132567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131826</xdr:rowOff>
    </xdr:from>
    <xdr:to>
      <xdr:col>76</xdr:col>
      <xdr:colOff>114300</xdr:colOff>
      <xdr:row>82</xdr:row>
      <xdr:rowOff>10668</xdr:rowOff>
    </xdr:to>
    <xdr:cxnSp macro="">
      <xdr:nvCxnSpPr>
        <xdr:cNvPr id="643" name="直線コネクタ 642">
          <a:extLst>
            <a:ext uri="{FF2B5EF4-FFF2-40B4-BE49-F238E27FC236}">
              <a16:creationId xmlns:a16="http://schemas.microsoft.com/office/drawing/2014/main" id="{C32D8C37-D7AF-4527-BFF8-D75793A5DFD2}"/>
            </a:ext>
          </a:extLst>
        </xdr:cNvPr>
        <xdr:cNvCxnSpPr/>
      </xdr:nvCxnSpPr>
      <xdr:spPr>
        <a:xfrm flipV="1">
          <a:off x="12344400" y="13095351"/>
          <a:ext cx="800100" cy="1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76454</xdr:rowOff>
    </xdr:from>
    <xdr:to>
      <xdr:col>67</xdr:col>
      <xdr:colOff>101600</xdr:colOff>
      <xdr:row>84</xdr:row>
      <xdr:rowOff>6604</xdr:rowOff>
    </xdr:to>
    <xdr:sp macro="" textlink="">
      <xdr:nvSpPr>
        <xdr:cNvPr id="644" name="楕円 643">
          <a:extLst>
            <a:ext uri="{FF2B5EF4-FFF2-40B4-BE49-F238E27FC236}">
              <a16:creationId xmlns:a16="http://schemas.microsoft.com/office/drawing/2014/main" id="{C8B385DD-CD7A-46CA-8259-C9B3D00B2E0B}"/>
            </a:ext>
          </a:extLst>
        </xdr:cNvPr>
        <xdr:cNvSpPr/>
      </xdr:nvSpPr>
      <xdr:spPr>
        <a:xfrm>
          <a:off x="11487150" y="135257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xdr:rowOff>
    </xdr:from>
    <xdr:to>
      <xdr:col>71</xdr:col>
      <xdr:colOff>177800</xdr:colOff>
      <xdr:row>83</xdr:row>
      <xdr:rowOff>127254</xdr:rowOff>
    </xdr:to>
    <xdr:cxnSp macro="">
      <xdr:nvCxnSpPr>
        <xdr:cNvPr id="645" name="直線コネクタ 644">
          <a:extLst>
            <a:ext uri="{FF2B5EF4-FFF2-40B4-BE49-F238E27FC236}">
              <a16:creationId xmlns:a16="http://schemas.microsoft.com/office/drawing/2014/main" id="{453FEC98-6B75-4C3F-896F-FCF05EA2A3F0}"/>
            </a:ext>
          </a:extLst>
        </xdr:cNvPr>
        <xdr:cNvCxnSpPr/>
      </xdr:nvCxnSpPr>
      <xdr:spPr>
        <a:xfrm flipV="1">
          <a:off x="11534775" y="13294868"/>
          <a:ext cx="809625" cy="27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105173</xdr:rowOff>
    </xdr:from>
    <xdr:ext cx="405111" cy="259045"/>
    <xdr:sp macro="" textlink="">
      <xdr:nvSpPr>
        <xdr:cNvPr id="646" name="n_1aveValue【児童館】&#10;有形固定資産減価償却率">
          <a:extLst>
            <a:ext uri="{FF2B5EF4-FFF2-40B4-BE49-F238E27FC236}">
              <a16:creationId xmlns:a16="http://schemas.microsoft.com/office/drawing/2014/main" id="{58743C14-BB09-4B82-A30B-568E90EBB0BF}"/>
            </a:ext>
          </a:extLst>
        </xdr:cNvPr>
        <xdr:cNvSpPr txBox="1"/>
      </xdr:nvSpPr>
      <xdr:spPr>
        <a:xfrm>
          <a:off x="13745219" y="1355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47" name="n_2aveValue【児童館】&#10;有形固定資産減価償却率">
          <a:extLst>
            <a:ext uri="{FF2B5EF4-FFF2-40B4-BE49-F238E27FC236}">
              <a16:creationId xmlns:a16="http://schemas.microsoft.com/office/drawing/2014/main" id="{CBA2258F-F5EB-4B71-B53C-34096B930C02}"/>
            </a:ext>
          </a:extLst>
        </xdr:cNvPr>
        <xdr:cNvSpPr txBox="1"/>
      </xdr:nvSpPr>
      <xdr:spPr>
        <a:xfrm>
          <a:off x="12964169"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648" name="n_3aveValue【児童館】&#10;有形固定資産減価償却率">
          <a:extLst>
            <a:ext uri="{FF2B5EF4-FFF2-40B4-BE49-F238E27FC236}">
              <a16:creationId xmlns:a16="http://schemas.microsoft.com/office/drawing/2014/main" id="{2EC58AF1-4CF5-4A18-A529-98591A58271F}"/>
            </a:ext>
          </a:extLst>
        </xdr:cNvPr>
        <xdr:cNvSpPr txBox="1"/>
      </xdr:nvSpPr>
      <xdr:spPr>
        <a:xfrm>
          <a:off x="12164069" y="1346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39133</xdr:rowOff>
    </xdr:from>
    <xdr:ext cx="405111" cy="259045"/>
    <xdr:sp macro="" textlink="">
      <xdr:nvSpPr>
        <xdr:cNvPr id="649" name="n_4aveValue【児童館】&#10;有形固定資産減価償却率">
          <a:extLst>
            <a:ext uri="{FF2B5EF4-FFF2-40B4-BE49-F238E27FC236}">
              <a16:creationId xmlns:a16="http://schemas.microsoft.com/office/drawing/2014/main" id="{E67DB21B-C25F-4649-B994-6A9FFB610F8B}"/>
            </a:ext>
          </a:extLst>
        </xdr:cNvPr>
        <xdr:cNvSpPr txBox="1"/>
      </xdr:nvSpPr>
      <xdr:spPr>
        <a:xfrm>
          <a:off x="11354444" y="1316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148862</xdr:rowOff>
    </xdr:from>
    <xdr:ext cx="405111" cy="259045"/>
    <xdr:sp macro="" textlink="">
      <xdr:nvSpPr>
        <xdr:cNvPr id="650" name="n_1mainValue【児童館】&#10;有形固定資産減価償却率">
          <a:extLst>
            <a:ext uri="{FF2B5EF4-FFF2-40B4-BE49-F238E27FC236}">
              <a16:creationId xmlns:a16="http://schemas.microsoft.com/office/drawing/2014/main" id="{E6A00C3B-B938-4A9E-955F-9F3519188F6C}"/>
            </a:ext>
          </a:extLst>
        </xdr:cNvPr>
        <xdr:cNvSpPr txBox="1"/>
      </xdr:nvSpPr>
      <xdr:spPr>
        <a:xfrm>
          <a:off x="13745219" y="1294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27703</xdr:rowOff>
    </xdr:from>
    <xdr:ext cx="405111" cy="259045"/>
    <xdr:sp macro="" textlink="">
      <xdr:nvSpPr>
        <xdr:cNvPr id="651" name="n_2mainValue【児童館】&#10;有形固定資産減価償却率">
          <a:extLst>
            <a:ext uri="{FF2B5EF4-FFF2-40B4-BE49-F238E27FC236}">
              <a16:creationId xmlns:a16="http://schemas.microsoft.com/office/drawing/2014/main" id="{02D397EC-3597-48D9-AE56-99F538FF30E2}"/>
            </a:ext>
          </a:extLst>
        </xdr:cNvPr>
        <xdr:cNvSpPr txBox="1"/>
      </xdr:nvSpPr>
      <xdr:spPr>
        <a:xfrm>
          <a:off x="12964169" y="12832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77995</xdr:rowOff>
    </xdr:from>
    <xdr:ext cx="405111" cy="259045"/>
    <xdr:sp macro="" textlink="">
      <xdr:nvSpPr>
        <xdr:cNvPr id="652" name="n_3mainValue【児童館】&#10;有形固定資産減価償却率">
          <a:extLst>
            <a:ext uri="{FF2B5EF4-FFF2-40B4-BE49-F238E27FC236}">
              <a16:creationId xmlns:a16="http://schemas.microsoft.com/office/drawing/2014/main" id="{61475038-A830-4265-960C-C9AB25A5B568}"/>
            </a:ext>
          </a:extLst>
        </xdr:cNvPr>
        <xdr:cNvSpPr txBox="1"/>
      </xdr:nvSpPr>
      <xdr:spPr>
        <a:xfrm>
          <a:off x="12164069" y="13041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169181</xdr:rowOff>
    </xdr:from>
    <xdr:ext cx="405111" cy="259045"/>
    <xdr:sp macro="" textlink="">
      <xdr:nvSpPr>
        <xdr:cNvPr id="653" name="n_4mainValue【児童館】&#10;有形固定資産減価償却率">
          <a:extLst>
            <a:ext uri="{FF2B5EF4-FFF2-40B4-BE49-F238E27FC236}">
              <a16:creationId xmlns:a16="http://schemas.microsoft.com/office/drawing/2014/main" id="{B0814CBF-E7CA-490A-B8A2-34052D3083BF}"/>
            </a:ext>
          </a:extLst>
        </xdr:cNvPr>
        <xdr:cNvSpPr txBox="1"/>
      </xdr:nvSpPr>
      <xdr:spPr>
        <a:xfrm>
          <a:off x="11354444"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52C74C10-BBA8-4C1B-86C7-268183E58E8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E72305D9-7FDE-48E9-97DD-B359996A599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CA341DE5-9652-40B3-89BA-81F7A2A10DF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F45430B6-F702-43F3-BE33-6A87A5C92046}"/>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983EED84-9369-40A0-92DC-FA9C0F2ECF4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57F15F46-CE92-4C1A-86D8-B36625E8DEDB}"/>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09181481-05EB-44FF-A5E4-ED0064D78B6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78B75C98-24EF-491E-B8D5-DB63132D2EC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35E0508B-13A2-46C8-8475-B578DE4947A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787D2A05-8697-4A84-ABB2-BD52818A983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a:extLst>
            <a:ext uri="{FF2B5EF4-FFF2-40B4-BE49-F238E27FC236}">
              <a16:creationId xmlns:a16="http://schemas.microsoft.com/office/drawing/2014/main" id="{F33B0FEA-98A5-4C00-9991-93FB9887E80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a:extLst>
            <a:ext uri="{FF2B5EF4-FFF2-40B4-BE49-F238E27FC236}">
              <a16:creationId xmlns:a16="http://schemas.microsoft.com/office/drawing/2014/main" id="{10DC40A4-D790-449F-9AFF-104430C9329F}"/>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a:extLst>
            <a:ext uri="{FF2B5EF4-FFF2-40B4-BE49-F238E27FC236}">
              <a16:creationId xmlns:a16="http://schemas.microsoft.com/office/drawing/2014/main" id="{482F32B3-C450-4E66-92DE-3DCA7EB09130}"/>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a:extLst>
            <a:ext uri="{FF2B5EF4-FFF2-40B4-BE49-F238E27FC236}">
              <a16:creationId xmlns:a16="http://schemas.microsoft.com/office/drawing/2014/main" id="{DEA6D70A-F1DF-41E5-995E-0CE9FC577FF8}"/>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a:extLst>
            <a:ext uri="{FF2B5EF4-FFF2-40B4-BE49-F238E27FC236}">
              <a16:creationId xmlns:a16="http://schemas.microsoft.com/office/drawing/2014/main" id="{EB3EDF31-3D06-4D32-B080-540CC3291A6F}"/>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a:extLst>
            <a:ext uri="{FF2B5EF4-FFF2-40B4-BE49-F238E27FC236}">
              <a16:creationId xmlns:a16="http://schemas.microsoft.com/office/drawing/2014/main" id="{A6727D7B-F18A-4AEA-B771-5CE983C66A51}"/>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a:extLst>
            <a:ext uri="{FF2B5EF4-FFF2-40B4-BE49-F238E27FC236}">
              <a16:creationId xmlns:a16="http://schemas.microsoft.com/office/drawing/2014/main" id="{8682CCF0-F6BA-4297-81AE-A8F419ACF05B}"/>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a:extLst>
            <a:ext uri="{FF2B5EF4-FFF2-40B4-BE49-F238E27FC236}">
              <a16:creationId xmlns:a16="http://schemas.microsoft.com/office/drawing/2014/main" id="{74D4A757-D648-4FC6-BE9D-5365EDC581AE}"/>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a:extLst>
            <a:ext uri="{FF2B5EF4-FFF2-40B4-BE49-F238E27FC236}">
              <a16:creationId xmlns:a16="http://schemas.microsoft.com/office/drawing/2014/main" id="{080DA015-E14B-4574-87D5-FBF271EBC16A}"/>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a:extLst>
            <a:ext uri="{FF2B5EF4-FFF2-40B4-BE49-F238E27FC236}">
              <a16:creationId xmlns:a16="http://schemas.microsoft.com/office/drawing/2014/main" id="{6C900274-5811-46B0-A21D-E39859845F2C}"/>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CD5CF4E8-399F-4093-9CAA-86CA10570E39}"/>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CCD3780A-61FD-4427-BC59-8E801948AA49}"/>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3DEF753C-E68D-4349-97F7-3D6DCF01501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677" name="直線コネクタ 676">
          <a:extLst>
            <a:ext uri="{FF2B5EF4-FFF2-40B4-BE49-F238E27FC236}">
              <a16:creationId xmlns:a16="http://schemas.microsoft.com/office/drawing/2014/main" id="{E206EBC6-9600-43B2-AC20-0B25E67742C1}"/>
            </a:ext>
          </a:extLst>
        </xdr:cNvPr>
        <xdr:cNvCxnSpPr/>
      </xdr:nvCxnSpPr>
      <xdr:spPr>
        <a:xfrm flipV="1">
          <a:off x="19954239" y="12708889"/>
          <a:ext cx="0" cy="128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78" name="【児童館】&#10;一人当たり面積最小値テキスト">
          <a:extLst>
            <a:ext uri="{FF2B5EF4-FFF2-40B4-BE49-F238E27FC236}">
              <a16:creationId xmlns:a16="http://schemas.microsoft.com/office/drawing/2014/main" id="{315C046E-98C5-4FC6-B444-24030BB93AD1}"/>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79" name="直線コネクタ 678">
          <a:extLst>
            <a:ext uri="{FF2B5EF4-FFF2-40B4-BE49-F238E27FC236}">
              <a16:creationId xmlns:a16="http://schemas.microsoft.com/office/drawing/2014/main" id="{9ED36A62-679D-4E32-8AF6-5EB6342FC45E}"/>
            </a:ext>
          </a:extLst>
        </xdr:cNvPr>
        <xdr:cNvCxnSpPr/>
      </xdr:nvCxnSpPr>
      <xdr:spPr>
        <a:xfrm>
          <a:off x="19878675" y="1399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680" name="【児童館】&#10;一人当たり面積最大値テキスト">
          <a:extLst>
            <a:ext uri="{FF2B5EF4-FFF2-40B4-BE49-F238E27FC236}">
              <a16:creationId xmlns:a16="http://schemas.microsoft.com/office/drawing/2014/main" id="{5AB64219-5CD8-433C-BC16-1557D2F231CF}"/>
            </a:ext>
          </a:extLst>
        </xdr:cNvPr>
        <xdr:cNvSpPr txBox="1"/>
      </xdr:nvSpPr>
      <xdr:spPr>
        <a:xfrm>
          <a:off x="19992975" y="124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681" name="直線コネクタ 680">
          <a:extLst>
            <a:ext uri="{FF2B5EF4-FFF2-40B4-BE49-F238E27FC236}">
              <a16:creationId xmlns:a16="http://schemas.microsoft.com/office/drawing/2014/main" id="{387B52B6-FE91-45E9-B693-46A9D678269C}"/>
            </a:ext>
          </a:extLst>
        </xdr:cNvPr>
        <xdr:cNvCxnSpPr/>
      </xdr:nvCxnSpPr>
      <xdr:spPr>
        <a:xfrm>
          <a:off x="19878675" y="127088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102888</xdr:rowOff>
    </xdr:from>
    <xdr:ext cx="469744" cy="259045"/>
    <xdr:sp macro="" textlink="">
      <xdr:nvSpPr>
        <xdr:cNvPr id="682" name="【児童館】&#10;一人当たり面積平均値テキスト">
          <a:extLst>
            <a:ext uri="{FF2B5EF4-FFF2-40B4-BE49-F238E27FC236}">
              <a16:creationId xmlns:a16="http://schemas.microsoft.com/office/drawing/2014/main" id="{DBEE50FB-03F9-4EB1-BF50-A2CCC465428A}"/>
            </a:ext>
          </a:extLst>
        </xdr:cNvPr>
        <xdr:cNvSpPr txBox="1"/>
      </xdr:nvSpPr>
      <xdr:spPr>
        <a:xfrm>
          <a:off x="19992975" y="1371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83" name="フローチャート: 判断 682">
          <a:extLst>
            <a:ext uri="{FF2B5EF4-FFF2-40B4-BE49-F238E27FC236}">
              <a16:creationId xmlns:a16="http://schemas.microsoft.com/office/drawing/2014/main" id="{DEABABB0-FEA4-4660-9573-B83A0F0EC0CD}"/>
            </a:ext>
          </a:extLst>
        </xdr:cNvPr>
        <xdr:cNvSpPr/>
      </xdr:nvSpPr>
      <xdr:spPr>
        <a:xfrm>
          <a:off x="19897725" y="13732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684" name="フローチャート: 判断 683">
          <a:extLst>
            <a:ext uri="{FF2B5EF4-FFF2-40B4-BE49-F238E27FC236}">
              <a16:creationId xmlns:a16="http://schemas.microsoft.com/office/drawing/2014/main" id="{FDF1FC2D-22DF-4A72-843E-80DF279B5368}"/>
            </a:ext>
          </a:extLst>
        </xdr:cNvPr>
        <xdr:cNvSpPr/>
      </xdr:nvSpPr>
      <xdr:spPr>
        <a:xfrm>
          <a:off x="19154775" y="13743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85" name="フローチャート: 判断 684">
          <a:extLst>
            <a:ext uri="{FF2B5EF4-FFF2-40B4-BE49-F238E27FC236}">
              <a16:creationId xmlns:a16="http://schemas.microsoft.com/office/drawing/2014/main" id="{5BA70CDF-C93C-4FF9-B14B-49E52FD9A5C5}"/>
            </a:ext>
          </a:extLst>
        </xdr:cNvPr>
        <xdr:cNvSpPr/>
      </xdr:nvSpPr>
      <xdr:spPr>
        <a:xfrm>
          <a:off x="18345150" y="13747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686" name="フローチャート: 判断 685">
          <a:extLst>
            <a:ext uri="{FF2B5EF4-FFF2-40B4-BE49-F238E27FC236}">
              <a16:creationId xmlns:a16="http://schemas.microsoft.com/office/drawing/2014/main" id="{7B2BFF80-EFB9-4430-84C0-F747CF76FC50}"/>
            </a:ext>
          </a:extLst>
        </xdr:cNvPr>
        <xdr:cNvSpPr/>
      </xdr:nvSpPr>
      <xdr:spPr>
        <a:xfrm>
          <a:off x="17554575" y="13773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87" name="フローチャート: 判断 686">
          <a:extLst>
            <a:ext uri="{FF2B5EF4-FFF2-40B4-BE49-F238E27FC236}">
              <a16:creationId xmlns:a16="http://schemas.microsoft.com/office/drawing/2014/main" id="{488AB793-539B-48C4-9998-75F518CE0AE2}"/>
            </a:ext>
          </a:extLst>
        </xdr:cNvPr>
        <xdr:cNvSpPr/>
      </xdr:nvSpPr>
      <xdr:spPr>
        <a:xfrm>
          <a:off x="16754475" y="13782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514DC1CF-081F-4A2A-896A-D564E21A879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A6B325FA-CBC4-43A4-A0C0-D8DFA318A73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310308D4-BC60-42BC-9586-311634FF123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4A6AFF47-F32A-4638-A2C4-29C4F8AA380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73FF1C76-D6DE-49BA-8790-1675BC69211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93" name="楕円 692">
          <a:extLst>
            <a:ext uri="{FF2B5EF4-FFF2-40B4-BE49-F238E27FC236}">
              <a16:creationId xmlns:a16="http://schemas.microsoft.com/office/drawing/2014/main" id="{6DCC3D23-8638-47AF-A35B-7C44CB581FF2}"/>
            </a:ext>
          </a:extLst>
        </xdr:cNvPr>
        <xdr:cNvSpPr/>
      </xdr:nvSpPr>
      <xdr:spPr>
        <a:xfrm>
          <a:off x="19154775" y="13771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55880</xdr:rowOff>
    </xdr:from>
    <xdr:to>
      <xdr:col>107</xdr:col>
      <xdr:colOff>101600</xdr:colOff>
      <xdr:row>85</xdr:row>
      <xdr:rowOff>157480</xdr:rowOff>
    </xdr:to>
    <xdr:sp macro="" textlink="">
      <xdr:nvSpPr>
        <xdr:cNvPr id="694" name="楕円 693">
          <a:extLst>
            <a:ext uri="{FF2B5EF4-FFF2-40B4-BE49-F238E27FC236}">
              <a16:creationId xmlns:a16="http://schemas.microsoft.com/office/drawing/2014/main" id="{510F2490-8132-4DE4-A565-6707F62B6D85}"/>
            </a:ext>
          </a:extLst>
        </xdr:cNvPr>
        <xdr:cNvSpPr/>
      </xdr:nvSpPr>
      <xdr:spPr>
        <a:xfrm>
          <a:off x="18345150" y="13829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106680</xdr:rowOff>
    </xdr:to>
    <xdr:cxnSp macro="">
      <xdr:nvCxnSpPr>
        <xdr:cNvPr id="695" name="直線コネクタ 694">
          <a:extLst>
            <a:ext uri="{FF2B5EF4-FFF2-40B4-BE49-F238E27FC236}">
              <a16:creationId xmlns:a16="http://schemas.microsoft.com/office/drawing/2014/main" id="{99A85133-5A49-472F-A631-C1B15848ED51}"/>
            </a:ext>
          </a:extLst>
        </xdr:cNvPr>
        <xdr:cNvCxnSpPr/>
      </xdr:nvCxnSpPr>
      <xdr:spPr>
        <a:xfrm flipV="1">
          <a:off x="18392775" y="13819505"/>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696" name="楕円 695">
          <a:extLst>
            <a:ext uri="{FF2B5EF4-FFF2-40B4-BE49-F238E27FC236}">
              <a16:creationId xmlns:a16="http://schemas.microsoft.com/office/drawing/2014/main" id="{C8B46C64-5078-4A5D-B366-41101E9496A2}"/>
            </a:ext>
          </a:extLst>
        </xdr:cNvPr>
        <xdr:cNvSpPr/>
      </xdr:nvSpPr>
      <xdr:spPr>
        <a:xfrm>
          <a:off x="17554575" y="13705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144780</xdr:rowOff>
    </xdr:from>
    <xdr:to>
      <xdr:col>107</xdr:col>
      <xdr:colOff>50800</xdr:colOff>
      <xdr:row>85</xdr:row>
      <xdr:rowOff>106680</xdr:rowOff>
    </xdr:to>
    <xdr:cxnSp macro="">
      <xdr:nvCxnSpPr>
        <xdr:cNvPr id="697" name="直線コネクタ 696">
          <a:extLst>
            <a:ext uri="{FF2B5EF4-FFF2-40B4-BE49-F238E27FC236}">
              <a16:creationId xmlns:a16="http://schemas.microsoft.com/office/drawing/2014/main" id="{CA69B4E8-43FB-42AF-B52A-5201DBFA8317}"/>
            </a:ext>
          </a:extLst>
        </xdr:cNvPr>
        <xdr:cNvCxnSpPr/>
      </xdr:nvCxnSpPr>
      <xdr:spPr>
        <a:xfrm>
          <a:off x="17602200" y="13752830"/>
          <a:ext cx="79057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698" name="楕円 697">
          <a:extLst>
            <a:ext uri="{FF2B5EF4-FFF2-40B4-BE49-F238E27FC236}">
              <a16:creationId xmlns:a16="http://schemas.microsoft.com/office/drawing/2014/main" id="{400F9DC6-0572-4BF9-894D-18B4FF2C90BA}"/>
            </a:ext>
          </a:extLst>
        </xdr:cNvPr>
        <xdr:cNvSpPr/>
      </xdr:nvSpPr>
      <xdr:spPr>
        <a:xfrm>
          <a:off x="16754475" y="13877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144780</xdr:rowOff>
    </xdr:from>
    <xdr:to>
      <xdr:col>102</xdr:col>
      <xdr:colOff>114300</xdr:colOff>
      <xdr:row>85</xdr:row>
      <xdr:rowOff>152400</xdr:rowOff>
    </xdr:to>
    <xdr:cxnSp macro="">
      <xdr:nvCxnSpPr>
        <xdr:cNvPr id="699" name="直線コネクタ 698">
          <a:extLst>
            <a:ext uri="{FF2B5EF4-FFF2-40B4-BE49-F238E27FC236}">
              <a16:creationId xmlns:a16="http://schemas.microsoft.com/office/drawing/2014/main" id="{E621A86A-86EA-4D05-B700-28BA928E6F22}"/>
            </a:ext>
          </a:extLst>
        </xdr:cNvPr>
        <xdr:cNvCxnSpPr/>
      </xdr:nvCxnSpPr>
      <xdr:spPr>
        <a:xfrm flipV="1">
          <a:off x="16802100" y="13752830"/>
          <a:ext cx="8001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700" name="n_1aveValue【児童館】&#10;一人当たり面積">
          <a:extLst>
            <a:ext uri="{FF2B5EF4-FFF2-40B4-BE49-F238E27FC236}">
              <a16:creationId xmlns:a16="http://schemas.microsoft.com/office/drawing/2014/main" id="{8E9147A3-F4C8-485E-9409-09D37754DB5C}"/>
            </a:ext>
          </a:extLst>
        </xdr:cNvPr>
        <xdr:cNvSpPr txBox="1"/>
      </xdr:nvSpPr>
      <xdr:spPr>
        <a:xfrm>
          <a:off x="18983402"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01" name="n_2aveValue【児童館】&#10;一人当たり面積">
          <a:extLst>
            <a:ext uri="{FF2B5EF4-FFF2-40B4-BE49-F238E27FC236}">
              <a16:creationId xmlns:a16="http://schemas.microsoft.com/office/drawing/2014/main" id="{D05F3159-12F2-4AC6-96A3-7476791E7D01}"/>
            </a:ext>
          </a:extLst>
        </xdr:cNvPr>
        <xdr:cNvSpPr txBox="1"/>
      </xdr:nvSpPr>
      <xdr:spPr>
        <a:xfrm>
          <a:off x="18183302" y="1353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02" name="n_3aveValue【児童館】&#10;一人当たり面積">
          <a:extLst>
            <a:ext uri="{FF2B5EF4-FFF2-40B4-BE49-F238E27FC236}">
              <a16:creationId xmlns:a16="http://schemas.microsoft.com/office/drawing/2014/main" id="{252DE003-8367-42AE-BEE0-A30F9C4E29C4}"/>
            </a:ext>
          </a:extLst>
        </xdr:cNvPr>
        <xdr:cNvSpPr txBox="1"/>
      </xdr:nvSpPr>
      <xdr:spPr>
        <a:xfrm>
          <a:off x="17383202"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03" name="n_4aveValue【児童館】&#10;一人当たり面積">
          <a:extLst>
            <a:ext uri="{FF2B5EF4-FFF2-40B4-BE49-F238E27FC236}">
              <a16:creationId xmlns:a16="http://schemas.microsoft.com/office/drawing/2014/main" id="{84DFFC9F-3C78-42E1-9B5A-DD3DA99C0276}"/>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04" name="n_1mainValue【児童館】&#10;一人当たり面積">
          <a:extLst>
            <a:ext uri="{FF2B5EF4-FFF2-40B4-BE49-F238E27FC236}">
              <a16:creationId xmlns:a16="http://schemas.microsoft.com/office/drawing/2014/main" id="{A744DAE5-7485-4503-A1DC-5A9A1F49B523}"/>
            </a:ext>
          </a:extLst>
        </xdr:cNvPr>
        <xdr:cNvSpPr txBox="1"/>
      </xdr:nvSpPr>
      <xdr:spPr>
        <a:xfrm>
          <a:off x="18983402"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705" name="n_2mainValue【児童館】&#10;一人当たり面積">
          <a:extLst>
            <a:ext uri="{FF2B5EF4-FFF2-40B4-BE49-F238E27FC236}">
              <a16:creationId xmlns:a16="http://schemas.microsoft.com/office/drawing/2014/main" id="{AA304D48-CCD3-4F4A-8971-F655A271E1BC}"/>
            </a:ext>
          </a:extLst>
        </xdr:cNvPr>
        <xdr:cNvSpPr txBox="1"/>
      </xdr:nvSpPr>
      <xdr:spPr>
        <a:xfrm>
          <a:off x="18183302"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40657</xdr:rowOff>
    </xdr:from>
    <xdr:ext cx="469744" cy="259045"/>
    <xdr:sp macro="" textlink="">
      <xdr:nvSpPr>
        <xdr:cNvPr id="706" name="n_3mainValue【児童館】&#10;一人当たり面積">
          <a:extLst>
            <a:ext uri="{FF2B5EF4-FFF2-40B4-BE49-F238E27FC236}">
              <a16:creationId xmlns:a16="http://schemas.microsoft.com/office/drawing/2014/main" id="{22C50040-FA51-4FBF-BCD6-A03B875FDBD5}"/>
            </a:ext>
          </a:extLst>
        </xdr:cNvPr>
        <xdr:cNvSpPr txBox="1"/>
      </xdr:nvSpPr>
      <xdr:spPr>
        <a:xfrm>
          <a:off x="17383202"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07" name="n_4mainValue【児童館】&#10;一人当たり面積">
          <a:extLst>
            <a:ext uri="{FF2B5EF4-FFF2-40B4-BE49-F238E27FC236}">
              <a16:creationId xmlns:a16="http://schemas.microsoft.com/office/drawing/2014/main" id="{DAE2A3BE-6ED0-4E5D-ACD2-4266EC7B82C5}"/>
            </a:ext>
          </a:extLst>
        </xdr:cNvPr>
        <xdr:cNvSpPr txBox="1"/>
      </xdr:nvSpPr>
      <xdr:spPr>
        <a:xfrm>
          <a:off x="165926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B13307D7-6625-4A30-B450-BBA6D627166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82421AE4-0744-40D1-82D0-D39517A1E7BE}"/>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B04D613E-86E7-4D26-9E42-772A538E851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9C35619B-6B68-4D23-953C-EA9D0A15CC3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64BA0487-E4CF-402B-B2FF-496C265F1B6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C8F71CB5-CB95-4806-8F2F-7B13E3AB0F4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763A5EA1-DF60-4916-8E8D-B22E416E0965}"/>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EBB06848-807F-4D50-B51E-AD49E2AF46A2}"/>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id="{6C624B32-227A-4BA0-BE5F-45DBD51654A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id="{C6FDF73A-12B4-45B8-BCF1-DF05CD83C14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id="{0D05BD15-1FB9-4FC4-9472-3FC6617F41D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id="{98A5939F-B4EC-477B-B9F7-F342B00711D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id="{3966ECB9-600A-4240-8455-E2639E1EDDD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id="{16F4DF86-906B-449F-AEF7-A13B3307554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id="{7D2057C5-A59E-45AD-9B94-A47B1366021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id="{AD89FD22-F914-4EED-A6FE-017A5039E232}"/>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D5B76A87-1F94-4155-A657-486A13D2148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638AD1B2-53EF-48CC-8224-149374C05ADA}"/>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31A7AC11-371C-42A1-9DDC-58F1750A0FD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道路、橋りょう、認定こども園ついては、類似団体や全国・群馬県平均と比較して償却率が低い又は同水準となっているものの、学校施設・公営住宅については、償却率が高くなっている。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児童館は、移転のための施設整備を行ったため、償却率が減少している。いずれのインフラ・施設についても予防保全的な観点から長寿命化を図るとともに、更新が必要な施設については基金等の財源を確保しつつ、公共施設の転用や複合化・集約化も視野に入れながら、計画的に更新を実施してゆく。</a:t>
          </a:r>
          <a:endParaRPr lang="ja-JP" altLang="ja-JP" sz="1400">
            <a:effectLst/>
          </a:endParaRPr>
        </a:p>
        <a:p>
          <a:r>
            <a:rPr kumimoji="1" lang="ja-JP" altLang="ja-JP" sz="1100">
              <a:solidFill>
                <a:schemeClr val="dk1"/>
              </a:solidFill>
              <a:effectLst/>
              <a:latin typeface="+mn-lt"/>
              <a:ea typeface="+mn-ea"/>
              <a:cs typeface="+mn-cs"/>
            </a:rPr>
            <a:t>施設の人口一人あたりの規模については、類似団体と比較し同水準又はそれ以下であるため、過大な状況にはないと思われるが、更新にあたっては民間施設の活用を検討するとともに、施設が適正な規模となるよう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51239F-1AB8-4027-97FA-BFDE109A3AE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51EF44-D255-42DC-AD39-97C97469375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E2B969-B706-4A79-AEFC-6841AABA1F4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261D36-0ECE-48EA-A5DA-04AF74EED99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5745EF-9FDB-4744-A20E-8D03E823D08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A2BF61-F65C-44CD-818C-A59EBF6AC2F4}"/>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A6A31C-134E-4038-914A-D63135C6100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964E94-C441-43EE-8C68-68A03885E22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F1BF2E-A683-4BF0-BA49-89C104A2B43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68D437-200B-416C-925A-962580E41AA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9D60CA-0D15-493E-8774-A07F7E6C0C1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FC0B82-1677-43B2-8D9E-1B1D4CB5122D}"/>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FAE6AC-3764-4A78-9057-0CA77FD6C98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2334E7-B408-408E-8350-87AFDD24F8C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D69928-1CA1-4008-B7B0-FBA7556A1AE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BE98CA-05DB-40A6-BE59-084E650D135E}"/>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6D265E8-5A88-4120-96A5-650F6D9AD48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C6F48C-EEDB-49F6-8339-1F40C7EA7BF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37C689-D1F0-480C-AA78-F7A07E61465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BD3B562-31A6-4C81-8503-067266422C0D}"/>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48A19D-68B1-434B-BD8A-9EDFB3C9360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834C78-AADD-498B-A971-FBA2171E7C7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1B4852-A62F-480E-B6A8-2589788D8C7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E9AB5C-EFE8-4F75-A7B6-351BF76D536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A50DA7-CD3B-4271-87DD-E1B25C0CC0F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99143D-FDBF-4388-9418-328DA403DA0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7CA049-A1AC-45C4-955C-42DCE46DB1B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E91927-6016-4843-9297-7D3436EE8D9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B569A04-8C8D-441D-9D7A-B1563B41258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FFD15D-0C8A-45C9-B7BA-05B32C8ECEE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A3D32D-D4CD-4516-ADF3-91D5192C65E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AE12D3-619B-4BDF-9850-CB5722751662}"/>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E37F33-B564-48DD-B9C8-AF606045850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BC8EAC-450E-4BCA-AAC4-9955B33DE3CB}"/>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CF2F37-8CC3-4476-94F7-8C8DD2EE203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343CE9-45BD-4C40-ABB3-8567A0A4162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D4852D-67B2-40DD-9AFA-105F998B9B2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3FDD16-21F8-41B0-BF67-008264AAFCD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EF2940-DBA9-4563-BFF8-9BE71EA8F88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B3495BC-4464-4FF7-82B2-FAAEFA7AE13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0A93C1-9435-4980-941F-45799CB76C4E}"/>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EDDA49-DE9A-410B-95F9-157905ACA46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EDC7FA-3AE1-4815-BC48-425CF734A894}"/>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53B77E5-4356-4836-9431-A0487936258D}"/>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6B95DE4-7390-4119-923F-9A21290F72A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3C317E6-DF3F-4F10-A4F0-E3B55F9DD8B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3EEB22-C623-4EDD-BF3B-2169391F9A6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50F09D2-9589-43F8-8B95-05A9AC129B21}"/>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5642934-2F3F-49E6-852A-C8B6C35FE7C9}"/>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55C97B7-C585-4337-B4A6-65CA6568C4B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CA2899D-98EF-4A8C-8986-2C2A2FA6B6C0}"/>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5900293-9355-4C9F-9284-E58715BF5870}"/>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6153593-58D1-4AD5-B916-941D7952A8E8}"/>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32A633-9E67-45DD-AF89-4753596C44B7}"/>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7C9C54-C487-4428-8107-EF639245315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88C0912-98D9-4445-BF84-62D6DEF247D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B340355-3554-495D-9020-F66D4A621201}"/>
            </a:ext>
          </a:extLst>
        </xdr:cNvPr>
        <xdr:cNvCxnSpPr/>
      </xdr:nvCxnSpPr>
      <xdr:spPr>
        <a:xfrm flipV="1">
          <a:off x="4180840" y="5494474"/>
          <a:ext cx="0" cy="1380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18DF267A-0696-4E67-9E6E-C239D20C7205}"/>
            </a:ext>
          </a:extLst>
        </xdr:cNvPr>
        <xdr:cNvSpPr txBox="1"/>
      </xdr:nvSpPr>
      <xdr:spPr>
        <a:xfrm>
          <a:off x="4219575" y="68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EC1EF37-DDAF-4C32-B5CD-864ACDF4FBC4}"/>
            </a:ext>
          </a:extLst>
        </xdr:cNvPr>
        <xdr:cNvCxnSpPr/>
      </xdr:nvCxnSpPr>
      <xdr:spPr>
        <a:xfrm>
          <a:off x="4105275" y="6875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C492826-A5F5-40E4-A569-83ABB3E5D20D}"/>
            </a:ext>
          </a:extLst>
        </xdr:cNvPr>
        <xdr:cNvSpPr txBox="1"/>
      </xdr:nvSpPr>
      <xdr:spPr>
        <a:xfrm>
          <a:off x="4219575" y="5279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8D00FBC0-32FB-4152-82AD-3D91C5398E24}"/>
            </a:ext>
          </a:extLst>
        </xdr:cNvPr>
        <xdr:cNvCxnSpPr/>
      </xdr:nvCxnSpPr>
      <xdr:spPr>
        <a:xfrm>
          <a:off x="4105275" y="5494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DC39599D-05D0-4804-BC44-B786608CDE4B}"/>
            </a:ext>
          </a:extLst>
        </xdr:cNvPr>
        <xdr:cNvSpPr txBox="1"/>
      </xdr:nvSpPr>
      <xdr:spPr>
        <a:xfrm>
          <a:off x="4219575" y="6048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B9AC514-8173-405C-81AD-B6491DBBDBD8}"/>
            </a:ext>
          </a:extLst>
        </xdr:cNvPr>
        <xdr:cNvSpPr/>
      </xdr:nvSpPr>
      <xdr:spPr>
        <a:xfrm>
          <a:off x="4124325" y="6070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D7F3C913-5392-44EE-8F26-F281694EE07F}"/>
            </a:ext>
          </a:extLst>
        </xdr:cNvPr>
        <xdr:cNvSpPr/>
      </xdr:nvSpPr>
      <xdr:spPr>
        <a:xfrm>
          <a:off x="3381375" y="60014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85830376-C7D5-437D-ABF1-B1A10A3024CC}"/>
            </a:ext>
          </a:extLst>
        </xdr:cNvPr>
        <xdr:cNvSpPr/>
      </xdr:nvSpPr>
      <xdr:spPr>
        <a:xfrm>
          <a:off x="2571750" y="59459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EE004002-1B13-477D-A772-A3B7FCA1BE00}"/>
            </a:ext>
          </a:extLst>
        </xdr:cNvPr>
        <xdr:cNvSpPr/>
      </xdr:nvSpPr>
      <xdr:spPr>
        <a:xfrm>
          <a:off x="1781175" y="5918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AB08A41-FFC3-47D4-810F-F12A27659809}"/>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178318-B517-4273-9B4C-5049A7AADC3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C99EA6-9626-4BB7-B008-263740C03A9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EB81E9A-67AD-4D2D-B941-B5F99C5AC86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0EC02E2-5C75-4990-A552-D8F4EF52977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096FDB3-2100-409E-99AA-825F431B87C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4" name="楕円 73">
          <a:extLst>
            <a:ext uri="{FF2B5EF4-FFF2-40B4-BE49-F238E27FC236}">
              <a16:creationId xmlns:a16="http://schemas.microsoft.com/office/drawing/2014/main" id="{A887911A-FBD5-4218-B4D6-BE8D72E82B02}"/>
            </a:ext>
          </a:extLst>
        </xdr:cNvPr>
        <xdr:cNvSpPr/>
      </xdr:nvSpPr>
      <xdr:spPr>
        <a:xfrm>
          <a:off x="3381375" y="65445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25400</xdr:rowOff>
    </xdr:from>
    <xdr:to>
      <xdr:col>15</xdr:col>
      <xdr:colOff>101600</xdr:colOff>
      <xdr:row>40</xdr:row>
      <xdr:rowOff>127000</xdr:rowOff>
    </xdr:to>
    <xdr:sp macro="" textlink="">
      <xdr:nvSpPr>
        <xdr:cNvPr id="75" name="楕円 74">
          <a:extLst>
            <a:ext uri="{FF2B5EF4-FFF2-40B4-BE49-F238E27FC236}">
              <a16:creationId xmlns:a16="http://schemas.microsoft.com/office/drawing/2014/main" id="{7446D3B9-A4AD-436C-A268-B973B6BA1EE6}"/>
            </a:ext>
          </a:extLst>
        </xdr:cNvPr>
        <xdr:cNvSpPr/>
      </xdr:nvSpPr>
      <xdr:spPr>
        <a:xfrm>
          <a:off x="2571750" y="6515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6" name="直線コネクタ 75">
          <a:extLst>
            <a:ext uri="{FF2B5EF4-FFF2-40B4-BE49-F238E27FC236}">
              <a16:creationId xmlns:a16="http://schemas.microsoft.com/office/drawing/2014/main" id="{D0014143-B2DF-4B7A-8103-9E751BD75B00}"/>
            </a:ext>
          </a:extLst>
        </xdr:cNvPr>
        <xdr:cNvCxnSpPr/>
      </xdr:nvCxnSpPr>
      <xdr:spPr>
        <a:xfrm>
          <a:off x="2619375" y="6562725"/>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77" name="楕円 76">
          <a:extLst>
            <a:ext uri="{FF2B5EF4-FFF2-40B4-BE49-F238E27FC236}">
              <a16:creationId xmlns:a16="http://schemas.microsoft.com/office/drawing/2014/main" id="{78A077E4-A387-4E96-B399-C0D02EEA12B9}"/>
            </a:ext>
          </a:extLst>
        </xdr:cNvPr>
        <xdr:cNvSpPr/>
      </xdr:nvSpPr>
      <xdr:spPr>
        <a:xfrm>
          <a:off x="1781175" y="64856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76200</xdr:rowOff>
    </xdr:to>
    <xdr:cxnSp macro="">
      <xdr:nvCxnSpPr>
        <xdr:cNvPr id="78" name="直線コネクタ 77">
          <a:extLst>
            <a:ext uri="{FF2B5EF4-FFF2-40B4-BE49-F238E27FC236}">
              <a16:creationId xmlns:a16="http://schemas.microsoft.com/office/drawing/2014/main" id="{DA16181D-14A1-45BA-8FA2-387A0E3D61F5}"/>
            </a:ext>
          </a:extLst>
        </xdr:cNvPr>
        <xdr:cNvCxnSpPr/>
      </xdr:nvCxnSpPr>
      <xdr:spPr>
        <a:xfrm>
          <a:off x="1828800" y="6533243"/>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79" name="楕円 78">
          <a:extLst>
            <a:ext uri="{FF2B5EF4-FFF2-40B4-BE49-F238E27FC236}">
              <a16:creationId xmlns:a16="http://schemas.microsoft.com/office/drawing/2014/main" id="{A1C7FA25-BE2F-45B8-8B2E-A7B17998DCD3}"/>
            </a:ext>
          </a:extLst>
        </xdr:cNvPr>
        <xdr:cNvSpPr/>
      </xdr:nvSpPr>
      <xdr:spPr>
        <a:xfrm>
          <a:off x="981075" y="6456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0" name="直線コネクタ 79">
          <a:extLst>
            <a:ext uri="{FF2B5EF4-FFF2-40B4-BE49-F238E27FC236}">
              <a16:creationId xmlns:a16="http://schemas.microsoft.com/office/drawing/2014/main" id="{125AEE92-E186-412B-B79F-D20BD1027655}"/>
            </a:ext>
          </a:extLst>
        </xdr:cNvPr>
        <xdr:cNvCxnSpPr/>
      </xdr:nvCxnSpPr>
      <xdr:spPr>
        <a:xfrm>
          <a:off x="1028700" y="6494235"/>
          <a:ext cx="8001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1" name="n_1aveValue【図書館】&#10;有形固定資産減価償却率">
          <a:extLst>
            <a:ext uri="{FF2B5EF4-FFF2-40B4-BE49-F238E27FC236}">
              <a16:creationId xmlns:a16="http://schemas.microsoft.com/office/drawing/2014/main" id="{81079EE5-D590-48C8-B2F1-C1B50F31325F}"/>
            </a:ext>
          </a:extLst>
        </xdr:cNvPr>
        <xdr:cNvSpPr txBox="1"/>
      </xdr:nvSpPr>
      <xdr:spPr>
        <a:xfrm>
          <a:off x="3239144"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2" name="n_2aveValue【図書館】&#10;有形固定資産減価償却率">
          <a:extLst>
            <a:ext uri="{FF2B5EF4-FFF2-40B4-BE49-F238E27FC236}">
              <a16:creationId xmlns:a16="http://schemas.microsoft.com/office/drawing/2014/main" id="{66E1F497-5584-4106-ABDE-F212142900F5}"/>
            </a:ext>
          </a:extLst>
        </xdr:cNvPr>
        <xdr:cNvSpPr txBox="1"/>
      </xdr:nvSpPr>
      <xdr:spPr>
        <a:xfrm>
          <a:off x="2439044"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3" name="n_3aveValue【図書館】&#10;有形固定資産減価償却率">
          <a:extLst>
            <a:ext uri="{FF2B5EF4-FFF2-40B4-BE49-F238E27FC236}">
              <a16:creationId xmlns:a16="http://schemas.microsoft.com/office/drawing/2014/main" id="{D7B46DD3-4EE2-4B70-91F1-F1955FD81761}"/>
            </a:ext>
          </a:extLst>
        </xdr:cNvPr>
        <xdr:cNvSpPr txBox="1"/>
      </xdr:nvSpPr>
      <xdr:spPr>
        <a:xfrm>
          <a:off x="1648469" y="570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4" name="n_4aveValue【図書館】&#10;有形固定資産減価償却率">
          <a:extLst>
            <a:ext uri="{FF2B5EF4-FFF2-40B4-BE49-F238E27FC236}">
              <a16:creationId xmlns:a16="http://schemas.microsoft.com/office/drawing/2014/main" id="{6F99CF06-AB1F-4AE0-A24F-8DCF1B31769B}"/>
            </a:ext>
          </a:extLst>
        </xdr:cNvPr>
        <xdr:cNvSpPr txBox="1"/>
      </xdr:nvSpPr>
      <xdr:spPr>
        <a:xfrm>
          <a:off x="848369" y="574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5" name="n_1mainValue【図書館】&#10;有形固定資産減価償却率">
          <a:extLst>
            <a:ext uri="{FF2B5EF4-FFF2-40B4-BE49-F238E27FC236}">
              <a16:creationId xmlns:a16="http://schemas.microsoft.com/office/drawing/2014/main" id="{5EEAB76C-397F-4F5E-9C83-44C4292A21BB}"/>
            </a:ext>
          </a:extLst>
        </xdr:cNvPr>
        <xdr:cNvSpPr txBox="1"/>
      </xdr:nvSpPr>
      <xdr:spPr>
        <a:xfrm>
          <a:off x="3239144" y="66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6" name="n_2mainValue【図書館】&#10;有形固定資産減価償却率">
          <a:extLst>
            <a:ext uri="{FF2B5EF4-FFF2-40B4-BE49-F238E27FC236}">
              <a16:creationId xmlns:a16="http://schemas.microsoft.com/office/drawing/2014/main" id="{7140DCA6-9ACE-4E01-A127-0E24AD2C512A}"/>
            </a:ext>
          </a:extLst>
        </xdr:cNvPr>
        <xdr:cNvSpPr txBox="1"/>
      </xdr:nvSpPr>
      <xdr:spPr>
        <a:xfrm>
          <a:off x="2439044" y="660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87" name="n_3mainValue【図書館】&#10;有形固定資産減価償却率">
          <a:extLst>
            <a:ext uri="{FF2B5EF4-FFF2-40B4-BE49-F238E27FC236}">
              <a16:creationId xmlns:a16="http://schemas.microsoft.com/office/drawing/2014/main" id="{7E50D95E-0B5F-488C-B6A8-D8A0867E64E0}"/>
            </a:ext>
          </a:extLst>
        </xdr:cNvPr>
        <xdr:cNvSpPr txBox="1"/>
      </xdr:nvSpPr>
      <xdr:spPr>
        <a:xfrm>
          <a:off x="1648469" y="657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88" name="n_4mainValue【図書館】&#10;有形固定資産減価償却率">
          <a:extLst>
            <a:ext uri="{FF2B5EF4-FFF2-40B4-BE49-F238E27FC236}">
              <a16:creationId xmlns:a16="http://schemas.microsoft.com/office/drawing/2014/main" id="{EC590032-47D7-4E17-9DE8-84A5D29589D3}"/>
            </a:ext>
          </a:extLst>
        </xdr:cNvPr>
        <xdr:cNvSpPr txBox="1"/>
      </xdr:nvSpPr>
      <xdr:spPr>
        <a:xfrm>
          <a:off x="848369"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24A4DAC-D28B-450F-A924-F4A97DB2E4C6}"/>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7722D9A-C578-471F-ADEE-06BC6609E87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E909445-C2C3-4B55-AA3E-3BC22DB8EF7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CD8A039-540E-4212-882A-686C6E33D83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DC9B40B-7C4E-4B8C-B5C4-D645D47AD10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172F817-7578-4E72-AB1F-42C82BC534D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A2358F9-7884-43E0-A568-1112FF696A2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819C7B6-A20E-4575-AF2D-48D7416DD6C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CFAA5957-E7C4-40DD-87D6-6D0B7008B81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89CFB99-8057-4A3C-A304-EA07A760B52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B60DF62-02C7-426C-A4FF-BD3B248A6D4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E0D1B9D1-1DA5-416C-84AA-8606872A32A2}"/>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A0AA442C-B424-4348-82BE-CED29FFE99B3}"/>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3B605A86-1817-4329-AC70-7FF863B9EA36}"/>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B51741A6-30B3-4AFB-8B20-C00A5744AA7D}"/>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1F2EB150-4501-492B-9305-659B6F39D7C8}"/>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644929A-D05E-4763-A18B-7D979543225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708F51F-3181-4817-BB47-9953E71446E8}"/>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977834A-0F65-44A1-AEEC-BC6E43F74C2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D8EF557D-69B7-4B9C-A257-43568C52A7DF}"/>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3B65284E-237E-4053-8B19-9FF837FC5CD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0" name="直線コネクタ 109">
          <a:extLst>
            <a:ext uri="{FF2B5EF4-FFF2-40B4-BE49-F238E27FC236}">
              <a16:creationId xmlns:a16="http://schemas.microsoft.com/office/drawing/2014/main" id="{863A78F5-E9FA-468B-ABB6-E93AA9674364}"/>
            </a:ext>
          </a:extLst>
        </xdr:cNvPr>
        <xdr:cNvCxnSpPr/>
      </xdr:nvCxnSpPr>
      <xdr:spPr>
        <a:xfrm flipV="1">
          <a:off x="9429115" y="556514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1" name="【図書館】&#10;一人当たり面積最小値テキスト">
          <a:extLst>
            <a:ext uri="{FF2B5EF4-FFF2-40B4-BE49-F238E27FC236}">
              <a16:creationId xmlns:a16="http://schemas.microsoft.com/office/drawing/2014/main" id="{D63342AA-16F8-4F49-B920-FF206006207B}"/>
            </a:ext>
          </a:extLst>
        </xdr:cNvPr>
        <xdr:cNvSpPr txBox="1"/>
      </xdr:nvSpPr>
      <xdr:spPr>
        <a:xfrm>
          <a:off x="9467850" y="673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a:extLst>
            <a:ext uri="{FF2B5EF4-FFF2-40B4-BE49-F238E27FC236}">
              <a16:creationId xmlns:a16="http://schemas.microsoft.com/office/drawing/2014/main" id="{01585CBF-684E-4AA6-A7C7-20F3A0F90711}"/>
            </a:ext>
          </a:extLst>
        </xdr:cNvPr>
        <xdr:cNvCxnSpPr/>
      </xdr:nvCxnSpPr>
      <xdr:spPr>
        <a:xfrm>
          <a:off x="9363075" y="67329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3" name="【図書館】&#10;一人当たり面積最大値テキスト">
          <a:extLst>
            <a:ext uri="{FF2B5EF4-FFF2-40B4-BE49-F238E27FC236}">
              <a16:creationId xmlns:a16="http://schemas.microsoft.com/office/drawing/2014/main" id="{9DC06125-43C7-47E8-B0A7-45D64F04B15C}"/>
            </a:ext>
          </a:extLst>
        </xdr:cNvPr>
        <xdr:cNvSpPr txBox="1"/>
      </xdr:nvSpPr>
      <xdr:spPr>
        <a:xfrm>
          <a:off x="9467850" y="53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4" name="直線コネクタ 113">
          <a:extLst>
            <a:ext uri="{FF2B5EF4-FFF2-40B4-BE49-F238E27FC236}">
              <a16:creationId xmlns:a16="http://schemas.microsoft.com/office/drawing/2014/main" id="{58E14303-C373-454B-ABC5-746FD5FAFF4B}"/>
            </a:ext>
          </a:extLst>
        </xdr:cNvPr>
        <xdr:cNvCxnSpPr/>
      </xdr:nvCxnSpPr>
      <xdr:spPr>
        <a:xfrm>
          <a:off x="9363075" y="55651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5" name="【図書館】&#10;一人当たり面積平均値テキスト">
          <a:extLst>
            <a:ext uri="{FF2B5EF4-FFF2-40B4-BE49-F238E27FC236}">
              <a16:creationId xmlns:a16="http://schemas.microsoft.com/office/drawing/2014/main" id="{5C1F5B45-7CCE-417F-BA1A-0E4E27BBE29A}"/>
            </a:ext>
          </a:extLst>
        </xdr:cNvPr>
        <xdr:cNvSpPr txBox="1"/>
      </xdr:nvSpPr>
      <xdr:spPr>
        <a:xfrm>
          <a:off x="9467850" y="6247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6" name="フローチャート: 判断 115">
          <a:extLst>
            <a:ext uri="{FF2B5EF4-FFF2-40B4-BE49-F238E27FC236}">
              <a16:creationId xmlns:a16="http://schemas.microsoft.com/office/drawing/2014/main" id="{860F9587-E968-4C89-A533-35AB9EF1DC25}"/>
            </a:ext>
          </a:extLst>
        </xdr:cNvPr>
        <xdr:cNvSpPr/>
      </xdr:nvSpPr>
      <xdr:spPr>
        <a:xfrm>
          <a:off x="9401175" y="626897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17" name="フローチャート: 判断 116">
          <a:extLst>
            <a:ext uri="{FF2B5EF4-FFF2-40B4-BE49-F238E27FC236}">
              <a16:creationId xmlns:a16="http://schemas.microsoft.com/office/drawing/2014/main" id="{0C9BC0B4-5F03-4861-BAE8-0D138886A3C2}"/>
            </a:ext>
          </a:extLst>
        </xdr:cNvPr>
        <xdr:cNvSpPr/>
      </xdr:nvSpPr>
      <xdr:spPr>
        <a:xfrm>
          <a:off x="8639175" y="62689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18" name="フローチャート: 判断 117">
          <a:extLst>
            <a:ext uri="{FF2B5EF4-FFF2-40B4-BE49-F238E27FC236}">
              <a16:creationId xmlns:a16="http://schemas.microsoft.com/office/drawing/2014/main" id="{4A8CC396-BA22-4555-9FE7-C2339CA0750D}"/>
            </a:ext>
          </a:extLst>
        </xdr:cNvPr>
        <xdr:cNvSpPr/>
      </xdr:nvSpPr>
      <xdr:spPr>
        <a:xfrm>
          <a:off x="7839075" y="62872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19" name="フローチャート: 判断 118">
          <a:extLst>
            <a:ext uri="{FF2B5EF4-FFF2-40B4-BE49-F238E27FC236}">
              <a16:creationId xmlns:a16="http://schemas.microsoft.com/office/drawing/2014/main" id="{31348C30-8964-40ED-86B2-35EEA1FB33DE}"/>
            </a:ext>
          </a:extLst>
        </xdr:cNvPr>
        <xdr:cNvSpPr/>
      </xdr:nvSpPr>
      <xdr:spPr>
        <a:xfrm>
          <a:off x="7029450" y="62978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0" name="フローチャート: 判断 119">
          <a:extLst>
            <a:ext uri="{FF2B5EF4-FFF2-40B4-BE49-F238E27FC236}">
              <a16:creationId xmlns:a16="http://schemas.microsoft.com/office/drawing/2014/main" id="{05157BF8-34B9-4A1A-AC67-FAA85C9F4267}"/>
            </a:ext>
          </a:extLst>
        </xdr:cNvPr>
        <xdr:cNvSpPr/>
      </xdr:nvSpPr>
      <xdr:spPr>
        <a:xfrm>
          <a:off x="6238875" y="61789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70C62F6-9FD7-4AF8-B96D-DFE94BADD02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3B517E0-EF76-4006-96C3-CE303A11EE1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6093478-2DCF-478C-B653-1F3A6D7423D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87457D-C244-4733-A8AB-8995631EA9E7}"/>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809E95-9332-42D1-973D-C30B5304F93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26" name="楕円 125">
          <a:extLst>
            <a:ext uri="{FF2B5EF4-FFF2-40B4-BE49-F238E27FC236}">
              <a16:creationId xmlns:a16="http://schemas.microsoft.com/office/drawing/2014/main" id="{F279FF8E-58F1-4169-ACDE-D6885E174921}"/>
            </a:ext>
          </a:extLst>
        </xdr:cNvPr>
        <xdr:cNvSpPr/>
      </xdr:nvSpPr>
      <xdr:spPr>
        <a:xfrm>
          <a:off x="8639175" y="65316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7" name="楕円 126">
          <a:extLst>
            <a:ext uri="{FF2B5EF4-FFF2-40B4-BE49-F238E27FC236}">
              <a16:creationId xmlns:a16="http://schemas.microsoft.com/office/drawing/2014/main" id="{1A309A5E-86E5-4998-8B25-EBEB5F43EB99}"/>
            </a:ext>
          </a:extLst>
        </xdr:cNvPr>
        <xdr:cNvSpPr/>
      </xdr:nvSpPr>
      <xdr:spPr>
        <a:xfrm>
          <a:off x="7839075" y="6531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28" name="直線コネクタ 127">
          <a:extLst>
            <a:ext uri="{FF2B5EF4-FFF2-40B4-BE49-F238E27FC236}">
              <a16:creationId xmlns:a16="http://schemas.microsoft.com/office/drawing/2014/main" id="{AAB2AB9C-F266-4B56-83E1-EBB5D0594F50}"/>
            </a:ext>
          </a:extLst>
        </xdr:cNvPr>
        <xdr:cNvCxnSpPr/>
      </xdr:nvCxnSpPr>
      <xdr:spPr>
        <a:xfrm>
          <a:off x="7886700" y="65887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29" name="楕円 128">
          <a:extLst>
            <a:ext uri="{FF2B5EF4-FFF2-40B4-BE49-F238E27FC236}">
              <a16:creationId xmlns:a16="http://schemas.microsoft.com/office/drawing/2014/main" id="{41AA1C7B-9612-44B5-A5F6-66780D93675B}"/>
            </a:ext>
          </a:extLst>
        </xdr:cNvPr>
        <xdr:cNvSpPr/>
      </xdr:nvSpPr>
      <xdr:spPr>
        <a:xfrm>
          <a:off x="7029450" y="65316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0" name="直線コネクタ 129">
          <a:extLst>
            <a:ext uri="{FF2B5EF4-FFF2-40B4-BE49-F238E27FC236}">
              <a16:creationId xmlns:a16="http://schemas.microsoft.com/office/drawing/2014/main" id="{6FB0E06F-DCA5-49B5-828F-F0926C3AC1D9}"/>
            </a:ext>
          </a:extLst>
        </xdr:cNvPr>
        <xdr:cNvCxnSpPr/>
      </xdr:nvCxnSpPr>
      <xdr:spPr>
        <a:xfrm>
          <a:off x="7077075" y="658876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31" name="楕円 130">
          <a:extLst>
            <a:ext uri="{FF2B5EF4-FFF2-40B4-BE49-F238E27FC236}">
              <a16:creationId xmlns:a16="http://schemas.microsoft.com/office/drawing/2014/main" id="{59FA8697-7821-453A-BAA7-D1495ABEE9AA}"/>
            </a:ext>
          </a:extLst>
        </xdr:cNvPr>
        <xdr:cNvSpPr/>
      </xdr:nvSpPr>
      <xdr:spPr>
        <a:xfrm>
          <a:off x="6238875" y="65361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103632</xdr:rowOff>
    </xdr:to>
    <xdr:cxnSp macro="">
      <xdr:nvCxnSpPr>
        <xdr:cNvPr id="132" name="直線コネクタ 131">
          <a:extLst>
            <a:ext uri="{FF2B5EF4-FFF2-40B4-BE49-F238E27FC236}">
              <a16:creationId xmlns:a16="http://schemas.microsoft.com/office/drawing/2014/main" id="{383AD96F-7E1D-4A3F-8A74-11F4F308E3A5}"/>
            </a:ext>
          </a:extLst>
        </xdr:cNvPr>
        <xdr:cNvCxnSpPr/>
      </xdr:nvCxnSpPr>
      <xdr:spPr>
        <a:xfrm flipV="1">
          <a:off x="6286500" y="6588760"/>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3" name="n_1aveValue【図書館】&#10;一人当たり面積">
          <a:extLst>
            <a:ext uri="{FF2B5EF4-FFF2-40B4-BE49-F238E27FC236}">
              <a16:creationId xmlns:a16="http://schemas.microsoft.com/office/drawing/2014/main" id="{758D070D-42B3-4245-8C9F-ECF6F71F6DDB}"/>
            </a:ext>
          </a:extLst>
        </xdr:cNvPr>
        <xdr:cNvSpPr txBox="1"/>
      </xdr:nvSpPr>
      <xdr:spPr>
        <a:xfrm>
          <a:off x="845827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34" name="n_2aveValue【図書館】&#10;一人当たり面積">
          <a:extLst>
            <a:ext uri="{FF2B5EF4-FFF2-40B4-BE49-F238E27FC236}">
              <a16:creationId xmlns:a16="http://schemas.microsoft.com/office/drawing/2014/main" id="{33D3F858-906B-4B84-812C-87D666A42281}"/>
            </a:ext>
          </a:extLst>
        </xdr:cNvPr>
        <xdr:cNvSpPr txBox="1"/>
      </xdr:nvSpPr>
      <xdr:spPr>
        <a:xfrm>
          <a:off x="7677227" y="60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35" name="n_3aveValue【図書館】&#10;一人当たり面積">
          <a:extLst>
            <a:ext uri="{FF2B5EF4-FFF2-40B4-BE49-F238E27FC236}">
              <a16:creationId xmlns:a16="http://schemas.microsoft.com/office/drawing/2014/main" id="{8CAEA78D-1D13-4050-84EB-0C1E33158A16}"/>
            </a:ext>
          </a:extLst>
        </xdr:cNvPr>
        <xdr:cNvSpPr txBox="1"/>
      </xdr:nvSpPr>
      <xdr:spPr>
        <a:xfrm>
          <a:off x="68676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36" name="n_4aveValue【図書館】&#10;一人当たり面積">
          <a:extLst>
            <a:ext uri="{FF2B5EF4-FFF2-40B4-BE49-F238E27FC236}">
              <a16:creationId xmlns:a16="http://schemas.microsoft.com/office/drawing/2014/main" id="{6A135267-A651-495E-B20B-0BDDA2498E95}"/>
            </a:ext>
          </a:extLst>
        </xdr:cNvPr>
        <xdr:cNvSpPr txBox="1"/>
      </xdr:nvSpPr>
      <xdr:spPr>
        <a:xfrm>
          <a:off x="6067502" y="59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37" name="n_1mainValue【図書館】&#10;一人当たり面積">
          <a:extLst>
            <a:ext uri="{FF2B5EF4-FFF2-40B4-BE49-F238E27FC236}">
              <a16:creationId xmlns:a16="http://schemas.microsoft.com/office/drawing/2014/main" id="{0897A36C-C97C-45F1-AB8D-219DB054AED3}"/>
            </a:ext>
          </a:extLst>
        </xdr:cNvPr>
        <xdr:cNvSpPr txBox="1"/>
      </xdr:nvSpPr>
      <xdr:spPr>
        <a:xfrm>
          <a:off x="8458277"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38" name="n_2mainValue【図書館】&#10;一人当たり面積">
          <a:extLst>
            <a:ext uri="{FF2B5EF4-FFF2-40B4-BE49-F238E27FC236}">
              <a16:creationId xmlns:a16="http://schemas.microsoft.com/office/drawing/2014/main" id="{7156BAE8-8161-4353-A39B-E16E91BC8B71}"/>
            </a:ext>
          </a:extLst>
        </xdr:cNvPr>
        <xdr:cNvSpPr txBox="1"/>
      </xdr:nvSpPr>
      <xdr:spPr>
        <a:xfrm>
          <a:off x="7677227"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39" name="n_3mainValue【図書館】&#10;一人当たり面積">
          <a:extLst>
            <a:ext uri="{FF2B5EF4-FFF2-40B4-BE49-F238E27FC236}">
              <a16:creationId xmlns:a16="http://schemas.microsoft.com/office/drawing/2014/main" id="{8A29F084-1E4D-4BC9-A42C-564D951B1F0A}"/>
            </a:ext>
          </a:extLst>
        </xdr:cNvPr>
        <xdr:cNvSpPr txBox="1"/>
      </xdr:nvSpPr>
      <xdr:spPr>
        <a:xfrm>
          <a:off x="6867602" y="66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145559</xdr:rowOff>
    </xdr:from>
    <xdr:ext cx="469744" cy="259045"/>
    <xdr:sp macro="" textlink="">
      <xdr:nvSpPr>
        <xdr:cNvPr id="140" name="n_4mainValue【図書館】&#10;一人当たり面積">
          <a:extLst>
            <a:ext uri="{FF2B5EF4-FFF2-40B4-BE49-F238E27FC236}">
              <a16:creationId xmlns:a16="http://schemas.microsoft.com/office/drawing/2014/main" id="{A51A57B9-24B6-415C-AA98-0EAB4B1C972A}"/>
            </a:ext>
          </a:extLst>
        </xdr:cNvPr>
        <xdr:cNvSpPr txBox="1"/>
      </xdr:nvSpPr>
      <xdr:spPr>
        <a:xfrm>
          <a:off x="6067502" y="662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D3017D1E-3236-4D36-BB4C-45CE59D42094}"/>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C2BA5403-D654-4162-864C-4077B9438A6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9FE86C65-BC2B-4DCD-9AA3-7576862060B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18B5DE21-70BD-4412-8F4D-CDA2276F9C8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99698364-8B91-42FC-969F-5D99E3F41F4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425A49E-386D-4F27-9D86-21738B03D6E8}"/>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2B74D2D1-1DFB-4725-AADC-95A08EFE150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B5B9D53E-B47F-4481-A292-0BE63033EDA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2B87309B-4A9A-4AB3-81B0-119D154895E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7D148B43-9FD6-4C70-856C-DED658A9547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4C0A6AA3-0ECD-4D17-91E8-BFD7E3DCE20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73EE85D4-A8BE-4A81-9F98-3B35333DBA9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92DB4D4B-7B57-4EF4-9F78-854BF0E3F858}"/>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A9CCDDE8-41BB-45FA-A549-E2C0E971F0E5}"/>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04912F28-8E2A-453C-9A35-86328A98070E}"/>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1CF390A1-231B-4C89-AF4A-D436120B72E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6DE90EBD-8CEA-4BFF-AEA9-80B2AE485DB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ED0F79AB-0A6C-4AAD-8102-D52F984D118E}"/>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66B47B8-9C4C-40AA-A08C-3BC4BC9619C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0849E569-1FFB-4C02-A550-9538CA454800}"/>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9718339F-1F5A-4E05-906F-439E819A978A}"/>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73D7F0BF-EEFD-48A8-95E0-58274AA8817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B866B45B-A2FF-43AB-877B-16F7F0F7AECD}"/>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8F033112-F904-4F80-9C93-D128CC7CB57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D6580E21-9D9A-4F77-90BC-DED92F5F5CFC}"/>
            </a:ext>
          </a:extLst>
        </xdr:cNvPr>
        <xdr:cNvCxnSpPr/>
      </xdr:nvCxnSpPr>
      <xdr:spPr>
        <a:xfrm flipV="1">
          <a:off x="4180840" y="9217660"/>
          <a:ext cx="0" cy="1231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13180E5F-8BE1-4511-B381-32848B9F8261}"/>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48916DE7-2DD1-4FF9-9F44-FA0A8F6BEB01}"/>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49254AE8-5A39-4C09-967B-D5A5FED79D4F}"/>
            </a:ext>
          </a:extLst>
        </xdr:cNvPr>
        <xdr:cNvSpPr txBox="1"/>
      </xdr:nvSpPr>
      <xdr:spPr>
        <a:xfrm>
          <a:off x="4219575" y="900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9" name="直線コネクタ 168">
          <a:extLst>
            <a:ext uri="{FF2B5EF4-FFF2-40B4-BE49-F238E27FC236}">
              <a16:creationId xmlns:a16="http://schemas.microsoft.com/office/drawing/2014/main" id="{CBAB5312-C31D-40F9-B5F5-D6D18698ED03}"/>
            </a:ext>
          </a:extLst>
        </xdr:cNvPr>
        <xdr:cNvCxnSpPr/>
      </xdr:nvCxnSpPr>
      <xdr:spPr>
        <a:xfrm>
          <a:off x="4105275" y="9217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BCBE0D1C-6134-4644-B2B3-290D1EAC4687}"/>
            </a:ext>
          </a:extLst>
        </xdr:cNvPr>
        <xdr:cNvSpPr txBox="1"/>
      </xdr:nvSpPr>
      <xdr:spPr>
        <a:xfrm>
          <a:off x="4219575"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1" name="フローチャート: 判断 170">
          <a:extLst>
            <a:ext uri="{FF2B5EF4-FFF2-40B4-BE49-F238E27FC236}">
              <a16:creationId xmlns:a16="http://schemas.microsoft.com/office/drawing/2014/main" id="{7F57F65F-5A91-4033-A8CB-BAC524191C5B}"/>
            </a:ext>
          </a:extLst>
        </xdr:cNvPr>
        <xdr:cNvSpPr/>
      </xdr:nvSpPr>
      <xdr:spPr>
        <a:xfrm>
          <a:off x="4124325" y="9886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2" name="フローチャート: 判断 171">
          <a:extLst>
            <a:ext uri="{FF2B5EF4-FFF2-40B4-BE49-F238E27FC236}">
              <a16:creationId xmlns:a16="http://schemas.microsoft.com/office/drawing/2014/main" id="{6DFBD74D-3332-401B-8F2F-93CEDAB52CB1}"/>
            </a:ext>
          </a:extLst>
        </xdr:cNvPr>
        <xdr:cNvSpPr/>
      </xdr:nvSpPr>
      <xdr:spPr>
        <a:xfrm>
          <a:off x="3381375" y="98894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3" name="フローチャート: 判断 172">
          <a:extLst>
            <a:ext uri="{FF2B5EF4-FFF2-40B4-BE49-F238E27FC236}">
              <a16:creationId xmlns:a16="http://schemas.microsoft.com/office/drawing/2014/main" id="{459260A4-D893-4C96-A735-74617A446B0A}"/>
            </a:ext>
          </a:extLst>
        </xdr:cNvPr>
        <xdr:cNvSpPr/>
      </xdr:nvSpPr>
      <xdr:spPr>
        <a:xfrm>
          <a:off x="2571750" y="9865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74" name="フローチャート: 判断 173">
          <a:extLst>
            <a:ext uri="{FF2B5EF4-FFF2-40B4-BE49-F238E27FC236}">
              <a16:creationId xmlns:a16="http://schemas.microsoft.com/office/drawing/2014/main" id="{4167EE4E-C147-4A90-B596-32601EC837D9}"/>
            </a:ext>
          </a:extLst>
        </xdr:cNvPr>
        <xdr:cNvSpPr/>
      </xdr:nvSpPr>
      <xdr:spPr>
        <a:xfrm>
          <a:off x="1781175" y="9839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75" name="フローチャート: 判断 174">
          <a:extLst>
            <a:ext uri="{FF2B5EF4-FFF2-40B4-BE49-F238E27FC236}">
              <a16:creationId xmlns:a16="http://schemas.microsoft.com/office/drawing/2014/main" id="{85C1EEB3-C765-482B-A578-DEDBB8400C34}"/>
            </a:ext>
          </a:extLst>
        </xdr:cNvPr>
        <xdr:cNvSpPr/>
      </xdr:nvSpPr>
      <xdr:spPr>
        <a:xfrm>
          <a:off x="981075" y="97466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0B9A653-9F7A-44D7-A812-706599EDA17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3D0DE9F-8031-4E9E-B6EF-C111AD44593B}"/>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0DBC285-43B7-45B6-96FD-30AE334B53C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8D8B00F-5700-4E16-8507-61A7D5D04E6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88DB497-8C4A-48D6-8AB3-7FD45D12F09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1" name="楕円 180">
          <a:extLst>
            <a:ext uri="{FF2B5EF4-FFF2-40B4-BE49-F238E27FC236}">
              <a16:creationId xmlns:a16="http://schemas.microsoft.com/office/drawing/2014/main" id="{EDBCA808-4C13-46E7-905E-946B600D3B61}"/>
            </a:ext>
          </a:extLst>
        </xdr:cNvPr>
        <xdr:cNvSpPr/>
      </xdr:nvSpPr>
      <xdr:spPr>
        <a:xfrm>
          <a:off x="3381375" y="99809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82" name="楕円 181">
          <a:extLst>
            <a:ext uri="{FF2B5EF4-FFF2-40B4-BE49-F238E27FC236}">
              <a16:creationId xmlns:a16="http://schemas.microsoft.com/office/drawing/2014/main" id="{875027EC-B533-4F66-B0C8-F42E81DD5B6A}"/>
            </a:ext>
          </a:extLst>
        </xdr:cNvPr>
        <xdr:cNvSpPr/>
      </xdr:nvSpPr>
      <xdr:spPr>
        <a:xfrm>
          <a:off x="2571750" y="957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61</xdr:row>
      <xdr:rowOff>144780</xdr:rowOff>
    </xdr:to>
    <xdr:cxnSp macro="">
      <xdr:nvCxnSpPr>
        <xdr:cNvPr id="183" name="直線コネクタ 182">
          <a:extLst>
            <a:ext uri="{FF2B5EF4-FFF2-40B4-BE49-F238E27FC236}">
              <a16:creationId xmlns:a16="http://schemas.microsoft.com/office/drawing/2014/main" id="{A3B1115C-3E6D-4725-BFEC-71B41CBE5450}"/>
            </a:ext>
          </a:extLst>
        </xdr:cNvPr>
        <xdr:cNvCxnSpPr/>
      </xdr:nvCxnSpPr>
      <xdr:spPr>
        <a:xfrm>
          <a:off x="2619375" y="9620250"/>
          <a:ext cx="809625" cy="40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137795</xdr:rowOff>
    </xdr:from>
    <xdr:to>
      <xdr:col>10</xdr:col>
      <xdr:colOff>165100</xdr:colOff>
      <xdr:row>59</xdr:row>
      <xdr:rowOff>67945</xdr:rowOff>
    </xdr:to>
    <xdr:sp macro="" textlink="">
      <xdr:nvSpPr>
        <xdr:cNvPr id="184" name="楕円 183">
          <a:extLst>
            <a:ext uri="{FF2B5EF4-FFF2-40B4-BE49-F238E27FC236}">
              <a16:creationId xmlns:a16="http://schemas.microsoft.com/office/drawing/2014/main" id="{25D22ECE-A3B5-494E-8BC3-E4DA12754798}"/>
            </a:ext>
          </a:extLst>
        </xdr:cNvPr>
        <xdr:cNvSpPr/>
      </xdr:nvSpPr>
      <xdr:spPr>
        <a:xfrm>
          <a:off x="1781175" y="95421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17145</xdr:rowOff>
    </xdr:from>
    <xdr:to>
      <xdr:col>15</xdr:col>
      <xdr:colOff>50800</xdr:colOff>
      <xdr:row>59</xdr:row>
      <xdr:rowOff>57150</xdr:rowOff>
    </xdr:to>
    <xdr:cxnSp macro="">
      <xdr:nvCxnSpPr>
        <xdr:cNvPr id="185" name="直線コネクタ 184">
          <a:extLst>
            <a:ext uri="{FF2B5EF4-FFF2-40B4-BE49-F238E27FC236}">
              <a16:creationId xmlns:a16="http://schemas.microsoft.com/office/drawing/2014/main" id="{BB4176B1-0FE5-4C66-A2DE-C166D7289F0C}"/>
            </a:ext>
          </a:extLst>
        </xdr:cNvPr>
        <xdr:cNvCxnSpPr/>
      </xdr:nvCxnSpPr>
      <xdr:spPr>
        <a:xfrm>
          <a:off x="1828800" y="958024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95885</xdr:rowOff>
    </xdr:from>
    <xdr:to>
      <xdr:col>6</xdr:col>
      <xdr:colOff>38100</xdr:colOff>
      <xdr:row>59</xdr:row>
      <xdr:rowOff>26035</xdr:rowOff>
    </xdr:to>
    <xdr:sp macro="" textlink="">
      <xdr:nvSpPr>
        <xdr:cNvPr id="186" name="楕円 185">
          <a:extLst>
            <a:ext uri="{FF2B5EF4-FFF2-40B4-BE49-F238E27FC236}">
              <a16:creationId xmlns:a16="http://schemas.microsoft.com/office/drawing/2014/main" id="{FEBCCC14-6D55-4498-90CE-427581C9285C}"/>
            </a:ext>
          </a:extLst>
        </xdr:cNvPr>
        <xdr:cNvSpPr/>
      </xdr:nvSpPr>
      <xdr:spPr>
        <a:xfrm>
          <a:off x="981075" y="9497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146685</xdr:rowOff>
    </xdr:from>
    <xdr:to>
      <xdr:col>10</xdr:col>
      <xdr:colOff>114300</xdr:colOff>
      <xdr:row>59</xdr:row>
      <xdr:rowOff>17145</xdr:rowOff>
    </xdr:to>
    <xdr:cxnSp macro="">
      <xdr:nvCxnSpPr>
        <xdr:cNvPr id="187" name="直線コネクタ 186">
          <a:extLst>
            <a:ext uri="{FF2B5EF4-FFF2-40B4-BE49-F238E27FC236}">
              <a16:creationId xmlns:a16="http://schemas.microsoft.com/office/drawing/2014/main" id="{C8109A7F-E3A9-483A-99E5-B438715D9483}"/>
            </a:ext>
          </a:extLst>
        </xdr:cNvPr>
        <xdr:cNvCxnSpPr/>
      </xdr:nvCxnSpPr>
      <xdr:spPr>
        <a:xfrm>
          <a:off x="1028700" y="954468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88" name="n_1aveValue【体育館・プール】&#10;有形固定資産減価償却率">
          <a:extLst>
            <a:ext uri="{FF2B5EF4-FFF2-40B4-BE49-F238E27FC236}">
              <a16:creationId xmlns:a16="http://schemas.microsoft.com/office/drawing/2014/main" id="{2F35A7EC-3311-4155-A015-99CD2F868C1A}"/>
            </a:ext>
          </a:extLst>
        </xdr:cNvPr>
        <xdr:cNvSpPr txBox="1"/>
      </xdr:nvSpPr>
      <xdr:spPr>
        <a:xfrm>
          <a:off x="323914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89" name="n_2aveValue【体育館・プール】&#10;有形固定資産減価償却率">
          <a:extLst>
            <a:ext uri="{FF2B5EF4-FFF2-40B4-BE49-F238E27FC236}">
              <a16:creationId xmlns:a16="http://schemas.microsoft.com/office/drawing/2014/main" id="{6B0EC3CA-270A-4C5F-83B5-3895B24BEA40}"/>
            </a:ext>
          </a:extLst>
        </xdr:cNvPr>
        <xdr:cNvSpPr txBox="1"/>
      </xdr:nvSpPr>
      <xdr:spPr>
        <a:xfrm>
          <a:off x="2439044" y="995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0" name="n_3aveValue【体育館・プール】&#10;有形固定資産減価償却率">
          <a:extLst>
            <a:ext uri="{FF2B5EF4-FFF2-40B4-BE49-F238E27FC236}">
              <a16:creationId xmlns:a16="http://schemas.microsoft.com/office/drawing/2014/main" id="{0A8171B8-5028-4840-A85B-3E94F5D61666}"/>
            </a:ext>
          </a:extLst>
        </xdr:cNvPr>
        <xdr:cNvSpPr txBox="1"/>
      </xdr:nvSpPr>
      <xdr:spPr>
        <a:xfrm>
          <a:off x="1648469" y="992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191" name="n_4aveValue【体育館・プール】&#10;有形固定資産減価償却率">
          <a:extLst>
            <a:ext uri="{FF2B5EF4-FFF2-40B4-BE49-F238E27FC236}">
              <a16:creationId xmlns:a16="http://schemas.microsoft.com/office/drawing/2014/main" id="{6E49D7C2-35C4-4FA6-8042-C31453E4EB84}"/>
            </a:ext>
          </a:extLst>
        </xdr:cNvPr>
        <xdr:cNvSpPr txBox="1"/>
      </xdr:nvSpPr>
      <xdr:spPr>
        <a:xfrm>
          <a:off x="848369"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192" name="n_1mainValue【体育館・プール】&#10;有形固定資産減価償却率">
          <a:extLst>
            <a:ext uri="{FF2B5EF4-FFF2-40B4-BE49-F238E27FC236}">
              <a16:creationId xmlns:a16="http://schemas.microsoft.com/office/drawing/2014/main" id="{58C2A615-C1AE-4656-87C0-3EB3635FD341}"/>
            </a:ext>
          </a:extLst>
        </xdr:cNvPr>
        <xdr:cNvSpPr txBox="1"/>
      </xdr:nvSpPr>
      <xdr:spPr>
        <a:xfrm>
          <a:off x="32391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93" name="n_2mainValue【体育館・プール】&#10;有形固定資産減価償却率">
          <a:extLst>
            <a:ext uri="{FF2B5EF4-FFF2-40B4-BE49-F238E27FC236}">
              <a16:creationId xmlns:a16="http://schemas.microsoft.com/office/drawing/2014/main" id="{92916852-5ABA-4A6F-9F73-7752B109C57B}"/>
            </a:ext>
          </a:extLst>
        </xdr:cNvPr>
        <xdr:cNvSpPr txBox="1"/>
      </xdr:nvSpPr>
      <xdr:spPr>
        <a:xfrm>
          <a:off x="2439044" y="936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84472</xdr:rowOff>
    </xdr:from>
    <xdr:ext cx="405111" cy="259045"/>
    <xdr:sp macro="" textlink="">
      <xdr:nvSpPr>
        <xdr:cNvPr id="194" name="n_3mainValue【体育館・プール】&#10;有形固定資産減価償却率">
          <a:extLst>
            <a:ext uri="{FF2B5EF4-FFF2-40B4-BE49-F238E27FC236}">
              <a16:creationId xmlns:a16="http://schemas.microsoft.com/office/drawing/2014/main" id="{AB6F67DD-3175-4F42-A4A0-8185C4C6144F}"/>
            </a:ext>
          </a:extLst>
        </xdr:cNvPr>
        <xdr:cNvSpPr txBox="1"/>
      </xdr:nvSpPr>
      <xdr:spPr>
        <a:xfrm>
          <a:off x="1648469"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195" name="n_4mainValue【体育館・プール】&#10;有形固定資産減価償却率">
          <a:extLst>
            <a:ext uri="{FF2B5EF4-FFF2-40B4-BE49-F238E27FC236}">
              <a16:creationId xmlns:a16="http://schemas.microsoft.com/office/drawing/2014/main" id="{A3442370-2506-438A-95B7-2AD09A86FD82}"/>
            </a:ext>
          </a:extLst>
        </xdr:cNvPr>
        <xdr:cNvSpPr txBox="1"/>
      </xdr:nvSpPr>
      <xdr:spPr>
        <a:xfrm>
          <a:off x="848369"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E3D5C29-0D06-4B06-8C3D-F5C33CB5B9C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A4EAC847-29ED-4908-9EF3-98A1EE9C562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A51770EF-D056-48C5-83A3-8EB5FF17444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30B8B693-E57E-4CEF-BD68-3CE21C08410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524A3042-2C4E-48EF-86EE-0B4B1C3BF58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DC4431F3-7C99-40EA-8E50-654D2B29196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C64BF1EE-304E-4A72-86C3-C7B732805C7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2630DE9C-3BD4-4809-8567-68FBE7BBF73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2D8DF51-ABF1-4E7E-B3AF-77245B6682FD}"/>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E0FC4B6-331A-4C9B-AF28-F5564D3B7A9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7FF00ADE-BB65-4C94-B171-E926ED2F94F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B9A41576-DFA8-40C9-80F7-6A72393DD162}"/>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5764D30E-7744-4D5E-AE2C-484F77DC2C4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89E7AE97-820C-46D7-9C6F-E1B3A49066F9}"/>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52483925-0F4D-447C-B9AC-FA53F337738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C981FFDF-4EC5-4526-A3C4-C20E151F7BEE}"/>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61073F8-FF4A-46BD-8619-C730C6D41D3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16C124C3-3C74-4A84-9A94-0AE739788002}"/>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859A0AD0-0E88-4FD3-A335-524F0BBC841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2B2C4293-F09D-4EF3-AAF2-6AEF700A32BE}"/>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91A4C198-A9F7-4585-86FD-2FB5D1DA1B5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4113BABE-4CDC-46D0-9E30-52F39408663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5605B9EF-1698-44FD-970D-DEAE359023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19" name="直線コネクタ 218">
          <a:extLst>
            <a:ext uri="{FF2B5EF4-FFF2-40B4-BE49-F238E27FC236}">
              <a16:creationId xmlns:a16="http://schemas.microsoft.com/office/drawing/2014/main" id="{3A1E637B-63C6-40AE-A844-459B4D623ED8}"/>
            </a:ext>
          </a:extLst>
        </xdr:cNvPr>
        <xdr:cNvCxnSpPr/>
      </xdr:nvCxnSpPr>
      <xdr:spPr>
        <a:xfrm flipV="1">
          <a:off x="9429115" y="9237472"/>
          <a:ext cx="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0" name="【体育館・プール】&#10;一人当たり面積最小値テキスト">
          <a:extLst>
            <a:ext uri="{FF2B5EF4-FFF2-40B4-BE49-F238E27FC236}">
              <a16:creationId xmlns:a16="http://schemas.microsoft.com/office/drawing/2014/main" id="{7D40FD99-C6F1-4DCF-982A-00BA5D364DA2}"/>
            </a:ext>
          </a:extLst>
        </xdr:cNvPr>
        <xdr:cNvSpPr txBox="1"/>
      </xdr:nvSpPr>
      <xdr:spPr>
        <a:xfrm>
          <a:off x="9467850" y="104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21" name="直線コネクタ 220">
          <a:extLst>
            <a:ext uri="{FF2B5EF4-FFF2-40B4-BE49-F238E27FC236}">
              <a16:creationId xmlns:a16="http://schemas.microsoft.com/office/drawing/2014/main" id="{5281B6A0-D6DB-49DF-8276-7DC71FB01435}"/>
            </a:ext>
          </a:extLst>
        </xdr:cNvPr>
        <xdr:cNvCxnSpPr/>
      </xdr:nvCxnSpPr>
      <xdr:spPr>
        <a:xfrm>
          <a:off x="9363075" y="104002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22" name="【体育館・プール】&#10;一人当たり面積最大値テキスト">
          <a:extLst>
            <a:ext uri="{FF2B5EF4-FFF2-40B4-BE49-F238E27FC236}">
              <a16:creationId xmlns:a16="http://schemas.microsoft.com/office/drawing/2014/main" id="{A62FC447-D722-4B49-BB41-F377FCD0558F}"/>
            </a:ext>
          </a:extLst>
        </xdr:cNvPr>
        <xdr:cNvSpPr txBox="1"/>
      </xdr:nvSpPr>
      <xdr:spPr>
        <a:xfrm>
          <a:off x="9467850" y="902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23" name="直線コネクタ 222">
          <a:extLst>
            <a:ext uri="{FF2B5EF4-FFF2-40B4-BE49-F238E27FC236}">
              <a16:creationId xmlns:a16="http://schemas.microsoft.com/office/drawing/2014/main" id="{BC53047B-77B0-44E1-91E0-B6E6C6A3ADA9}"/>
            </a:ext>
          </a:extLst>
        </xdr:cNvPr>
        <xdr:cNvCxnSpPr/>
      </xdr:nvCxnSpPr>
      <xdr:spPr>
        <a:xfrm>
          <a:off x="9363075" y="9237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24" name="【体育館・プール】&#10;一人当たり面積平均値テキスト">
          <a:extLst>
            <a:ext uri="{FF2B5EF4-FFF2-40B4-BE49-F238E27FC236}">
              <a16:creationId xmlns:a16="http://schemas.microsoft.com/office/drawing/2014/main" id="{BC2427D7-BDBF-4570-A308-868385896206}"/>
            </a:ext>
          </a:extLst>
        </xdr:cNvPr>
        <xdr:cNvSpPr txBox="1"/>
      </xdr:nvSpPr>
      <xdr:spPr>
        <a:xfrm>
          <a:off x="9467850" y="10106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25" name="フローチャート: 判断 224">
          <a:extLst>
            <a:ext uri="{FF2B5EF4-FFF2-40B4-BE49-F238E27FC236}">
              <a16:creationId xmlns:a16="http://schemas.microsoft.com/office/drawing/2014/main" id="{E4F88250-F694-423C-922D-F4F0BA7D05A2}"/>
            </a:ext>
          </a:extLst>
        </xdr:cNvPr>
        <xdr:cNvSpPr/>
      </xdr:nvSpPr>
      <xdr:spPr>
        <a:xfrm>
          <a:off x="9401175" y="1012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26" name="フローチャート: 判断 225">
          <a:extLst>
            <a:ext uri="{FF2B5EF4-FFF2-40B4-BE49-F238E27FC236}">
              <a16:creationId xmlns:a16="http://schemas.microsoft.com/office/drawing/2014/main" id="{ECBA40C2-BC6D-4EDA-BCE5-82B2E5DA8645}"/>
            </a:ext>
          </a:extLst>
        </xdr:cNvPr>
        <xdr:cNvSpPr/>
      </xdr:nvSpPr>
      <xdr:spPr>
        <a:xfrm>
          <a:off x="8639175" y="101132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27" name="フローチャート: 判断 226">
          <a:extLst>
            <a:ext uri="{FF2B5EF4-FFF2-40B4-BE49-F238E27FC236}">
              <a16:creationId xmlns:a16="http://schemas.microsoft.com/office/drawing/2014/main" id="{F0041972-F334-43DD-B95B-AE91092489BD}"/>
            </a:ext>
          </a:extLst>
        </xdr:cNvPr>
        <xdr:cNvSpPr/>
      </xdr:nvSpPr>
      <xdr:spPr>
        <a:xfrm>
          <a:off x="7839075" y="10115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28" name="フローチャート: 判断 227">
          <a:extLst>
            <a:ext uri="{FF2B5EF4-FFF2-40B4-BE49-F238E27FC236}">
              <a16:creationId xmlns:a16="http://schemas.microsoft.com/office/drawing/2014/main" id="{D0EB543B-6930-4F42-B1D6-6C3424D0106D}"/>
            </a:ext>
          </a:extLst>
        </xdr:cNvPr>
        <xdr:cNvSpPr/>
      </xdr:nvSpPr>
      <xdr:spPr>
        <a:xfrm>
          <a:off x="7029450" y="101070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29" name="フローチャート: 判断 228">
          <a:extLst>
            <a:ext uri="{FF2B5EF4-FFF2-40B4-BE49-F238E27FC236}">
              <a16:creationId xmlns:a16="http://schemas.microsoft.com/office/drawing/2014/main" id="{6173009B-A692-48B0-870B-8F80CBA01FD6}"/>
            </a:ext>
          </a:extLst>
        </xdr:cNvPr>
        <xdr:cNvSpPr/>
      </xdr:nvSpPr>
      <xdr:spPr>
        <a:xfrm>
          <a:off x="6238875" y="100864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1B388089-BBD9-4069-B87C-7343D809F3F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C3537C3-BD50-4F6D-8BA7-487F9915597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4EE5E30-781E-4767-BD8D-AF9B49A628A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978C8BF-3E51-4A4E-9533-B348B8A522FC}"/>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4B80028-23B3-4A32-9139-829B60C6591C}"/>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115316</xdr:rowOff>
    </xdr:from>
    <xdr:to>
      <xdr:col>50</xdr:col>
      <xdr:colOff>165100</xdr:colOff>
      <xdr:row>62</xdr:row>
      <xdr:rowOff>45466</xdr:rowOff>
    </xdr:to>
    <xdr:sp macro="" textlink="">
      <xdr:nvSpPr>
        <xdr:cNvPr id="235" name="楕円 234">
          <a:extLst>
            <a:ext uri="{FF2B5EF4-FFF2-40B4-BE49-F238E27FC236}">
              <a16:creationId xmlns:a16="http://schemas.microsoft.com/office/drawing/2014/main" id="{44CD8FE4-913C-4883-B905-B3A7D6668FE5}"/>
            </a:ext>
          </a:extLst>
        </xdr:cNvPr>
        <xdr:cNvSpPr/>
      </xdr:nvSpPr>
      <xdr:spPr>
        <a:xfrm>
          <a:off x="8639175" y="100022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162560</xdr:rowOff>
    </xdr:from>
    <xdr:to>
      <xdr:col>46</xdr:col>
      <xdr:colOff>38100</xdr:colOff>
      <xdr:row>61</xdr:row>
      <xdr:rowOff>92710</xdr:rowOff>
    </xdr:to>
    <xdr:sp macro="" textlink="">
      <xdr:nvSpPr>
        <xdr:cNvPr id="236" name="楕円 235">
          <a:extLst>
            <a:ext uri="{FF2B5EF4-FFF2-40B4-BE49-F238E27FC236}">
              <a16:creationId xmlns:a16="http://schemas.microsoft.com/office/drawing/2014/main" id="{16B5E2A7-1269-4B69-A3E1-1AD3C75F0244}"/>
            </a:ext>
          </a:extLst>
        </xdr:cNvPr>
        <xdr:cNvSpPr/>
      </xdr:nvSpPr>
      <xdr:spPr>
        <a:xfrm>
          <a:off x="7839075" y="9884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41910</xdr:rowOff>
    </xdr:from>
    <xdr:to>
      <xdr:col>50</xdr:col>
      <xdr:colOff>114300</xdr:colOff>
      <xdr:row>61</xdr:row>
      <xdr:rowOff>166116</xdr:rowOff>
    </xdr:to>
    <xdr:cxnSp macro="">
      <xdr:nvCxnSpPr>
        <xdr:cNvPr id="237" name="直線コネクタ 236">
          <a:extLst>
            <a:ext uri="{FF2B5EF4-FFF2-40B4-BE49-F238E27FC236}">
              <a16:creationId xmlns:a16="http://schemas.microsoft.com/office/drawing/2014/main" id="{4248E90A-534D-49FE-B913-3C5016A6EA72}"/>
            </a:ext>
          </a:extLst>
        </xdr:cNvPr>
        <xdr:cNvCxnSpPr/>
      </xdr:nvCxnSpPr>
      <xdr:spPr>
        <a:xfrm>
          <a:off x="7886700" y="9932035"/>
          <a:ext cx="8001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167894</xdr:rowOff>
    </xdr:from>
    <xdr:to>
      <xdr:col>41</xdr:col>
      <xdr:colOff>101600</xdr:colOff>
      <xdr:row>61</xdr:row>
      <xdr:rowOff>98044</xdr:rowOff>
    </xdr:to>
    <xdr:sp macro="" textlink="">
      <xdr:nvSpPr>
        <xdr:cNvPr id="238" name="楕円 237">
          <a:extLst>
            <a:ext uri="{FF2B5EF4-FFF2-40B4-BE49-F238E27FC236}">
              <a16:creationId xmlns:a16="http://schemas.microsoft.com/office/drawing/2014/main" id="{CEE704C4-58A6-4F92-8DD5-EC84AA11E121}"/>
            </a:ext>
          </a:extLst>
        </xdr:cNvPr>
        <xdr:cNvSpPr/>
      </xdr:nvSpPr>
      <xdr:spPr>
        <a:xfrm>
          <a:off x="7029450" y="9889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41910</xdr:rowOff>
    </xdr:from>
    <xdr:to>
      <xdr:col>45</xdr:col>
      <xdr:colOff>177800</xdr:colOff>
      <xdr:row>61</xdr:row>
      <xdr:rowOff>47244</xdr:rowOff>
    </xdr:to>
    <xdr:cxnSp macro="">
      <xdr:nvCxnSpPr>
        <xdr:cNvPr id="239" name="直線コネクタ 238">
          <a:extLst>
            <a:ext uri="{FF2B5EF4-FFF2-40B4-BE49-F238E27FC236}">
              <a16:creationId xmlns:a16="http://schemas.microsoft.com/office/drawing/2014/main" id="{C2E449B5-8629-4C93-9A85-D3BA430134CD}"/>
            </a:ext>
          </a:extLst>
        </xdr:cNvPr>
        <xdr:cNvCxnSpPr/>
      </xdr:nvCxnSpPr>
      <xdr:spPr>
        <a:xfrm flipV="1">
          <a:off x="7077075" y="9932035"/>
          <a:ext cx="809625"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170942</xdr:rowOff>
    </xdr:from>
    <xdr:to>
      <xdr:col>36</xdr:col>
      <xdr:colOff>165100</xdr:colOff>
      <xdr:row>61</xdr:row>
      <xdr:rowOff>101092</xdr:rowOff>
    </xdr:to>
    <xdr:sp macro="" textlink="">
      <xdr:nvSpPr>
        <xdr:cNvPr id="240" name="楕円 239">
          <a:extLst>
            <a:ext uri="{FF2B5EF4-FFF2-40B4-BE49-F238E27FC236}">
              <a16:creationId xmlns:a16="http://schemas.microsoft.com/office/drawing/2014/main" id="{742F2B0B-B2BE-4902-8B90-1A457F347021}"/>
            </a:ext>
          </a:extLst>
        </xdr:cNvPr>
        <xdr:cNvSpPr/>
      </xdr:nvSpPr>
      <xdr:spPr>
        <a:xfrm>
          <a:off x="6238875" y="98864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47244</xdr:rowOff>
    </xdr:from>
    <xdr:to>
      <xdr:col>41</xdr:col>
      <xdr:colOff>50800</xdr:colOff>
      <xdr:row>61</xdr:row>
      <xdr:rowOff>50292</xdr:rowOff>
    </xdr:to>
    <xdr:cxnSp macro="">
      <xdr:nvCxnSpPr>
        <xdr:cNvPr id="241" name="直線コネクタ 240">
          <a:extLst>
            <a:ext uri="{FF2B5EF4-FFF2-40B4-BE49-F238E27FC236}">
              <a16:creationId xmlns:a16="http://schemas.microsoft.com/office/drawing/2014/main" id="{9A3795AB-847E-4842-B465-0264AF6E964B}"/>
            </a:ext>
          </a:extLst>
        </xdr:cNvPr>
        <xdr:cNvCxnSpPr/>
      </xdr:nvCxnSpPr>
      <xdr:spPr>
        <a:xfrm flipV="1">
          <a:off x="6286500" y="993736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42" name="n_1aveValue【体育館・プール】&#10;一人当たり面積">
          <a:extLst>
            <a:ext uri="{FF2B5EF4-FFF2-40B4-BE49-F238E27FC236}">
              <a16:creationId xmlns:a16="http://schemas.microsoft.com/office/drawing/2014/main" id="{719190BD-EAE3-4F44-A18F-A68B5F2EA13A}"/>
            </a:ext>
          </a:extLst>
        </xdr:cNvPr>
        <xdr:cNvSpPr txBox="1"/>
      </xdr:nvSpPr>
      <xdr:spPr>
        <a:xfrm>
          <a:off x="8458277" y="1020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43" name="n_2aveValue【体育館・プール】&#10;一人当たり面積">
          <a:extLst>
            <a:ext uri="{FF2B5EF4-FFF2-40B4-BE49-F238E27FC236}">
              <a16:creationId xmlns:a16="http://schemas.microsoft.com/office/drawing/2014/main" id="{2D62D77C-F5F1-4F00-95EE-AE0F3E4F6DBC}"/>
            </a:ext>
          </a:extLst>
        </xdr:cNvPr>
        <xdr:cNvSpPr txBox="1"/>
      </xdr:nvSpPr>
      <xdr:spPr>
        <a:xfrm>
          <a:off x="76772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44" name="n_3aveValue【体育館・プール】&#10;一人当たり面積">
          <a:extLst>
            <a:ext uri="{FF2B5EF4-FFF2-40B4-BE49-F238E27FC236}">
              <a16:creationId xmlns:a16="http://schemas.microsoft.com/office/drawing/2014/main" id="{BB7DD0DC-F2D8-4A72-BC87-145738234F9E}"/>
            </a:ext>
          </a:extLst>
        </xdr:cNvPr>
        <xdr:cNvSpPr txBox="1"/>
      </xdr:nvSpPr>
      <xdr:spPr>
        <a:xfrm>
          <a:off x="6867602" y="1019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45" name="n_4aveValue【体育館・プール】&#10;一人当たり面積">
          <a:extLst>
            <a:ext uri="{FF2B5EF4-FFF2-40B4-BE49-F238E27FC236}">
              <a16:creationId xmlns:a16="http://schemas.microsoft.com/office/drawing/2014/main" id="{AED3EE33-FDF4-47DF-8179-B8751F00BF5E}"/>
            </a:ext>
          </a:extLst>
        </xdr:cNvPr>
        <xdr:cNvSpPr txBox="1"/>
      </xdr:nvSpPr>
      <xdr:spPr>
        <a:xfrm>
          <a:off x="6067502" y="1017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61993</xdr:rowOff>
    </xdr:from>
    <xdr:ext cx="469744" cy="259045"/>
    <xdr:sp macro="" textlink="">
      <xdr:nvSpPr>
        <xdr:cNvPr id="246" name="n_1mainValue【体育館・プール】&#10;一人当たり面積">
          <a:extLst>
            <a:ext uri="{FF2B5EF4-FFF2-40B4-BE49-F238E27FC236}">
              <a16:creationId xmlns:a16="http://schemas.microsoft.com/office/drawing/2014/main" id="{95C327AE-C96A-47F4-A4A2-EFE01DB734CD}"/>
            </a:ext>
          </a:extLst>
        </xdr:cNvPr>
        <xdr:cNvSpPr txBox="1"/>
      </xdr:nvSpPr>
      <xdr:spPr>
        <a:xfrm>
          <a:off x="8458277" y="97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109237</xdr:rowOff>
    </xdr:from>
    <xdr:ext cx="469744" cy="259045"/>
    <xdr:sp macro="" textlink="">
      <xdr:nvSpPr>
        <xdr:cNvPr id="247" name="n_2mainValue【体育館・プール】&#10;一人当たり面積">
          <a:extLst>
            <a:ext uri="{FF2B5EF4-FFF2-40B4-BE49-F238E27FC236}">
              <a16:creationId xmlns:a16="http://schemas.microsoft.com/office/drawing/2014/main" id="{4EE82E7F-75DC-4F0A-BB1D-C868F7870404}"/>
            </a:ext>
          </a:extLst>
        </xdr:cNvPr>
        <xdr:cNvSpPr txBox="1"/>
      </xdr:nvSpPr>
      <xdr:spPr>
        <a:xfrm>
          <a:off x="7677227" y="96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114571</xdr:rowOff>
    </xdr:from>
    <xdr:ext cx="469744" cy="259045"/>
    <xdr:sp macro="" textlink="">
      <xdr:nvSpPr>
        <xdr:cNvPr id="248" name="n_3mainValue【体育館・プール】&#10;一人当たり面積">
          <a:extLst>
            <a:ext uri="{FF2B5EF4-FFF2-40B4-BE49-F238E27FC236}">
              <a16:creationId xmlns:a16="http://schemas.microsoft.com/office/drawing/2014/main" id="{66326E15-09A1-4D80-8A95-B5E2427DF532}"/>
            </a:ext>
          </a:extLst>
        </xdr:cNvPr>
        <xdr:cNvSpPr txBox="1"/>
      </xdr:nvSpPr>
      <xdr:spPr>
        <a:xfrm>
          <a:off x="6867602"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117619</xdr:rowOff>
    </xdr:from>
    <xdr:ext cx="469744" cy="259045"/>
    <xdr:sp macro="" textlink="">
      <xdr:nvSpPr>
        <xdr:cNvPr id="249" name="n_4mainValue【体育館・プール】&#10;一人当たり面積">
          <a:extLst>
            <a:ext uri="{FF2B5EF4-FFF2-40B4-BE49-F238E27FC236}">
              <a16:creationId xmlns:a16="http://schemas.microsoft.com/office/drawing/2014/main" id="{F7944E01-7D61-4E83-8E2E-51A18F7A27A5}"/>
            </a:ext>
          </a:extLst>
        </xdr:cNvPr>
        <xdr:cNvSpPr txBox="1"/>
      </xdr:nvSpPr>
      <xdr:spPr>
        <a:xfrm>
          <a:off x="6067502" y="96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A07B7DF-3643-466C-AE7E-642599534B4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7D5DD66C-5443-4462-9E84-11607CD2A45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CAB85A9E-D3A6-4884-BA20-31E658C9733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B628EEC-DF37-48E7-831E-FCE4F9837DA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F42BD4F6-C681-419F-97CD-1C1395ADD51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AEB27EB5-19E3-4BB0-9567-A44A75ADC5B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F7779E30-28A1-4C8D-B198-2CDB5D66492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DA999A0C-8EF0-4ACA-9E22-C12B2A9D1A6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2DF9C5C0-1804-4D53-AE3E-439611A6E95E}"/>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BA2C47A4-9ACF-4D9C-8E11-2254AD3FE03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F7E77307-8E8A-46D5-ACF2-160AB4F9BE7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11EDCA81-DEBF-4F69-8291-83531B49E1BC}"/>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1C381967-F0FB-4302-9C5E-EBD7FF601E2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14D4AFBC-6FCE-4519-908B-404DB704043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DC3A1B3F-4A64-43FD-B65F-3B4444948477}"/>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5EF83991-97C2-49EF-814D-5049F3666F12}"/>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E57C6362-507F-4040-ACCB-FFAADE0C1B16}"/>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0FC56156-1D80-4E84-9113-44ED1DF570F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EE53D54F-798B-4A4C-B2CA-727BB27BBD09}"/>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6CE4E21A-D8D2-42C6-B951-665CD2EB782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5A732AF8-A09F-4D96-98D6-A6E853EF9974}"/>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B6CFF600-2840-4ED7-9E8D-4C11ADF2F28E}"/>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5AEA9A52-CA4E-4992-A88A-0EB3EE1321CC}"/>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764A85B3-5634-41CE-B62A-B39C1309F6EA}"/>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21792812-6E8A-466E-B830-99C61B701677}"/>
            </a:ext>
          </a:extLst>
        </xdr:cNvPr>
        <xdr:cNvCxnSpPr/>
      </xdr:nvCxnSpPr>
      <xdr:spPr>
        <a:xfrm flipV="1">
          <a:off x="4180840" y="12507595"/>
          <a:ext cx="0" cy="154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B145C0F2-F218-4429-B443-A098CF527C0F}"/>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741294BF-905C-47BB-842D-7A0C2F86DF07}"/>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D72A91F9-55CD-466A-AC78-DBAEF499E360}"/>
            </a:ext>
          </a:extLst>
        </xdr:cNvPr>
        <xdr:cNvSpPr txBox="1"/>
      </xdr:nvSpPr>
      <xdr:spPr>
        <a:xfrm>
          <a:off x="4219575" y="1229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78" name="直線コネクタ 277">
          <a:extLst>
            <a:ext uri="{FF2B5EF4-FFF2-40B4-BE49-F238E27FC236}">
              <a16:creationId xmlns:a16="http://schemas.microsoft.com/office/drawing/2014/main" id="{DCE29F6F-E981-4F37-A7C4-8F42CDCBD4A8}"/>
            </a:ext>
          </a:extLst>
        </xdr:cNvPr>
        <xdr:cNvCxnSpPr/>
      </xdr:nvCxnSpPr>
      <xdr:spPr>
        <a:xfrm>
          <a:off x="4105275" y="12507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BD227226-67C5-4931-BD32-3EE620A0E6C6}"/>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80" name="フローチャート: 判断 279">
          <a:extLst>
            <a:ext uri="{FF2B5EF4-FFF2-40B4-BE49-F238E27FC236}">
              <a16:creationId xmlns:a16="http://schemas.microsoft.com/office/drawing/2014/main" id="{7A2E8A34-B101-4E7F-8D78-8483D7475F9F}"/>
            </a:ext>
          </a:extLst>
        </xdr:cNvPr>
        <xdr:cNvSpPr/>
      </xdr:nvSpPr>
      <xdr:spPr>
        <a:xfrm>
          <a:off x="4124325" y="13288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81" name="フローチャート: 判断 280">
          <a:extLst>
            <a:ext uri="{FF2B5EF4-FFF2-40B4-BE49-F238E27FC236}">
              <a16:creationId xmlns:a16="http://schemas.microsoft.com/office/drawing/2014/main" id="{5E36D0AA-4013-4B1F-B74C-DAA196554B70}"/>
            </a:ext>
          </a:extLst>
        </xdr:cNvPr>
        <xdr:cNvSpPr/>
      </xdr:nvSpPr>
      <xdr:spPr>
        <a:xfrm>
          <a:off x="3381375" y="13259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a:extLst>
            <a:ext uri="{FF2B5EF4-FFF2-40B4-BE49-F238E27FC236}">
              <a16:creationId xmlns:a16="http://schemas.microsoft.com/office/drawing/2014/main" id="{E80C1A6F-EC6C-4010-AC18-FF9016A9448E}"/>
            </a:ext>
          </a:extLst>
        </xdr:cNvPr>
        <xdr:cNvSpPr/>
      </xdr:nvSpPr>
      <xdr:spPr>
        <a:xfrm>
          <a:off x="2571750" y="13269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83" name="フローチャート: 判断 282">
          <a:extLst>
            <a:ext uri="{FF2B5EF4-FFF2-40B4-BE49-F238E27FC236}">
              <a16:creationId xmlns:a16="http://schemas.microsoft.com/office/drawing/2014/main" id="{672E5CA2-88D8-415E-9C6D-EB4934B36DA2}"/>
            </a:ext>
          </a:extLst>
        </xdr:cNvPr>
        <xdr:cNvSpPr/>
      </xdr:nvSpPr>
      <xdr:spPr>
        <a:xfrm>
          <a:off x="1781175" y="13298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84" name="フローチャート: 判断 283">
          <a:extLst>
            <a:ext uri="{FF2B5EF4-FFF2-40B4-BE49-F238E27FC236}">
              <a16:creationId xmlns:a16="http://schemas.microsoft.com/office/drawing/2014/main" id="{B75C6BD0-1FFF-46CD-AE1E-0CA5BCC23438}"/>
            </a:ext>
          </a:extLst>
        </xdr:cNvPr>
        <xdr:cNvSpPr/>
      </xdr:nvSpPr>
      <xdr:spPr>
        <a:xfrm>
          <a:off x="981075" y="132092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307D681-75B2-4937-BCFF-7F4419155D7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A0A4E0C-0CC8-4C6E-BC3A-E6031958768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FF47D97B-4E03-4E44-8F33-60CBAAAA7E3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EF5141C6-ECE1-4E1B-9605-587A0945D44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50FABD3-C711-4CB6-A0DA-374E3338E84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164464</xdr:rowOff>
    </xdr:from>
    <xdr:to>
      <xdr:col>20</xdr:col>
      <xdr:colOff>38100</xdr:colOff>
      <xdr:row>81</xdr:row>
      <xdr:rowOff>94614</xdr:rowOff>
    </xdr:to>
    <xdr:sp macro="" textlink="">
      <xdr:nvSpPr>
        <xdr:cNvPr id="290" name="楕円 289">
          <a:extLst>
            <a:ext uri="{FF2B5EF4-FFF2-40B4-BE49-F238E27FC236}">
              <a16:creationId xmlns:a16="http://schemas.microsoft.com/office/drawing/2014/main" id="{919CABF4-A84F-4C92-B643-9BC4AC8A4C28}"/>
            </a:ext>
          </a:extLst>
        </xdr:cNvPr>
        <xdr:cNvSpPr/>
      </xdr:nvSpPr>
      <xdr:spPr>
        <a:xfrm>
          <a:off x="3381375" y="131248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1" name="楕円 290">
          <a:extLst>
            <a:ext uri="{FF2B5EF4-FFF2-40B4-BE49-F238E27FC236}">
              <a16:creationId xmlns:a16="http://schemas.microsoft.com/office/drawing/2014/main" id="{465996DF-B7CE-4825-9CDA-7A46803D0BA3}"/>
            </a:ext>
          </a:extLst>
        </xdr:cNvPr>
        <xdr:cNvSpPr/>
      </xdr:nvSpPr>
      <xdr:spPr>
        <a:xfrm>
          <a:off x="2571750" y="13181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106680</xdr:rowOff>
    </xdr:to>
    <xdr:cxnSp macro="">
      <xdr:nvCxnSpPr>
        <xdr:cNvPr id="292" name="直線コネクタ 291">
          <a:extLst>
            <a:ext uri="{FF2B5EF4-FFF2-40B4-BE49-F238E27FC236}">
              <a16:creationId xmlns:a16="http://schemas.microsoft.com/office/drawing/2014/main" id="{1338D439-7B76-4CC5-9201-C8118F9D19E0}"/>
            </a:ext>
          </a:extLst>
        </xdr:cNvPr>
        <xdr:cNvCxnSpPr/>
      </xdr:nvCxnSpPr>
      <xdr:spPr>
        <a:xfrm flipV="1">
          <a:off x="2619375" y="13172439"/>
          <a:ext cx="809625"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93" name="楕円 292">
          <a:extLst>
            <a:ext uri="{FF2B5EF4-FFF2-40B4-BE49-F238E27FC236}">
              <a16:creationId xmlns:a16="http://schemas.microsoft.com/office/drawing/2014/main" id="{BAF51720-47F5-4DED-9A8F-D6C27011905B}"/>
            </a:ext>
          </a:extLst>
        </xdr:cNvPr>
        <xdr:cNvSpPr/>
      </xdr:nvSpPr>
      <xdr:spPr>
        <a:xfrm>
          <a:off x="1781175" y="13460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83</xdr:row>
      <xdr:rowOff>59055</xdr:rowOff>
    </xdr:to>
    <xdr:cxnSp macro="">
      <xdr:nvCxnSpPr>
        <xdr:cNvPr id="294" name="直線コネクタ 293">
          <a:extLst>
            <a:ext uri="{FF2B5EF4-FFF2-40B4-BE49-F238E27FC236}">
              <a16:creationId xmlns:a16="http://schemas.microsoft.com/office/drawing/2014/main" id="{676BA82C-BCC7-4F12-8269-AD58A78B12B6}"/>
            </a:ext>
          </a:extLst>
        </xdr:cNvPr>
        <xdr:cNvCxnSpPr/>
      </xdr:nvCxnSpPr>
      <xdr:spPr>
        <a:xfrm flipV="1">
          <a:off x="1828800" y="13228955"/>
          <a:ext cx="790575"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118745</xdr:rowOff>
    </xdr:from>
    <xdr:to>
      <xdr:col>6</xdr:col>
      <xdr:colOff>38100</xdr:colOff>
      <xdr:row>83</xdr:row>
      <xdr:rowOff>48895</xdr:rowOff>
    </xdr:to>
    <xdr:sp macro="" textlink="">
      <xdr:nvSpPr>
        <xdr:cNvPr id="295" name="楕円 294">
          <a:extLst>
            <a:ext uri="{FF2B5EF4-FFF2-40B4-BE49-F238E27FC236}">
              <a16:creationId xmlns:a16="http://schemas.microsoft.com/office/drawing/2014/main" id="{B3B93044-7585-418B-9943-8AD628ED3C0C}"/>
            </a:ext>
          </a:extLst>
        </xdr:cNvPr>
        <xdr:cNvSpPr/>
      </xdr:nvSpPr>
      <xdr:spPr>
        <a:xfrm>
          <a:off x="981075" y="134092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169545</xdr:rowOff>
    </xdr:from>
    <xdr:to>
      <xdr:col>10</xdr:col>
      <xdr:colOff>114300</xdr:colOff>
      <xdr:row>83</xdr:row>
      <xdr:rowOff>59055</xdr:rowOff>
    </xdr:to>
    <xdr:cxnSp macro="">
      <xdr:nvCxnSpPr>
        <xdr:cNvPr id="296" name="直線コネクタ 295">
          <a:extLst>
            <a:ext uri="{FF2B5EF4-FFF2-40B4-BE49-F238E27FC236}">
              <a16:creationId xmlns:a16="http://schemas.microsoft.com/office/drawing/2014/main" id="{989B419B-93BA-4721-AF6E-B9D91DAAE7DB}"/>
            </a:ext>
          </a:extLst>
        </xdr:cNvPr>
        <xdr:cNvCxnSpPr/>
      </xdr:nvCxnSpPr>
      <xdr:spPr>
        <a:xfrm>
          <a:off x="1028700" y="13447395"/>
          <a:ext cx="8001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97" name="n_1aveValue【福祉施設】&#10;有形固定資産減価償却率">
          <a:extLst>
            <a:ext uri="{FF2B5EF4-FFF2-40B4-BE49-F238E27FC236}">
              <a16:creationId xmlns:a16="http://schemas.microsoft.com/office/drawing/2014/main" id="{77DB3567-172D-40CE-A7C8-EED5B48B621D}"/>
            </a:ext>
          </a:extLst>
        </xdr:cNvPr>
        <xdr:cNvSpPr txBox="1"/>
      </xdr:nvSpPr>
      <xdr:spPr>
        <a:xfrm>
          <a:off x="3239144"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98" name="n_2aveValue【福祉施設】&#10;有形固定資産減価償却率">
          <a:extLst>
            <a:ext uri="{FF2B5EF4-FFF2-40B4-BE49-F238E27FC236}">
              <a16:creationId xmlns:a16="http://schemas.microsoft.com/office/drawing/2014/main" id="{3486B84E-B837-4DEB-80E6-D5EFF1388962}"/>
            </a:ext>
          </a:extLst>
        </xdr:cNvPr>
        <xdr:cNvSpPr txBox="1"/>
      </xdr:nvSpPr>
      <xdr:spPr>
        <a:xfrm>
          <a:off x="2439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299" name="n_3aveValue【福祉施設】&#10;有形固定資産減価償却率">
          <a:extLst>
            <a:ext uri="{FF2B5EF4-FFF2-40B4-BE49-F238E27FC236}">
              <a16:creationId xmlns:a16="http://schemas.microsoft.com/office/drawing/2014/main" id="{AC44104A-7EE1-437E-BE48-88637EFB8E8A}"/>
            </a:ext>
          </a:extLst>
        </xdr:cNvPr>
        <xdr:cNvSpPr txBox="1"/>
      </xdr:nvSpPr>
      <xdr:spPr>
        <a:xfrm>
          <a:off x="1648469" y="1308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00" name="n_4aveValue【福祉施設】&#10;有形固定資産減価償却率">
          <a:extLst>
            <a:ext uri="{FF2B5EF4-FFF2-40B4-BE49-F238E27FC236}">
              <a16:creationId xmlns:a16="http://schemas.microsoft.com/office/drawing/2014/main" id="{728AB1C9-5B7B-4B78-9532-A96461167AD5}"/>
            </a:ext>
          </a:extLst>
        </xdr:cNvPr>
        <xdr:cNvSpPr txBox="1"/>
      </xdr:nvSpPr>
      <xdr:spPr>
        <a:xfrm>
          <a:off x="848369"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111141</xdr:rowOff>
    </xdr:from>
    <xdr:ext cx="405111" cy="259045"/>
    <xdr:sp macro="" textlink="">
      <xdr:nvSpPr>
        <xdr:cNvPr id="301" name="n_1mainValue【福祉施設】&#10;有形固定資産減価償却率">
          <a:extLst>
            <a:ext uri="{FF2B5EF4-FFF2-40B4-BE49-F238E27FC236}">
              <a16:creationId xmlns:a16="http://schemas.microsoft.com/office/drawing/2014/main" id="{AA90EB2B-DE26-4E77-8EB1-3F169B6B9FC8}"/>
            </a:ext>
          </a:extLst>
        </xdr:cNvPr>
        <xdr:cNvSpPr txBox="1"/>
      </xdr:nvSpPr>
      <xdr:spPr>
        <a:xfrm>
          <a:off x="3239144" y="129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02" name="n_2mainValue【福祉施設】&#10;有形固定資産減価償却率">
          <a:extLst>
            <a:ext uri="{FF2B5EF4-FFF2-40B4-BE49-F238E27FC236}">
              <a16:creationId xmlns:a16="http://schemas.microsoft.com/office/drawing/2014/main" id="{D66D40DA-A959-4CB9-98FA-A40AA2FCDF5C}"/>
            </a:ext>
          </a:extLst>
        </xdr:cNvPr>
        <xdr:cNvSpPr txBox="1"/>
      </xdr:nvSpPr>
      <xdr:spPr>
        <a:xfrm>
          <a:off x="2439044"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303" name="n_3mainValue【福祉施設】&#10;有形固定資産減価償却率">
          <a:extLst>
            <a:ext uri="{FF2B5EF4-FFF2-40B4-BE49-F238E27FC236}">
              <a16:creationId xmlns:a16="http://schemas.microsoft.com/office/drawing/2014/main" id="{A9104F06-821F-4E5D-8316-18B67BD97D1B}"/>
            </a:ext>
          </a:extLst>
        </xdr:cNvPr>
        <xdr:cNvSpPr txBox="1"/>
      </xdr:nvSpPr>
      <xdr:spPr>
        <a:xfrm>
          <a:off x="1648469"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04" name="n_4mainValue【福祉施設】&#10;有形固定資産減価償却率">
          <a:extLst>
            <a:ext uri="{FF2B5EF4-FFF2-40B4-BE49-F238E27FC236}">
              <a16:creationId xmlns:a16="http://schemas.microsoft.com/office/drawing/2014/main" id="{54067874-5B5B-4FD9-B28D-BF0B05BA0DD6}"/>
            </a:ext>
          </a:extLst>
        </xdr:cNvPr>
        <xdr:cNvSpPr txBox="1"/>
      </xdr:nvSpPr>
      <xdr:spPr>
        <a:xfrm>
          <a:off x="848369" y="1348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512EB152-EC26-405B-8A14-21C4C98D066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AB39503E-08D3-4119-B0F4-81932D5364F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6EC946F1-F74D-4961-AB3F-2AB5353CC234}"/>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2AE208CA-3010-4B22-9530-53C28786157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9CAD0A8E-00DD-40D5-822F-2514C94236A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60114EE3-84F2-40E5-B45F-2D29FDD6CD1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20588FA9-4803-4F53-8D61-8CDFFCBFC05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F06C717F-7F6C-44F7-8E50-5C35F630D0B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32046624-7E30-4C84-8CB8-FC35488DF87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9899D2B7-9781-4B19-92EA-5F1E83991B4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54DEECD3-5727-4CBA-A14A-8C7FE050F64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D0C86FD7-61C6-4742-B3D6-6B503D2E4C41}"/>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5A3E9815-B561-416B-8040-7D7A29D79538}"/>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E12E7150-CA7E-4489-A5CE-1693561497C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4A681A41-D39C-444D-B570-A7768E1BFCA2}"/>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A8504717-83D8-4180-B802-A691D54ED1C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377CE7B9-75EC-4AB4-B51D-986BCACA35E0}"/>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4B493716-D308-45AA-B13D-70E0F9AD9B9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CEBB543F-EE7A-43DA-A37C-3090A1279B9E}"/>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13FDF784-9B1A-41C2-8963-37E21E5D59D4}"/>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86290F00-2035-44E5-9CC6-5CD071535D3B}"/>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FCECD67C-FA93-4BB4-835F-4732849F67B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B4119B23-AC6A-4D67-B85C-20F3064A797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28" name="直線コネクタ 327">
          <a:extLst>
            <a:ext uri="{FF2B5EF4-FFF2-40B4-BE49-F238E27FC236}">
              <a16:creationId xmlns:a16="http://schemas.microsoft.com/office/drawing/2014/main" id="{CDEB87D0-9E16-4C38-AC18-78B1AFCF6AB8}"/>
            </a:ext>
          </a:extLst>
        </xdr:cNvPr>
        <xdr:cNvCxnSpPr/>
      </xdr:nvCxnSpPr>
      <xdr:spPr>
        <a:xfrm flipV="1">
          <a:off x="9429115" y="12812395"/>
          <a:ext cx="0" cy="12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29" name="【福祉施設】&#10;一人当たり面積最小値テキスト">
          <a:extLst>
            <a:ext uri="{FF2B5EF4-FFF2-40B4-BE49-F238E27FC236}">
              <a16:creationId xmlns:a16="http://schemas.microsoft.com/office/drawing/2014/main" id="{40D4247D-A5D4-4533-B19E-13410D780F31}"/>
            </a:ext>
          </a:extLst>
        </xdr:cNvPr>
        <xdr:cNvSpPr txBox="1"/>
      </xdr:nvSpPr>
      <xdr:spPr>
        <a:xfrm>
          <a:off x="9467850"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30" name="直線コネクタ 329">
          <a:extLst>
            <a:ext uri="{FF2B5EF4-FFF2-40B4-BE49-F238E27FC236}">
              <a16:creationId xmlns:a16="http://schemas.microsoft.com/office/drawing/2014/main" id="{EB86DD7D-DA4A-4A59-AA04-87BEEC187469}"/>
            </a:ext>
          </a:extLst>
        </xdr:cNvPr>
        <xdr:cNvCxnSpPr/>
      </xdr:nvCxnSpPr>
      <xdr:spPr>
        <a:xfrm>
          <a:off x="9363075" y="1402333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31" name="【福祉施設】&#10;一人当たり面積最大値テキスト">
          <a:extLst>
            <a:ext uri="{FF2B5EF4-FFF2-40B4-BE49-F238E27FC236}">
              <a16:creationId xmlns:a16="http://schemas.microsoft.com/office/drawing/2014/main" id="{C0DF877E-F4F0-4D1A-8464-E09EDE3A9D5E}"/>
            </a:ext>
          </a:extLst>
        </xdr:cNvPr>
        <xdr:cNvSpPr txBox="1"/>
      </xdr:nvSpPr>
      <xdr:spPr>
        <a:xfrm>
          <a:off x="9467850" y="1260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32" name="直線コネクタ 331">
          <a:extLst>
            <a:ext uri="{FF2B5EF4-FFF2-40B4-BE49-F238E27FC236}">
              <a16:creationId xmlns:a16="http://schemas.microsoft.com/office/drawing/2014/main" id="{9CD75802-176B-43A7-96C0-C6161EA4E821}"/>
            </a:ext>
          </a:extLst>
        </xdr:cNvPr>
        <xdr:cNvCxnSpPr/>
      </xdr:nvCxnSpPr>
      <xdr:spPr>
        <a:xfrm>
          <a:off x="9363075" y="128123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81297</xdr:rowOff>
    </xdr:from>
    <xdr:ext cx="469744" cy="259045"/>
    <xdr:sp macro="" textlink="">
      <xdr:nvSpPr>
        <xdr:cNvPr id="333" name="【福祉施設】&#10;一人当たり面積平均値テキスト">
          <a:extLst>
            <a:ext uri="{FF2B5EF4-FFF2-40B4-BE49-F238E27FC236}">
              <a16:creationId xmlns:a16="http://schemas.microsoft.com/office/drawing/2014/main" id="{3A9905E8-8723-49C8-845E-E16D89569AE8}"/>
            </a:ext>
          </a:extLst>
        </xdr:cNvPr>
        <xdr:cNvSpPr txBox="1"/>
      </xdr:nvSpPr>
      <xdr:spPr>
        <a:xfrm>
          <a:off x="9467850" y="13695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34" name="フローチャート: 判断 333">
          <a:extLst>
            <a:ext uri="{FF2B5EF4-FFF2-40B4-BE49-F238E27FC236}">
              <a16:creationId xmlns:a16="http://schemas.microsoft.com/office/drawing/2014/main" id="{1A0E7365-07FA-4A5D-BA07-FE54C03A2B7C}"/>
            </a:ext>
          </a:extLst>
        </xdr:cNvPr>
        <xdr:cNvSpPr/>
      </xdr:nvSpPr>
      <xdr:spPr>
        <a:xfrm>
          <a:off x="9401175" y="1371727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35" name="フローチャート: 判断 334">
          <a:extLst>
            <a:ext uri="{FF2B5EF4-FFF2-40B4-BE49-F238E27FC236}">
              <a16:creationId xmlns:a16="http://schemas.microsoft.com/office/drawing/2014/main" id="{7A2F1A11-9C68-42C9-8E37-E4A170FDF4DE}"/>
            </a:ext>
          </a:extLst>
        </xdr:cNvPr>
        <xdr:cNvSpPr/>
      </xdr:nvSpPr>
      <xdr:spPr>
        <a:xfrm>
          <a:off x="8639175" y="1371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36" name="フローチャート: 判断 335">
          <a:extLst>
            <a:ext uri="{FF2B5EF4-FFF2-40B4-BE49-F238E27FC236}">
              <a16:creationId xmlns:a16="http://schemas.microsoft.com/office/drawing/2014/main" id="{7C90DF32-386C-45D1-B09B-6CE6A54D616A}"/>
            </a:ext>
          </a:extLst>
        </xdr:cNvPr>
        <xdr:cNvSpPr/>
      </xdr:nvSpPr>
      <xdr:spPr>
        <a:xfrm>
          <a:off x="7839075" y="13716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37" name="フローチャート: 判断 336">
          <a:extLst>
            <a:ext uri="{FF2B5EF4-FFF2-40B4-BE49-F238E27FC236}">
              <a16:creationId xmlns:a16="http://schemas.microsoft.com/office/drawing/2014/main" id="{93A1DA62-871B-4EB0-B555-41581A941648}"/>
            </a:ext>
          </a:extLst>
        </xdr:cNvPr>
        <xdr:cNvSpPr/>
      </xdr:nvSpPr>
      <xdr:spPr>
        <a:xfrm>
          <a:off x="7029450" y="137337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38" name="フローチャート: 判断 337">
          <a:extLst>
            <a:ext uri="{FF2B5EF4-FFF2-40B4-BE49-F238E27FC236}">
              <a16:creationId xmlns:a16="http://schemas.microsoft.com/office/drawing/2014/main" id="{C4FC03A5-A0C7-4093-B0A6-9B168BE7D116}"/>
            </a:ext>
          </a:extLst>
        </xdr:cNvPr>
        <xdr:cNvSpPr/>
      </xdr:nvSpPr>
      <xdr:spPr>
        <a:xfrm>
          <a:off x="6238875" y="13680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E0084FA3-9DDB-4E0C-92C1-413B181EC347}"/>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8F8366E9-7B4D-4A9C-90E1-137CEECB650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3EEF99E-9060-430B-A73E-85722829A52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4E4A3CC2-AD0F-43F5-9F86-CB8665824FD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1844DD5-530D-4BCB-8416-F0F2864B923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97789</xdr:rowOff>
    </xdr:from>
    <xdr:to>
      <xdr:col>50</xdr:col>
      <xdr:colOff>165100</xdr:colOff>
      <xdr:row>85</xdr:row>
      <xdr:rowOff>27939</xdr:rowOff>
    </xdr:to>
    <xdr:sp macro="" textlink="">
      <xdr:nvSpPr>
        <xdr:cNvPr id="344" name="楕円 343">
          <a:extLst>
            <a:ext uri="{FF2B5EF4-FFF2-40B4-BE49-F238E27FC236}">
              <a16:creationId xmlns:a16="http://schemas.microsoft.com/office/drawing/2014/main" id="{47E4EC9A-FDE1-4F8B-9890-5427682CD0C4}"/>
            </a:ext>
          </a:extLst>
        </xdr:cNvPr>
        <xdr:cNvSpPr/>
      </xdr:nvSpPr>
      <xdr:spPr>
        <a:xfrm>
          <a:off x="8639175" y="137090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100330</xdr:rowOff>
    </xdr:from>
    <xdr:to>
      <xdr:col>46</xdr:col>
      <xdr:colOff>38100</xdr:colOff>
      <xdr:row>85</xdr:row>
      <xdr:rowOff>30480</xdr:rowOff>
    </xdr:to>
    <xdr:sp macro="" textlink="">
      <xdr:nvSpPr>
        <xdr:cNvPr id="345" name="楕円 344">
          <a:extLst>
            <a:ext uri="{FF2B5EF4-FFF2-40B4-BE49-F238E27FC236}">
              <a16:creationId xmlns:a16="http://schemas.microsoft.com/office/drawing/2014/main" id="{736C29E7-CA71-4C81-A1A2-434EDC67DE4A}"/>
            </a:ext>
          </a:extLst>
        </xdr:cNvPr>
        <xdr:cNvSpPr/>
      </xdr:nvSpPr>
      <xdr:spPr>
        <a:xfrm>
          <a:off x="7839075" y="137147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148589</xdr:rowOff>
    </xdr:from>
    <xdr:to>
      <xdr:col>50</xdr:col>
      <xdr:colOff>114300</xdr:colOff>
      <xdr:row>84</xdr:row>
      <xdr:rowOff>151130</xdr:rowOff>
    </xdr:to>
    <xdr:cxnSp macro="">
      <xdr:nvCxnSpPr>
        <xdr:cNvPr id="346" name="直線コネクタ 345">
          <a:extLst>
            <a:ext uri="{FF2B5EF4-FFF2-40B4-BE49-F238E27FC236}">
              <a16:creationId xmlns:a16="http://schemas.microsoft.com/office/drawing/2014/main" id="{37E9E227-8F6F-48A1-9701-E7ABF59AEB57}"/>
            </a:ext>
          </a:extLst>
        </xdr:cNvPr>
        <xdr:cNvCxnSpPr/>
      </xdr:nvCxnSpPr>
      <xdr:spPr>
        <a:xfrm flipV="1">
          <a:off x="7886700" y="13756639"/>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102870</xdr:rowOff>
    </xdr:from>
    <xdr:to>
      <xdr:col>41</xdr:col>
      <xdr:colOff>101600</xdr:colOff>
      <xdr:row>85</xdr:row>
      <xdr:rowOff>33020</xdr:rowOff>
    </xdr:to>
    <xdr:sp macro="" textlink="">
      <xdr:nvSpPr>
        <xdr:cNvPr id="347" name="楕円 346">
          <a:extLst>
            <a:ext uri="{FF2B5EF4-FFF2-40B4-BE49-F238E27FC236}">
              <a16:creationId xmlns:a16="http://schemas.microsoft.com/office/drawing/2014/main" id="{BDE0FA6A-72C2-4F5A-B165-B4B4E3548241}"/>
            </a:ext>
          </a:extLst>
        </xdr:cNvPr>
        <xdr:cNvSpPr/>
      </xdr:nvSpPr>
      <xdr:spPr>
        <a:xfrm>
          <a:off x="7029450" y="13717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151130</xdr:rowOff>
    </xdr:from>
    <xdr:to>
      <xdr:col>45</xdr:col>
      <xdr:colOff>177800</xdr:colOff>
      <xdr:row>84</xdr:row>
      <xdr:rowOff>153670</xdr:rowOff>
    </xdr:to>
    <xdr:cxnSp macro="">
      <xdr:nvCxnSpPr>
        <xdr:cNvPr id="348" name="直線コネクタ 347">
          <a:extLst>
            <a:ext uri="{FF2B5EF4-FFF2-40B4-BE49-F238E27FC236}">
              <a16:creationId xmlns:a16="http://schemas.microsoft.com/office/drawing/2014/main" id="{E60B2EF4-3A8B-4022-8C71-CE0442819980}"/>
            </a:ext>
          </a:extLst>
        </xdr:cNvPr>
        <xdr:cNvCxnSpPr/>
      </xdr:nvCxnSpPr>
      <xdr:spPr>
        <a:xfrm flipV="1">
          <a:off x="7077075" y="13762355"/>
          <a:ext cx="8096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104139</xdr:rowOff>
    </xdr:from>
    <xdr:to>
      <xdr:col>36</xdr:col>
      <xdr:colOff>165100</xdr:colOff>
      <xdr:row>85</xdr:row>
      <xdr:rowOff>34289</xdr:rowOff>
    </xdr:to>
    <xdr:sp macro="" textlink="">
      <xdr:nvSpPr>
        <xdr:cNvPr id="349" name="楕円 348">
          <a:extLst>
            <a:ext uri="{FF2B5EF4-FFF2-40B4-BE49-F238E27FC236}">
              <a16:creationId xmlns:a16="http://schemas.microsoft.com/office/drawing/2014/main" id="{FB7A808D-41BD-4D04-989E-E39F0B68DC5A}"/>
            </a:ext>
          </a:extLst>
        </xdr:cNvPr>
        <xdr:cNvSpPr/>
      </xdr:nvSpPr>
      <xdr:spPr>
        <a:xfrm>
          <a:off x="6238875" y="137185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153670</xdr:rowOff>
    </xdr:from>
    <xdr:to>
      <xdr:col>41</xdr:col>
      <xdr:colOff>50800</xdr:colOff>
      <xdr:row>84</xdr:row>
      <xdr:rowOff>154939</xdr:rowOff>
    </xdr:to>
    <xdr:cxnSp macro="">
      <xdr:nvCxnSpPr>
        <xdr:cNvPr id="350" name="直線コネクタ 349">
          <a:extLst>
            <a:ext uri="{FF2B5EF4-FFF2-40B4-BE49-F238E27FC236}">
              <a16:creationId xmlns:a16="http://schemas.microsoft.com/office/drawing/2014/main" id="{D60BBBC4-F872-4E15-B414-102E77AF1EDD}"/>
            </a:ext>
          </a:extLst>
        </xdr:cNvPr>
        <xdr:cNvCxnSpPr/>
      </xdr:nvCxnSpPr>
      <xdr:spPr>
        <a:xfrm flipV="1">
          <a:off x="6286500" y="13764895"/>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26688</xdr:rowOff>
    </xdr:from>
    <xdr:ext cx="469744" cy="259045"/>
    <xdr:sp macro="" textlink="">
      <xdr:nvSpPr>
        <xdr:cNvPr id="351" name="n_1aveValue【福祉施設】&#10;一人当たり面積">
          <a:extLst>
            <a:ext uri="{FF2B5EF4-FFF2-40B4-BE49-F238E27FC236}">
              <a16:creationId xmlns:a16="http://schemas.microsoft.com/office/drawing/2014/main" id="{7457AF93-6336-41F9-8FF3-3EE16D90B1AD}"/>
            </a:ext>
          </a:extLst>
        </xdr:cNvPr>
        <xdr:cNvSpPr txBox="1"/>
      </xdr:nvSpPr>
      <xdr:spPr>
        <a:xfrm>
          <a:off x="8458277" y="138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52" name="n_2aveValue【福祉施設】&#10;一人当たり面積">
          <a:extLst>
            <a:ext uri="{FF2B5EF4-FFF2-40B4-BE49-F238E27FC236}">
              <a16:creationId xmlns:a16="http://schemas.microsoft.com/office/drawing/2014/main" id="{8AC141C1-B08A-4CF3-B07B-5AA75653DB63}"/>
            </a:ext>
          </a:extLst>
        </xdr:cNvPr>
        <xdr:cNvSpPr txBox="1"/>
      </xdr:nvSpPr>
      <xdr:spPr>
        <a:xfrm>
          <a:off x="7677227"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47007</xdr:rowOff>
    </xdr:from>
    <xdr:ext cx="469744" cy="259045"/>
    <xdr:sp macro="" textlink="">
      <xdr:nvSpPr>
        <xdr:cNvPr id="353" name="n_3aveValue【福祉施設】&#10;一人当たり面積">
          <a:extLst>
            <a:ext uri="{FF2B5EF4-FFF2-40B4-BE49-F238E27FC236}">
              <a16:creationId xmlns:a16="http://schemas.microsoft.com/office/drawing/2014/main" id="{C07C8EE8-0759-424D-879A-A516E0E399DA}"/>
            </a:ext>
          </a:extLst>
        </xdr:cNvPr>
        <xdr:cNvSpPr txBox="1"/>
      </xdr:nvSpPr>
      <xdr:spPr>
        <a:xfrm>
          <a:off x="6867602" y="138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54" name="n_4aveValue【福祉施設】&#10;一人当たり面積">
          <a:extLst>
            <a:ext uri="{FF2B5EF4-FFF2-40B4-BE49-F238E27FC236}">
              <a16:creationId xmlns:a16="http://schemas.microsoft.com/office/drawing/2014/main" id="{9A405120-04CD-4427-9C03-02807341D610}"/>
            </a:ext>
          </a:extLst>
        </xdr:cNvPr>
        <xdr:cNvSpPr txBox="1"/>
      </xdr:nvSpPr>
      <xdr:spPr>
        <a:xfrm>
          <a:off x="6067502" y="1345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44466</xdr:rowOff>
    </xdr:from>
    <xdr:ext cx="469744" cy="259045"/>
    <xdr:sp macro="" textlink="">
      <xdr:nvSpPr>
        <xdr:cNvPr id="355" name="n_1mainValue【福祉施設】&#10;一人当たり面積">
          <a:extLst>
            <a:ext uri="{FF2B5EF4-FFF2-40B4-BE49-F238E27FC236}">
              <a16:creationId xmlns:a16="http://schemas.microsoft.com/office/drawing/2014/main" id="{16843D15-26C5-4533-ADC0-C276C2115EEF}"/>
            </a:ext>
          </a:extLst>
        </xdr:cNvPr>
        <xdr:cNvSpPr txBox="1"/>
      </xdr:nvSpPr>
      <xdr:spPr>
        <a:xfrm>
          <a:off x="8458277" y="1349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47007</xdr:rowOff>
    </xdr:from>
    <xdr:ext cx="469744" cy="259045"/>
    <xdr:sp macro="" textlink="">
      <xdr:nvSpPr>
        <xdr:cNvPr id="356" name="n_2mainValue【福祉施設】&#10;一人当たり面積">
          <a:extLst>
            <a:ext uri="{FF2B5EF4-FFF2-40B4-BE49-F238E27FC236}">
              <a16:creationId xmlns:a16="http://schemas.microsoft.com/office/drawing/2014/main" id="{A7DBAA92-1CA9-4875-92B5-91D910C41118}"/>
            </a:ext>
          </a:extLst>
        </xdr:cNvPr>
        <xdr:cNvSpPr txBox="1"/>
      </xdr:nvSpPr>
      <xdr:spPr>
        <a:xfrm>
          <a:off x="7677227" y="1349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49547</xdr:rowOff>
    </xdr:from>
    <xdr:ext cx="469744" cy="259045"/>
    <xdr:sp macro="" textlink="">
      <xdr:nvSpPr>
        <xdr:cNvPr id="357" name="n_3mainValue【福祉施設】&#10;一人当たり面積">
          <a:extLst>
            <a:ext uri="{FF2B5EF4-FFF2-40B4-BE49-F238E27FC236}">
              <a16:creationId xmlns:a16="http://schemas.microsoft.com/office/drawing/2014/main" id="{E89A12DC-B827-4048-973B-338DC4D31686}"/>
            </a:ext>
          </a:extLst>
        </xdr:cNvPr>
        <xdr:cNvSpPr txBox="1"/>
      </xdr:nvSpPr>
      <xdr:spPr>
        <a:xfrm>
          <a:off x="6867602" y="1349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25416</xdr:rowOff>
    </xdr:from>
    <xdr:ext cx="469744" cy="259045"/>
    <xdr:sp macro="" textlink="">
      <xdr:nvSpPr>
        <xdr:cNvPr id="358" name="n_4mainValue【福祉施設】&#10;一人当たり面積">
          <a:extLst>
            <a:ext uri="{FF2B5EF4-FFF2-40B4-BE49-F238E27FC236}">
              <a16:creationId xmlns:a16="http://schemas.microsoft.com/office/drawing/2014/main" id="{00869A94-C1DC-46C4-8FB7-39158FDFF278}"/>
            </a:ext>
          </a:extLst>
        </xdr:cNvPr>
        <xdr:cNvSpPr txBox="1"/>
      </xdr:nvSpPr>
      <xdr:spPr>
        <a:xfrm>
          <a:off x="6067502" y="1380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7687B6E6-88A6-4DD2-A44B-14F0BED65E6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DA6D8FD1-80DC-4548-AB59-68AA25C9244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6D9E64DB-E924-4597-9F09-560BCE51C70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D4879C0C-1209-46E7-BF41-7041A53B521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019F5CB0-5CB4-4C5F-ADEC-C9DC862B667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2A5C1AB1-865C-480F-B811-C28F2C273E5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BF618C04-C6B5-4446-9D68-F193F231C5D0}"/>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DF576AA7-D3DF-4A08-9568-C718ACF4C1F9}"/>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317FCA6F-A7B6-4F92-BD16-78E1BC20F82D}"/>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E4B380F1-7AA8-448D-A049-4200367CCB8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CE8BB62D-3AA5-4E12-A15F-9345CD6B3AA0}"/>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a:extLst>
            <a:ext uri="{FF2B5EF4-FFF2-40B4-BE49-F238E27FC236}">
              <a16:creationId xmlns:a16="http://schemas.microsoft.com/office/drawing/2014/main" id="{009C4F17-4FA4-495D-B27D-3E6ACAB52D5E}"/>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a:extLst>
            <a:ext uri="{FF2B5EF4-FFF2-40B4-BE49-F238E27FC236}">
              <a16:creationId xmlns:a16="http://schemas.microsoft.com/office/drawing/2014/main" id="{FF51C284-555C-401B-86A9-528B5F43D308}"/>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a:extLst>
            <a:ext uri="{FF2B5EF4-FFF2-40B4-BE49-F238E27FC236}">
              <a16:creationId xmlns:a16="http://schemas.microsoft.com/office/drawing/2014/main" id="{8DFD959B-7F0C-4654-9259-3D081A0C70B1}"/>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a:extLst>
            <a:ext uri="{FF2B5EF4-FFF2-40B4-BE49-F238E27FC236}">
              <a16:creationId xmlns:a16="http://schemas.microsoft.com/office/drawing/2014/main" id="{1A169FF9-DF51-4CE5-B29C-11B24603F93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a:extLst>
            <a:ext uri="{FF2B5EF4-FFF2-40B4-BE49-F238E27FC236}">
              <a16:creationId xmlns:a16="http://schemas.microsoft.com/office/drawing/2014/main" id="{4F23417C-57A5-4E63-9ECD-C6747F8300C7}"/>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a:extLst>
            <a:ext uri="{FF2B5EF4-FFF2-40B4-BE49-F238E27FC236}">
              <a16:creationId xmlns:a16="http://schemas.microsoft.com/office/drawing/2014/main" id="{0BAA77C7-0E5D-42F4-A71B-EFD15589520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a:extLst>
            <a:ext uri="{FF2B5EF4-FFF2-40B4-BE49-F238E27FC236}">
              <a16:creationId xmlns:a16="http://schemas.microsoft.com/office/drawing/2014/main" id="{003B4E36-97C3-4573-8F85-84DC55853DE0}"/>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a:extLst>
            <a:ext uri="{FF2B5EF4-FFF2-40B4-BE49-F238E27FC236}">
              <a16:creationId xmlns:a16="http://schemas.microsoft.com/office/drawing/2014/main" id="{6A2D8025-751D-42E0-86A9-29935AE640D8}"/>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a:extLst>
            <a:ext uri="{FF2B5EF4-FFF2-40B4-BE49-F238E27FC236}">
              <a16:creationId xmlns:a16="http://schemas.microsoft.com/office/drawing/2014/main" id="{FF3BF612-6EAD-45BF-B51F-7AFB7E4CDC4E}"/>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a:extLst>
            <a:ext uri="{FF2B5EF4-FFF2-40B4-BE49-F238E27FC236}">
              <a16:creationId xmlns:a16="http://schemas.microsoft.com/office/drawing/2014/main" id="{D928EF0E-4E7E-49CE-94FA-1360625193B5}"/>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6B60C508-8C24-403B-BE4C-976D02EA931A}"/>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a:extLst>
            <a:ext uri="{FF2B5EF4-FFF2-40B4-BE49-F238E27FC236}">
              <a16:creationId xmlns:a16="http://schemas.microsoft.com/office/drawing/2014/main" id="{3993830A-68D6-44BE-B119-5D4932CE3B07}"/>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EE269CCB-24C2-410A-B284-F7B64C8AC32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83" name="直線コネクタ 382">
          <a:extLst>
            <a:ext uri="{FF2B5EF4-FFF2-40B4-BE49-F238E27FC236}">
              <a16:creationId xmlns:a16="http://schemas.microsoft.com/office/drawing/2014/main" id="{4AF5E8E8-0F39-4FA6-8432-715BE3445B9C}"/>
            </a:ext>
          </a:extLst>
        </xdr:cNvPr>
        <xdr:cNvCxnSpPr/>
      </xdr:nvCxnSpPr>
      <xdr:spPr>
        <a:xfrm flipV="1">
          <a:off x="4180840" y="16478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4" name="【市民会館】&#10;有形固定資産減価償却率最小値テキスト">
          <a:extLst>
            <a:ext uri="{FF2B5EF4-FFF2-40B4-BE49-F238E27FC236}">
              <a16:creationId xmlns:a16="http://schemas.microsoft.com/office/drawing/2014/main" id="{92E7E2FF-D174-4808-806B-EA03C8ECB49C}"/>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5" name="直線コネクタ 384">
          <a:extLst>
            <a:ext uri="{FF2B5EF4-FFF2-40B4-BE49-F238E27FC236}">
              <a16:creationId xmlns:a16="http://schemas.microsoft.com/office/drawing/2014/main" id="{8B3038A2-5AE4-494A-AB9F-7F5B6536DC62}"/>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386" name="【市民会館】&#10;有形固定資産減価償却率最大値テキスト">
          <a:extLst>
            <a:ext uri="{FF2B5EF4-FFF2-40B4-BE49-F238E27FC236}">
              <a16:creationId xmlns:a16="http://schemas.microsoft.com/office/drawing/2014/main" id="{6F2E60DF-4BD3-4B45-BF44-AAE9E7FF5050}"/>
            </a:ext>
          </a:extLst>
        </xdr:cNvPr>
        <xdr:cNvSpPr txBox="1"/>
      </xdr:nvSpPr>
      <xdr:spPr>
        <a:xfrm>
          <a:off x="4219575" y="1625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87" name="直線コネクタ 386">
          <a:extLst>
            <a:ext uri="{FF2B5EF4-FFF2-40B4-BE49-F238E27FC236}">
              <a16:creationId xmlns:a16="http://schemas.microsoft.com/office/drawing/2014/main" id="{37CCB8F4-DA25-4F31-B07B-19B461A82787}"/>
            </a:ext>
          </a:extLst>
        </xdr:cNvPr>
        <xdr:cNvCxnSpPr/>
      </xdr:nvCxnSpPr>
      <xdr:spPr>
        <a:xfrm>
          <a:off x="4105275" y="16478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388" name="【市民会館】&#10;有形固定資産減価償却率平均値テキスト">
          <a:extLst>
            <a:ext uri="{FF2B5EF4-FFF2-40B4-BE49-F238E27FC236}">
              <a16:creationId xmlns:a16="http://schemas.microsoft.com/office/drawing/2014/main" id="{2AB7B5FA-02E0-4A36-BDC8-8F0709C63245}"/>
            </a:ext>
          </a:extLst>
        </xdr:cNvPr>
        <xdr:cNvSpPr txBox="1"/>
      </xdr:nvSpPr>
      <xdr:spPr>
        <a:xfrm>
          <a:off x="4219575" y="1699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89" name="フローチャート: 判断 388">
          <a:extLst>
            <a:ext uri="{FF2B5EF4-FFF2-40B4-BE49-F238E27FC236}">
              <a16:creationId xmlns:a16="http://schemas.microsoft.com/office/drawing/2014/main" id="{5F2B2D66-C9E2-4F5B-A491-9739C0B337E1}"/>
            </a:ext>
          </a:extLst>
        </xdr:cNvPr>
        <xdr:cNvSpPr/>
      </xdr:nvSpPr>
      <xdr:spPr>
        <a:xfrm>
          <a:off x="4124325" y="17020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90" name="フローチャート: 判断 389">
          <a:extLst>
            <a:ext uri="{FF2B5EF4-FFF2-40B4-BE49-F238E27FC236}">
              <a16:creationId xmlns:a16="http://schemas.microsoft.com/office/drawing/2014/main" id="{E76953C5-355C-4ABC-9AD5-2356CCA3E6DA}"/>
            </a:ext>
          </a:extLst>
        </xdr:cNvPr>
        <xdr:cNvSpPr/>
      </xdr:nvSpPr>
      <xdr:spPr>
        <a:xfrm>
          <a:off x="33813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91" name="フローチャート: 判断 390">
          <a:extLst>
            <a:ext uri="{FF2B5EF4-FFF2-40B4-BE49-F238E27FC236}">
              <a16:creationId xmlns:a16="http://schemas.microsoft.com/office/drawing/2014/main" id="{1E1617D7-CD29-45DC-8CED-BB12D4C0A24E}"/>
            </a:ext>
          </a:extLst>
        </xdr:cNvPr>
        <xdr:cNvSpPr/>
      </xdr:nvSpPr>
      <xdr:spPr>
        <a:xfrm>
          <a:off x="2571750" y="169513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392" name="フローチャート: 判断 391">
          <a:extLst>
            <a:ext uri="{FF2B5EF4-FFF2-40B4-BE49-F238E27FC236}">
              <a16:creationId xmlns:a16="http://schemas.microsoft.com/office/drawing/2014/main" id="{EBE614FF-F5B2-436C-8273-3ED4E1C6364D}"/>
            </a:ext>
          </a:extLst>
        </xdr:cNvPr>
        <xdr:cNvSpPr/>
      </xdr:nvSpPr>
      <xdr:spPr>
        <a:xfrm>
          <a:off x="1781175" y="16923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393" name="フローチャート: 判断 392">
          <a:extLst>
            <a:ext uri="{FF2B5EF4-FFF2-40B4-BE49-F238E27FC236}">
              <a16:creationId xmlns:a16="http://schemas.microsoft.com/office/drawing/2014/main" id="{67F4A9CC-AA4C-45C4-9970-F96683CAE426}"/>
            </a:ext>
          </a:extLst>
        </xdr:cNvPr>
        <xdr:cNvSpPr/>
      </xdr:nvSpPr>
      <xdr:spPr>
        <a:xfrm>
          <a:off x="981075" y="169513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F3B1E859-59E3-4F31-8032-5534C3C1331A}"/>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4C8A6CF-84F2-4AA8-B716-03AA1F4B5D2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D6898D34-E1CD-432F-BB89-0CB41E8EE348}"/>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46BB883-A547-4D40-9E53-D03CE8569C88}"/>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5329944-211F-493C-A672-78979BC9E98E}"/>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137795</xdr:rowOff>
    </xdr:from>
    <xdr:to>
      <xdr:col>20</xdr:col>
      <xdr:colOff>38100</xdr:colOff>
      <xdr:row>105</xdr:row>
      <xdr:rowOff>67945</xdr:rowOff>
    </xdr:to>
    <xdr:sp macro="" textlink="">
      <xdr:nvSpPr>
        <xdr:cNvPr id="399" name="楕円 398">
          <a:extLst>
            <a:ext uri="{FF2B5EF4-FFF2-40B4-BE49-F238E27FC236}">
              <a16:creationId xmlns:a16="http://schemas.microsoft.com/office/drawing/2014/main" id="{0E48AA60-21F2-4FA0-8BB6-4936ECBECA0C}"/>
            </a:ext>
          </a:extLst>
        </xdr:cNvPr>
        <xdr:cNvSpPr/>
      </xdr:nvSpPr>
      <xdr:spPr>
        <a:xfrm>
          <a:off x="3381375" y="17114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107314</xdr:rowOff>
    </xdr:from>
    <xdr:to>
      <xdr:col>15</xdr:col>
      <xdr:colOff>101600</xdr:colOff>
      <xdr:row>105</xdr:row>
      <xdr:rowOff>37464</xdr:rowOff>
    </xdr:to>
    <xdr:sp macro="" textlink="">
      <xdr:nvSpPr>
        <xdr:cNvPr id="400" name="楕円 399">
          <a:extLst>
            <a:ext uri="{FF2B5EF4-FFF2-40B4-BE49-F238E27FC236}">
              <a16:creationId xmlns:a16="http://schemas.microsoft.com/office/drawing/2014/main" id="{C523F64E-D4E7-457D-8B4C-3B2B91265FA1}"/>
            </a:ext>
          </a:extLst>
        </xdr:cNvPr>
        <xdr:cNvSpPr/>
      </xdr:nvSpPr>
      <xdr:spPr>
        <a:xfrm>
          <a:off x="2571750" y="17077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158114</xdr:rowOff>
    </xdr:from>
    <xdr:to>
      <xdr:col>19</xdr:col>
      <xdr:colOff>177800</xdr:colOff>
      <xdr:row>105</xdr:row>
      <xdr:rowOff>17145</xdr:rowOff>
    </xdr:to>
    <xdr:cxnSp macro="">
      <xdr:nvCxnSpPr>
        <xdr:cNvPr id="401" name="直線コネクタ 400">
          <a:extLst>
            <a:ext uri="{FF2B5EF4-FFF2-40B4-BE49-F238E27FC236}">
              <a16:creationId xmlns:a16="http://schemas.microsoft.com/office/drawing/2014/main" id="{CA56559A-BDBA-44EC-A730-8A0CC8488890}"/>
            </a:ext>
          </a:extLst>
        </xdr:cNvPr>
        <xdr:cNvCxnSpPr/>
      </xdr:nvCxnSpPr>
      <xdr:spPr>
        <a:xfrm>
          <a:off x="2619375" y="17134839"/>
          <a:ext cx="809625"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02" name="楕円 401">
          <a:extLst>
            <a:ext uri="{FF2B5EF4-FFF2-40B4-BE49-F238E27FC236}">
              <a16:creationId xmlns:a16="http://schemas.microsoft.com/office/drawing/2014/main" id="{72BAA03E-07BE-4752-9EEA-75A1A1D9B81B}"/>
            </a:ext>
          </a:extLst>
        </xdr:cNvPr>
        <xdr:cNvSpPr/>
      </xdr:nvSpPr>
      <xdr:spPr>
        <a:xfrm>
          <a:off x="1781175" y="170675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104</xdr:row>
      <xdr:rowOff>158114</xdr:rowOff>
    </xdr:to>
    <xdr:cxnSp macro="">
      <xdr:nvCxnSpPr>
        <xdr:cNvPr id="403" name="直線コネクタ 402">
          <a:extLst>
            <a:ext uri="{FF2B5EF4-FFF2-40B4-BE49-F238E27FC236}">
              <a16:creationId xmlns:a16="http://schemas.microsoft.com/office/drawing/2014/main" id="{C8F7B507-76E1-4B4B-8DD5-63BAD3606FD9}"/>
            </a:ext>
          </a:extLst>
        </xdr:cNvPr>
        <xdr:cNvCxnSpPr/>
      </xdr:nvCxnSpPr>
      <xdr:spPr>
        <a:xfrm>
          <a:off x="1828800" y="17115155"/>
          <a:ext cx="790575"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52070</xdr:rowOff>
    </xdr:from>
    <xdr:to>
      <xdr:col>6</xdr:col>
      <xdr:colOff>38100</xdr:colOff>
      <xdr:row>104</xdr:row>
      <xdr:rowOff>153670</xdr:rowOff>
    </xdr:to>
    <xdr:sp macro="" textlink="">
      <xdr:nvSpPr>
        <xdr:cNvPr id="404" name="楕円 403">
          <a:extLst>
            <a:ext uri="{FF2B5EF4-FFF2-40B4-BE49-F238E27FC236}">
              <a16:creationId xmlns:a16="http://schemas.microsoft.com/office/drawing/2014/main" id="{429E1A2F-EBEB-48BC-9814-79FDA3D7CD15}"/>
            </a:ext>
          </a:extLst>
        </xdr:cNvPr>
        <xdr:cNvSpPr/>
      </xdr:nvSpPr>
      <xdr:spPr>
        <a:xfrm>
          <a:off x="981075" y="170224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102870</xdr:rowOff>
    </xdr:from>
    <xdr:to>
      <xdr:col>10</xdr:col>
      <xdr:colOff>114300</xdr:colOff>
      <xdr:row>104</xdr:row>
      <xdr:rowOff>144780</xdr:rowOff>
    </xdr:to>
    <xdr:cxnSp macro="">
      <xdr:nvCxnSpPr>
        <xdr:cNvPr id="405" name="直線コネクタ 404">
          <a:extLst>
            <a:ext uri="{FF2B5EF4-FFF2-40B4-BE49-F238E27FC236}">
              <a16:creationId xmlns:a16="http://schemas.microsoft.com/office/drawing/2014/main" id="{F6F82590-55C9-4B75-B21B-58CE143C07C1}"/>
            </a:ext>
          </a:extLst>
        </xdr:cNvPr>
        <xdr:cNvCxnSpPr/>
      </xdr:nvCxnSpPr>
      <xdr:spPr>
        <a:xfrm>
          <a:off x="1028700" y="17079595"/>
          <a:ext cx="8001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132097</xdr:rowOff>
    </xdr:from>
    <xdr:ext cx="405111" cy="259045"/>
    <xdr:sp macro="" textlink="">
      <xdr:nvSpPr>
        <xdr:cNvPr id="406" name="n_1aveValue【市民会館】&#10;有形固定資産減価償却率">
          <a:extLst>
            <a:ext uri="{FF2B5EF4-FFF2-40B4-BE49-F238E27FC236}">
              <a16:creationId xmlns:a16="http://schemas.microsoft.com/office/drawing/2014/main" id="{E7976B51-EAA2-4641-8AF0-9A10A9061E81}"/>
            </a:ext>
          </a:extLst>
        </xdr:cNvPr>
        <xdr:cNvSpPr txBox="1"/>
      </xdr:nvSpPr>
      <xdr:spPr>
        <a:xfrm>
          <a:off x="32391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95902</xdr:rowOff>
    </xdr:from>
    <xdr:ext cx="405111" cy="259045"/>
    <xdr:sp macro="" textlink="">
      <xdr:nvSpPr>
        <xdr:cNvPr id="407" name="n_2aveValue【市民会館】&#10;有形固定資産減価償却率">
          <a:extLst>
            <a:ext uri="{FF2B5EF4-FFF2-40B4-BE49-F238E27FC236}">
              <a16:creationId xmlns:a16="http://schemas.microsoft.com/office/drawing/2014/main" id="{C25E7DA7-3111-4D9D-973D-C76B0F59700E}"/>
            </a:ext>
          </a:extLst>
        </xdr:cNvPr>
        <xdr:cNvSpPr txBox="1"/>
      </xdr:nvSpPr>
      <xdr:spPr>
        <a:xfrm>
          <a:off x="243904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08" name="n_3aveValue【市民会館】&#10;有形固定資産減価償却率">
          <a:extLst>
            <a:ext uri="{FF2B5EF4-FFF2-40B4-BE49-F238E27FC236}">
              <a16:creationId xmlns:a16="http://schemas.microsoft.com/office/drawing/2014/main" id="{B2BC14E7-39E9-4ED2-B3F9-598930C5B594}"/>
            </a:ext>
          </a:extLst>
        </xdr:cNvPr>
        <xdr:cNvSpPr txBox="1"/>
      </xdr:nvSpPr>
      <xdr:spPr>
        <a:xfrm>
          <a:off x="1648469" y="1669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95902</xdr:rowOff>
    </xdr:from>
    <xdr:ext cx="405111" cy="259045"/>
    <xdr:sp macro="" textlink="">
      <xdr:nvSpPr>
        <xdr:cNvPr id="409" name="n_4aveValue【市民会館】&#10;有形固定資産減価償却率">
          <a:extLst>
            <a:ext uri="{FF2B5EF4-FFF2-40B4-BE49-F238E27FC236}">
              <a16:creationId xmlns:a16="http://schemas.microsoft.com/office/drawing/2014/main" id="{39AC5ADC-F8A2-4921-B1CF-9B96AA159FB4}"/>
            </a:ext>
          </a:extLst>
        </xdr:cNvPr>
        <xdr:cNvSpPr txBox="1"/>
      </xdr:nvSpPr>
      <xdr:spPr>
        <a:xfrm>
          <a:off x="848369"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59072</xdr:rowOff>
    </xdr:from>
    <xdr:ext cx="405111" cy="259045"/>
    <xdr:sp macro="" textlink="">
      <xdr:nvSpPr>
        <xdr:cNvPr id="410" name="n_1mainValue【市民会館】&#10;有形固定資産減価償却率">
          <a:extLst>
            <a:ext uri="{FF2B5EF4-FFF2-40B4-BE49-F238E27FC236}">
              <a16:creationId xmlns:a16="http://schemas.microsoft.com/office/drawing/2014/main" id="{3A9F2524-8CBB-4DF4-94FD-3D5DDFDCA257}"/>
            </a:ext>
          </a:extLst>
        </xdr:cNvPr>
        <xdr:cNvSpPr txBox="1"/>
      </xdr:nvSpPr>
      <xdr:spPr>
        <a:xfrm>
          <a:off x="3239144" y="1720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28591</xdr:rowOff>
    </xdr:from>
    <xdr:ext cx="405111" cy="259045"/>
    <xdr:sp macro="" textlink="">
      <xdr:nvSpPr>
        <xdr:cNvPr id="411" name="n_2mainValue【市民会館】&#10;有形固定資産減価償却率">
          <a:extLst>
            <a:ext uri="{FF2B5EF4-FFF2-40B4-BE49-F238E27FC236}">
              <a16:creationId xmlns:a16="http://schemas.microsoft.com/office/drawing/2014/main" id="{9E16A30E-6859-4CE9-A836-AEDF9E6ADFAC}"/>
            </a:ext>
          </a:extLst>
        </xdr:cNvPr>
        <xdr:cNvSpPr txBox="1"/>
      </xdr:nvSpPr>
      <xdr:spPr>
        <a:xfrm>
          <a:off x="24390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15257</xdr:rowOff>
    </xdr:from>
    <xdr:ext cx="405111" cy="259045"/>
    <xdr:sp macro="" textlink="">
      <xdr:nvSpPr>
        <xdr:cNvPr id="412" name="n_3mainValue【市民会館】&#10;有形固定資産減価償却率">
          <a:extLst>
            <a:ext uri="{FF2B5EF4-FFF2-40B4-BE49-F238E27FC236}">
              <a16:creationId xmlns:a16="http://schemas.microsoft.com/office/drawing/2014/main" id="{6C3F4785-3D61-4E05-B1D1-28E90193297F}"/>
            </a:ext>
          </a:extLst>
        </xdr:cNvPr>
        <xdr:cNvSpPr txBox="1"/>
      </xdr:nvSpPr>
      <xdr:spPr>
        <a:xfrm>
          <a:off x="1648469"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144797</xdr:rowOff>
    </xdr:from>
    <xdr:ext cx="405111" cy="259045"/>
    <xdr:sp macro="" textlink="">
      <xdr:nvSpPr>
        <xdr:cNvPr id="413" name="n_4mainValue【市民会館】&#10;有形固定資産減価償却率">
          <a:extLst>
            <a:ext uri="{FF2B5EF4-FFF2-40B4-BE49-F238E27FC236}">
              <a16:creationId xmlns:a16="http://schemas.microsoft.com/office/drawing/2014/main" id="{43B944E9-99C3-446D-B3A5-88CCCB47A8A8}"/>
            </a:ext>
          </a:extLst>
        </xdr:cNvPr>
        <xdr:cNvSpPr txBox="1"/>
      </xdr:nvSpPr>
      <xdr:spPr>
        <a:xfrm>
          <a:off x="848369"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BC4DAC1B-FB6A-4D7B-815D-7270A33907AC}"/>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F5C92406-9144-4FD2-A813-58EF595A5A6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00A80A45-FD5E-4644-8CE5-FDB7C69D014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2DC757D7-F07F-453D-9B76-27D1D43FC2F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4D40C429-3D48-498F-BE61-947126C7C773}"/>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34D8DC61-0AFD-4384-8A7A-343E3F889BB0}"/>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E1791187-FFAE-45DE-82ED-2BBC9CCDB480}"/>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8E3F8787-B3D7-47C3-BF71-6AD62B7FCF70}"/>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E1D7255A-1C48-4D6B-8893-B78D80207A1A}"/>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053F3C1D-7623-4D48-8BCB-E47312391541}"/>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83C69328-2F16-4BE3-9E10-610E35ACE05A}"/>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a:extLst>
            <a:ext uri="{FF2B5EF4-FFF2-40B4-BE49-F238E27FC236}">
              <a16:creationId xmlns:a16="http://schemas.microsoft.com/office/drawing/2014/main" id="{8C601A31-1284-4C19-8C7E-DF4CAB1CD2F8}"/>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0413C8A2-C02A-4D08-A801-3A335F96FEC0}"/>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a:extLst>
            <a:ext uri="{FF2B5EF4-FFF2-40B4-BE49-F238E27FC236}">
              <a16:creationId xmlns:a16="http://schemas.microsoft.com/office/drawing/2014/main" id="{D7A7630E-9B14-4F41-8A72-A96D2DD919DB}"/>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7E2D7504-11EE-485B-BF29-EEEBC708838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a:extLst>
            <a:ext uri="{FF2B5EF4-FFF2-40B4-BE49-F238E27FC236}">
              <a16:creationId xmlns:a16="http://schemas.microsoft.com/office/drawing/2014/main" id="{62FB74D7-E629-4B1F-97B0-5D2AE40FD2EB}"/>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7657FCD1-8361-439C-A0FE-56E2287B488B}"/>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a:extLst>
            <a:ext uri="{FF2B5EF4-FFF2-40B4-BE49-F238E27FC236}">
              <a16:creationId xmlns:a16="http://schemas.microsoft.com/office/drawing/2014/main" id="{902FE9BA-5748-4AE9-B227-0E911E03E129}"/>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9C12677E-6469-4069-ADB2-959A3E7484E2}"/>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a:extLst>
            <a:ext uri="{FF2B5EF4-FFF2-40B4-BE49-F238E27FC236}">
              <a16:creationId xmlns:a16="http://schemas.microsoft.com/office/drawing/2014/main" id="{1FD075C5-D883-4123-81BF-6266C2BA238C}"/>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5C8DD204-147C-41F1-BD5F-C28749EE4C0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F388AC7A-6814-4055-962B-12913903FDEE}"/>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48ED35D6-9420-446E-817B-AB38F484A386}"/>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37" name="直線コネクタ 436">
          <a:extLst>
            <a:ext uri="{FF2B5EF4-FFF2-40B4-BE49-F238E27FC236}">
              <a16:creationId xmlns:a16="http://schemas.microsoft.com/office/drawing/2014/main" id="{D08B530C-A478-4861-9F51-3A13EAE5E137}"/>
            </a:ext>
          </a:extLst>
        </xdr:cNvPr>
        <xdr:cNvCxnSpPr/>
      </xdr:nvCxnSpPr>
      <xdr:spPr>
        <a:xfrm flipV="1">
          <a:off x="9429115" y="16431261"/>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38" name="【市民会館】&#10;一人当たり面積最小値テキスト">
          <a:extLst>
            <a:ext uri="{FF2B5EF4-FFF2-40B4-BE49-F238E27FC236}">
              <a16:creationId xmlns:a16="http://schemas.microsoft.com/office/drawing/2014/main" id="{3D714A49-9038-4A0D-A82D-4FAEBB73F2CC}"/>
            </a:ext>
          </a:extLst>
        </xdr:cNvPr>
        <xdr:cNvSpPr txBox="1"/>
      </xdr:nvSpPr>
      <xdr:spPr>
        <a:xfrm>
          <a:off x="946785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39" name="直線コネクタ 438">
          <a:extLst>
            <a:ext uri="{FF2B5EF4-FFF2-40B4-BE49-F238E27FC236}">
              <a16:creationId xmlns:a16="http://schemas.microsoft.com/office/drawing/2014/main" id="{43667039-2C7F-4867-B875-E2E5F4B603C3}"/>
            </a:ext>
          </a:extLst>
        </xdr:cNvPr>
        <xdr:cNvCxnSpPr/>
      </xdr:nvCxnSpPr>
      <xdr:spPr>
        <a:xfrm>
          <a:off x="9363075" y="17766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40" name="【市民会館】&#10;一人当たり面積最大値テキスト">
          <a:extLst>
            <a:ext uri="{FF2B5EF4-FFF2-40B4-BE49-F238E27FC236}">
              <a16:creationId xmlns:a16="http://schemas.microsoft.com/office/drawing/2014/main" id="{FF3989F7-75AC-4F4E-890C-A155E0573966}"/>
            </a:ext>
          </a:extLst>
        </xdr:cNvPr>
        <xdr:cNvSpPr txBox="1"/>
      </xdr:nvSpPr>
      <xdr:spPr>
        <a:xfrm>
          <a:off x="9467850" y="1620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41" name="直線コネクタ 440">
          <a:extLst>
            <a:ext uri="{FF2B5EF4-FFF2-40B4-BE49-F238E27FC236}">
              <a16:creationId xmlns:a16="http://schemas.microsoft.com/office/drawing/2014/main" id="{E72965DC-FCF6-4BCD-929E-7BF39606640D}"/>
            </a:ext>
          </a:extLst>
        </xdr:cNvPr>
        <xdr:cNvCxnSpPr/>
      </xdr:nvCxnSpPr>
      <xdr:spPr>
        <a:xfrm>
          <a:off x="9363075" y="16431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442" name="【市民会館】&#10;一人当たり面積平均値テキスト">
          <a:extLst>
            <a:ext uri="{FF2B5EF4-FFF2-40B4-BE49-F238E27FC236}">
              <a16:creationId xmlns:a16="http://schemas.microsoft.com/office/drawing/2014/main" id="{42E2659F-27B3-426F-8D89-675568BD466A}"/>
            </a:ext>
          </a:extLst>
        </xdr:cNvPr>
        <xdr:cNvSpPr txBox="1"/>
      </xdr:nvSpPr>
      <xdr:spPr>
        <a:xfrm>
          <a:off x="9467850" y="17257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43" name="フローチャート: 判断 442">
          <a:extLst>
            <a:ext uri="{FF2B5EF4-FFF2-40B4-BE49-F238E27FC236}">
              <a16:creationId xmlns:a16="http://schemas.microsoft.com/office/drawing/2014/main" id="{DD0E62A4-5868-4264-AE6C-16B40CBFFECB}"/>
            </a:ext>
          </a:extLst>
        </xdr:cNvPr>
        <xdr:cNvSpPr/>
      </xdr:nvSpPr>
      <xdr:spPr>
        <a:xfrm>
          <a:off x="9401175" y="172789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4" name="フローチャート: 判断 443">
          <a:extLst>
            <a:ext uri="{FF2B5EF4-FFF2-40B4-BE49-F238E27FC236}">
              <a16:creationId xmlns:a16="http://schemas.microsoft.com/office/drawing/2014/main" id="{A909C301-D9A1-4C54-9A73-1F22672A5A0C}"/>
            </a:ext>
          </a:extLst>
        </xdr:cNvPr>
        <xdr:cNvSpPr/>
      </xdr:nvSpPr>
      <xdr:spPr>
        <a:xfrm>
          <a:off x="86391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45" name="フローチャート: 判断 444">
          <a:extLst>
            <a:ext uri="{FF2B5EF4-FFF2-40B4-BE49-F238E27FC236}">
              <a16:creationId xmlns:a16="http://schemas.microsoft.com/office/drawing/2014/main" id="{99C3C7B2-D716-4DFB-B012-8EDF48F1FAC9}"/>
            </a:ext>
          </a:extLst>
        </xdr:cNvPr>
        <xdr:cNvSpPr/>
      </xdr:nvSpPr>
      <xdr:spPr>
        <a:xfrm>
          <a:off x="7839075" y="17294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46" name="フローチャート: 判断 445">
          <a:extLst>
            <a:ext uri="{FF2B5EF4-FFF2-40B4-BE49-F238E27FC236}">
              <a16:creationId xmlns:a16="http://schemas.microsoft.com/office/drawing/2014/main" id="{697E92CD-4A6E-468D-A74A-A1C647964F0A}"/>
            </a:ext>
          </a:extLst>
        </xdr:cNvPr>
        <xdr:cNvSpPr/>
      </xdr:nvSpPr>
      <xdr:spPr>
        <a:xfrm>
          <a:off x="7029450" y="172853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47" name="フローチャート: 判断 446">
          <a:extLst>
            <a:ext uri="{FF2B5EF4-FFF2-40B4-BE49-F238E27FC236}">
              <a16:creationId xmlns:a16="http://schemas.microsoft.com/office/drawing/2014/main" id="{B46027A8-B863-4B52-86E5-977A2E141A6B}"/>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3FE6D49F-8958-42AD-A54C-152ED5419C2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73A3EA10-B61C-4651-93D4-190F89949B2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EE8D3471-17FA-4E46-8753-5DBCB71DA85F}"/>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9471333-D6A6-46E8-887F-D8D4E85696E1}"/>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1E8295C8-EFAA-491E-81B8-A193361C7FD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122555</xdr:rowOff>
    </xdr:from>
    <xdr:to>
      <xdr:col>50</xdr:col>
      <xdr:colOff>165100</xdr:colOff>
      <xdr:row>105</xdr:row>
      <xdr:rowOff>52705</xdr:rowOff>
    </xdr:to>
    <xdr:sp macro="" textlink="">
      <xdr:nvSpPr>
        <xdr:cNvPr id="453" name="楕円 452">
          <a:extLst>
            <a:ext uri="{FF2B5EF4-FFF2-40B4-BE49-F238E27FC236}">
              <a16:creationId xmlns:a16="http://schemas.microsoft.com/office/drawing/2014/main" id="{9C35046F-5C87-409D-A69B-D0AB6D425A81}"/>
            </a:ext>
          </a:extLst>
        </xdr:cNvPr>
        <xdr:cNvSpPr/>
      </xdr:nvSpPr>
      <xdr:spPr>
        <a:xfrm>
          <a:off x="8639175" y="17099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126364</xdr:rowOff>
    </xdr:from>
    <xdr:to>
      <xdr:col>46</xdr:col>
      <xdr:colOff>38100</xdr:colOff>
      <xdr:row>105</xdr:row>
      <xdr:rowOff>56514</xdr:rowOff>
    </xdr:to>
    <xdr:sp macro="" textlink="">
      <xdr:nvSpPr>
        <xdr:cNvPr id="454" name="楕円 453">
          <a:extLst>
            <a:ext uri="{FF2B5EF4-FFF2-40B4-BE49-F238E27FC236}">
              <a16:creationId xmlns:a16="http://schemas.microsoft.com/office/drawing/2014/main" id="{D9C05838-AC80-48DD-B74E-AF1AE6120B68}"/>
            </a:ext>
          </a:extLst>
        </xdr:cNvPr>
        <xdr:cNvSpPr/>
      </xdr:nvSpPr>
      <xdr:spPr>
        <a:xfrm>
          <a:off x="7839075" y="170967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xdr:rowOff>
    </xdr:from>
    <xdr:to>
      <xdr:col>50</xdr:col>
      <xdr:colOff>114300</xdr:colOff>
      <xdr:row>105</xdr:row>
      <xdr:rowOff>5714</xdr:rowOff>
    </xdr:to>
    <xdr:cxnSp macro="">
      <xdr:nvCxnSpPr>
        <xdr:cNvPr id="455" name="直線コネクタ 454">
          <a:extLst>
            <a:ext uri="{FF2B5EF4-FFF2-40B4-BE49-F238E27FC236}">
              <a16:creationId xmlns:a16="http://schemas.microsoft.com/office/drawing/2014/main" id="{9AFAE1A0-72C4-4FC5-9C20-DEEF075A9ECC}"/>
            </a:ext>
          </a:extLst>
        </xdr:cNvPr>
        <xdr:cNvCxnSpPr/>
      </xdr:nvCxnSpPr>
      <xdr:spPr>
        <a:xfrm flipV="1">
          <a:off x="7886700" y="17146905"/>
          <a:ext cx="8001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133986</xdr:rowOff>
    </xdr:from>
    <xdr:to>
      <xdr:col>41</xdr:col>
      <xdr:colOff>101600</xdr:colOff>
      <xdr:row>105</xdr:row>
      <xdr:rowOff>64136</xdr:rowOff>
    </xdr:to>
    <xdr:sp macro="" textlink="">
      <xdr:nvSpPr>
        <xdr:cNvPr id="456" name="楕円 455">
          <a:extLst>
            <a:ext uri="{FF2B5EF4-FFF2-40B4-BE49-F238E27FC236}">
              <a16:creationId xmlns:a16="http://schemas.microsoft.com/office/drawing/2014/main" id="{3E444AAC-DC2A-43AA-B76A-2AE50B417AF2}"/>
            </a:ext>
          </a:extLst>
        </xdr:cNvPr>
        <xdr:cNvSpPr/>
      </xdr:nvSpPr>
      <xdr:spPr>
        <a:xfrm>
          <a:off x="7029450" y="17107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5714</xdr:rowOff>
    </xdr:from>
    <xdr:to>
      <xdr:col>45</xdr:col>
      <xdr:colOff>177800</xdr:colOff>
      <xdr:row>105</xdr:row>
      <xdr:rowOff>13336</xdr:rowOff>
    </xdr:to>
    <xdr:cxnSp macro="">
      <xdr:nvCxnSpPr>
        <xdr:cNvPr id="457" name="直線コネクタ 456">
          <a:extLst>
            <a:ext uri="{FF2B5EF4-FFF2-40B4-BE49-F238E27FC236}">
              <a16:creationId xmlns:a16="http://schemas.microsoft.com/office/drawing/2014/main" id="{758F7100-B7E2-4A64-A3D7-E93906D97D07}"/>
            </a:ext>
          </a:extLst>
        </xdr:cNvPr>
        <xdr:cNvCxnSpPr/>
      </xdr:nvCxnSpPr>
      <xdr:spPr>
        <a:xfrm flipV="1">
          <a:off x="7077075" y="17153889"/>
          <a:ext cx="809625"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137795</xdr:rowOff>
    </xdr:from>
    <xdr:to>
      <xdr:col>36</xdr:col>
      <xdr:colOff>165100</xdr:colOff>
      <xdr:row>105</xdr:row>
      <xdr:rowOff>67945</xdr:rowOff>
    </xdr:to>
    <xdr:sp macro="" textlink="">
      <xdr:nvSpPr>
        <xdr:cNvPr id="458" name="楕円 457">
          <a:extLst>
            <a:ext uri="{FF2B5EF4-FFF2-40B4-BE49-F238E27FC236}">
              <a16:creationId xmlns:a16="http://schemas.microsoft.com/office/drawing/2014/main" id="{5397B947-E845-42FE-93FC-E8C00D94C99A}"/>
            </a:ext>
          </a:extLst>
        </xdr:cNvPr>
        <xdr:cNvSpPr/>
      </xdr:nvSpPr>
      <xdr:spPr>
        <a:xfrm>
          <a:off x="6238875" y="17114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13336</xdr:rowOff>
    </xdr:from>
    <xdr:to>
      <xdr:col>41</xdr:col>
      <xdr:colOff>50800</xdr:colOff>
      <xdr:row>105</xdr:row>
      <xdr:rowOff>17145</xdr:rowOff>
    </xdr:to>
    <xdr:cxnSp macro="">
      <xdr:nvCxnSpPr>
        <xdr:cNvPr id="459" name="直線コネクタ 458">
          <a:extLst>
            <a:ext uri="{FF2B5EF4-FFF2-40B4-BE49-F238E27FC236}">
              <a16:creationId xmlns:a16="http://schemas.microsoft.com/office/drawing/2014/main" id="{F3423CA8-6F77-4F39-838F-4CAB12DEC640}"/>
            </a:ext>
          </a:extLst>
        </xdr:cNvPr>
        <xdr:cNvCxnSpPr/>
      </xdr:nvCxnSpPr>
      <xdr:spPr>
        <a:xfrm flipV="1">
          <a:off x="6286500" y="17155161"/>
          <a:ext cx="790575"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60" name="n_1aveValue【市民会館】&#10;一人当たり面積">
          <a:extLst>
            <a:ext uri="{FF2B5EF4-FFF2-40B4-BE49-F238E27FC236}">
              <a16:creationId xmlns:a16="http://schemas.microsoft.com/office/drawing/2014/main" id="{1C9F0700-1492-4769-8670-1525B1B2D182}"/>
            </a:ext>
          </a:extLst>
        </xdr:cNvPr>
        <xdr:cNvSpPr txBox="1"/>
      </xdr:nvSpPr>
      <xdr:spPr>
        <a:xfrm>
          <a:off x="8458277"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461" name="n_2aveValue【市民会館】&#10;一人当たり面積">
          <a:extLst>
            <a:ext uri="{FF2B5EF4-FFF2-40B4-BE49-F238E27FC236}">
              <a16:creationId xmlns:a16="http://schemas.microsoft.com/office/drawing/2014/main" id="{1D64D0CB-144D-41A0-8952-37F2E0A0A9DA}"/>
            </a:ext>
          </a:extLst>
        </xdr:cNvPr>
        <xdr:cNvSpPr txBox="1"/>
      </xdr:nvSpPr>
      <xdr:spPr>
        <a:xfrm>
          <a:off x="7677227"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62" name="n_3aveValue【市民会館】&#10;一人当たり面積">
          <a:extLst>
            <a:ext uri="{FF2B5EF4-FFF2-40B4-BE49-F238E27FC236}">
              <a16:creationId xmlns:a16="http://schemas.microsoft.com/office/drawing/2014/main" id="{84A04F44-850A-49F5-9D1B-BBF675F62A46}"/>
            </a:ext>
          </a:extLst>
        </xdr:cNvPr>
        <xdr:cNvSpPr txBox="1"/>
      </xdr:nvSpPr>
      <xdr:spPr>
        <a:xfrm>
          <a:off x="6867602" y="17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63" name="n_4aveValue【市民会館】&#10;一人当たり面積">
          <a:extLst>
            <a:ext uri="{FF2B5EF4-FFF2-40B4-BE49-F238E27FC236}">
              <a16:creationId xmlns:a16="http://schemas.microsoft.com/office/drawing/2014/main" id="{17F468A4-ECAD-4A78-8DA3-16BD61173D38}"/>
            </a:ext>
          </a:extLst>
        </xdr:cNvPr>
        <xdr:cNvSpPr txBox="1"/>
      </xdr:nvSpPr>
      <xdr:spPr>
        <a:xfrm>
          <a:off x="60675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69232</xdr:rowOff>
    </xdr:from>
    <xdr:ext cx="469744" cy="259045"/>
    <xdr:sp macro="" textlink="">
      <xdr:nvSpPr>
        <xdr:cNvPr id="464" name="n_1mainValue【市民会館】&#10;一人当たり面積">
          <a:extLst>
            <a:ext uri="{FF2B5EF4-FFF2-40B4-BE49-F238E27FC236}">
              <a16:creationId xmlns:a16="http://schemas.microsoft.com/office/drawing/2014/main" id="{F79D79C3-2EC2-4F00-A6E2-F4E3BD5BB052}"/>
            </a:ext>
          </a:extLst>
        </xdr:cNvPr>
        <xdr:cNvSpPr txBox="1"/>
      </xdr:nvSpPr>
      <xdr:spPr>
        <a:xfrm>
          <a:off x="8458277" y="1686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73041</xdr:rowOff>
    </xdr:from>
    <xdr:ext cx="469744" cy="259045"/>
    <xdr:sp macro="" textlink="">
      <xdr:nvSpPr>
        <xdr:cNvPr id="465" name="n_2mainValue【市民会館】&#10;一人当たり面積">
          <a:extLst>
            <a:ext uri="{FF2B5EF4-FFF2-40B4-BE49-F238E27FC236}">
              <a16:creationId xmlns:a16="http://schemas.microsoft.com/office/drawing/2014/main" id="{A85E836E-FDD8-43EE-9D54-9DA5A63C451B}"/>
            </a:ext>
          </a:extLst>
        </xdr:cNvPr>
        <xdr:cNvSpPr txBox="1"/>
      </xdr:nvSpPr>
      <xdr:spPr>
        <a:xfrm>
          <a:off x="7677227" y="1687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80663</xdr:rowOff>
    </xdr:from>
    <xdr:ext cx="469744" cy="259045"/>
    <xdr:sp macro="" textlink="">
      <xdr:nvSpPr>
        <xdr:cNvPr id="466" name="n_3mainValue【市民会館】&#10;一人当たり面積">
          <a:extLst>
            <a:ext uri="{FF2B5EF4-FFF2-40B4-BE49-F238E27FC236}">
              <a16:creationId xmlns:a16="http://schemas.microsoft.com/office/drawing/2014/main" id="{C70B5C2C-0FEA-4775-8690-C2AD47262CA7}"/>
            </a:ext>
          </a:extLst>
        </xdr:cNvPr>
        <xdr:cNvSpPr txBox="1"/>
      </xdr:nvSpPr>
      <xdr:spPr>
        <a:xfrm>
          <a:off x="6867602" y="168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84472</xdr:rowOff>
    </xdr:from>
    <xdr:ext cx="469744" cy="259045"/>
    <xdr:sp macro="" textlink="">
      <xdr:nvSpPr>
        <xdr:cNvPr id="467" name="n_4mainValue【市民会館】&#10;一人当たり面積">
          <a:extLst>
            <a:ext uri="{FF2B5EF4-FFF2-40B4-BE49-F238E27FC236}">
              <a16:creationId xmlns:a16="http://schemas.microsoft.com/office/drawing/2014/main" id="{50629F66-F122-47D1-B7C8-7F7B7516D015}"/>
            </a:ext>
          </a:extLst>
        </xdr:cNvPr>
        <xdr:cNvSpPr txBox="1"/>
      </xdr:nvSpPr>
      <xdr:spPr>
        <a:xfrm>
          <a:off x="6067502" y="1688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A776F66A-D9A0-41A9-AA76-98EC13C5037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7AD621B4-86E3-4226-869E-2C27B79522E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4BFB3936-2494-4C98-BCC1-A436DB086EF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1DBA0560-6FFF-4D20-BFD1-3DCB6F84482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9BFAD8B-1679-4285-8D10-7E672B67868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866DEEC5-0231-4584-A9AA-13D2E5636A0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82FB46C5-725A-4CAD-8635-BD83E9D47D6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48998BE9-22EA-455D-A477-575A0C9BBF6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EA6F99BE-CC31-440D-B134-E8DDF773EC2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C379405B-DACA-481F-98B1-D0956281D26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C0E681E4-2AA5-4674-8EFD-D48698EC40B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9ECA5D34-BD1F-41CA-87CA-D865C863FF6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a:extLst>
            <a:ext uri="{FF2B5EF4-FFF2-40B4-BE49-F238E27FC236}">
              <a16:creationId xmlns:a16="http://schemas.microsoft.com/office/drawing/2014/main" id="{6CA85520-3902-429F-B45C-5A8E46C2ECA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FE7A15A7-6B0B-4E4E-A55E-6A50C2F9749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a:extLst>
            <a:ext uri="{FF2B5EF4-FFF2-40B4-BE49-F238E27FC236}">
              <a16:creationId xmlns:a16="http://schemas.microsoft.com/office/drawing/2014/main" id="{BA084781-A524-4A43-97FB-01B354C98B5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6E7178CD-BDC2-4CE5-BD03-6622EF1F4F2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a:extLst>
            <a:ext uri="{FF2B5EF4-FFF2-40B4-BE49-F238E27FC236}">
              <a16:creationId xmlns:a16="http://schemas.microsoft.com/office/drawing/2014/main" id="{D44B931A-4060-402B-BF74-92D78FB309D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49A08C96-588E-4DE1-833B-2842691D8BA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a:extLst>
            <a:ext uri="{FF2B5EF4-FFF2-40B4-BE49-F238E27FC236}">
              <a16:creationId xmlns:a16="http://schemas.microsoft.com/office/drawing/2014/main" id="{81879FF1-8E40-43A4-87C0-042295E4A54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1EB0E3BD-8B09-4404-9D61-6B8DA6E512C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a:extLst>
            <a:ext uri="{FF2B5EF4-FFF2-40B4-BE49-F238E27FC236}">
              <a16:creationId xmlns:a16="http://schemas.microsoft.com/office/drawing/2014/main" id="{E1798325-B799-4F82-887E-C548783A9A7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8F2FC2FC-5EBD-4F12-A5B7-81F7D4ACD0F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a:extLst>
            <a:ext uri="{FF2B5EF4-FFF2-40B4-BE49-F238E27FC236}">
              <a16:creationId xmlns:a16="http://schemas.microsoft.com/office/drawing/2014/main" id="{0062FE17-60F2-4D1F-8F39-A75B08DCCEBC}"/>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17D66F70-2987-4FE1-8022-A80A130FD33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492" name="直線コネクタ 491">
          <a:extLst>
            <a:ext uri="{FF2B5EF4-FFF2-40B4-BE49-F238E27FC236}">
              <a16:creationId xmlns:a16="http://schemas.microsoft.com/office/drawing/2014/main" id="{C75C57D1-E15E-49E2-B3D7-25622B3EC86E}"/>
            </a:ext>
          </a:extLst>
        </xdr:cNvPr>
        <xdr:cNvCxnSpPr/>
      </xdr:nvCxnSpPr>
      <xdr:spPr>
        <a:xfrm flipV="1">
          <a:off x="14696439" y="5512435"/>
          <a:ext cx="0"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680B6B43-5C7F-4F6E-9AF2-C5DB842B2A6A}"/>
            </a:ext>
          </a:extLst>
        </xdr:cNvPr>
        <xdr:cNvSpPr txBox="1"/>
      </xdr:nvSpPr>
      <xdr:spPr>
        <a:xfrm>
          <a:off x="14735175"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4" name="直線コネクタ 493">
          <a:extLst>
            <a:ext uri="{FF2B5EF4-FFF2-40B4-BE49-F238E27FC236}">
              <a16:creationId xmlns:a16="http://schemas.microsoft.com/office/drawing/2014/main" id="{15DAF881-3E8E-4062-9EEA-F26E11D9E046}"/>
            </a:ext>
          </a:extLst>
        </xdr:cNvPr>
        <xdr:cNvCxnSpPr/>
      </xdr:nvCxnSpPr>
      <xdr:spPr>
        <a:xfrm>
          <a:off x="14611350" y="6660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95" name="【一般廃棄物処理施設】&#10;有形固定資産減価償却率最大値テキスト">
          <a:extLst>
            <a:ext uri="{FF2B5EF4-FFF2-40B4-BE49-F238E27FC236}">
              <a16:creationId xmlns:a16="http://schemas.microsoft.com/office/drawing/2014/main" id="{DDDEE80B-CC01-4D8C-87D0-75044131CDEA}"/>
            </a:ext>
          </a:extLst>
        </xdr:cNvPr>
        <xdr:cNvSpPr txBox="1"/>
      </xdr:nvSpPr>
      <xdr:spPr>
        <a:xfrm>
          <a:off x="14735175" y="52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96" name="直線コネクタ 495">
          <a:extLst>
            <a:ext uri="{FF2B5EF4-FFF2-40B4-BE49-F238E27FC236}">
              <a16:creationId xmlns:a16="http://schemas.microsoft.com/office/drawing/2014/main" id="{88553048-923C-4DCB-8769-4124C1BF0AA1}"/>
            </a:ext>
          </a:extLst>
        </xdr:cNvPr>
        <xdr:cNvCxnSpPr/>
      </xdr:nvCxnSpPr>
      <xdr:spPr>
        <a:xfrm>
          <a:off x="14611350" y="55124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46151974-E9F6-4A02-8F97-6BB389880117}"/>
            </a:ext>
          </a:extLst>
        </xdr:cNvPr>
        <xdr:cNvSpPr txBox="1"/>
      </xdr:nvSpPr>
      <xdr:spPr>
        <a:xfrm>
          <a:off x="14735175"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98" name="フローチャート: 判断 497">
          <a:extLst>
            <a:ext uri="{FF2B5EF4-FFF2-40B4-BE49-F238E27FC236}">
              <a16:creationId xmlns:a16="http://schemas.microsoft.com/office/drawing/2014/main" id="{945954CE-AF09-4080-A1EB-D6BF755210BE}"/>
            </a:ext>
          </a:extLst>
        </xdr:cNvPr>
        <xdr:cNvSpPr/>
      </xdr:nvSpPr>
      <xdr:spPr>
        <a:xfrm>
          <a:off x="14649450" y="61448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99" name="フローチャート: 判断 498">
          <a:extLst>
            <a:ext uri="{FF2B5EF4-FFF2-40B4-BE49-F238E27FC236}">
              <a16:creationId xmlns:a16="http://schemas.microsoft.com/office/drawing/2014/main" id="{9302D7CC-E4E4-4AF9-8B92-6993809CE41E}"/>
            </a:ext>
          </a:extLst>
        </xdr:cNvPr>
        <xdr:cNvSpPr/>
      </xdr:nvSpPr>
      <xdr:spPr>
        <a:xfrm>
          <a:off x="138874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00" name="フローチャート: 判断 499">
          <a:extLst>
            <a:ext uri="{FF2B5EF4-FFF2-40B4-BE49-F238E27FC236}">
              <a16:creationId xmlns:a16="http://schemas.microsoft.com/office/drawing/2014/main" id="{1285E1AD-0B26-4C6A-96F7-622C20F53C22}"/>
            </a:ext>
          </a:extLst>
        </xdr:cNvPr>
        <xdr:cNvSpPr/>
      </xdr:nvSpPr>
      <xdr:spPr>
        <a:xfrm>
          <a:off x="13096875" y="60585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01" name="フローチャート: 判断 500">
          <a:extLst>
            <a:ext uri="{FF2B5EF4-FFF2-40B4-BE49-F238E27FC236}">
              <a16:creationId xmlns:a16="http://schemas.microsoft.com/office/drawing/2014/main" id="{DA30E1CA-3A12-4843-A3F1-5AF42F9DC75C}"/>
            </a:ext>
          </a:extLst>
        </xdr:cNvPr>
        <xdr:cNvSpPr/>
      </xdr:nvSpPr>
      <xdr:spPr>
        <a:xfrm>
          <a:off x="12296775" y="60985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02" name="フローチャート: 判断 501">
          <a:extLst>
            <a:ext uri="{FF2B5EF4-FFF2-40B4-BE49-F238E27FC236}">
              <a16:creationId xmlns:a16="http://schemas.microsoft.com/office/drawing/2014/main" id="{290764B0-C1B7-4623-8615-B04FD36E39A5}"/>
            </a:ext>
          </a:extLst>
        </xdr:cNvPr>
        <xdr:cNvSpPr/>
      </xdr:nvSpPr>
      <xdr:spPr>
        <a:xfrm>
          <a:off x="11487150" y="6151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5FC2C561-D055-4A46-9C59-14EBC297C33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EC962E37-45C8-43E5-BC65-F711CE2435B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2E52E124-879F-4CFF-8000-E9E2E050BD7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4DC36A88-4444-458B-A745-932593252BB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279C42F-6C6F-4928-839F-85456B93DFB4}"/>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508" name="楕円 507">
          <a:extLst>
            <a:ext uri="{FF2B5EF4-FFF2-40B4-BE49-F238E27FC236}">
              <a16:creationId xmlns:a16="http://schemas.microsoft.com/office/drawing/2014/main" id="{F9F42C38-ACF9-4D58-A75D-7260821BAB40}"/>
            </a:ext>
          </a:extLst>
        </xdr:cNvPr>
        <xdr:cNvSpPr/>
      </xdr:nvSpPr>
      <xdr:spPr>
        <a:xfrm>
          <a:off x="13887450" y="58216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101600</xdr:rowOff>
    </xdr:from>
    <xdr:to>
      <xdr:col>76</xdr:col>
      <xdr:colOff>165100</xdr:colOff>
      <xdr:row>36</xdr:row>
      <xdr:rowOff>31750</xdr:rowOff>
    </xdr:to>
    <xdr:sp macro="" textlink="">
      <xdr:nvSpPr>
        <xdr:cNvPr id="509" name="楕円 508">
          <a:extLst>
            <a:ext uri="{FF2B5EF4-FFF2-40B4-BE49-F238E27FC236}">
              <a16:creationId xmlns:a16="http://schemas.microsoft.com/office/drawing/2014/main" id="{CF6D3327-D02D-4EC9-B20C-7C060BEE1ADB}"/>
            </a:ext>
          </a:extLst>
        </xdr:cNvPr>
        <xdr:cNvSpPr/>
      </xdr:nvSpPr>
      <xdr:spPr>
        <a:xfrm>
          <a:off x="13096875" y="57816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152400</xdr:rowOff>
    </xdr:from>
    <xdr:to>
      <xdr:col>81</xdr:col>
      <xdr:colOff>50800</xdr:colOff>
      <xdr:row>36</xdr:row>
      <xdr:rowOff>20955</xdr:rowOff>
    </xdr:to>
    <xdr:cxnSp macro="">
      <xdr:nvCxnSpPr>
        <xdr:cNvPr id="510" name="直線コネクタ 509">
          <a:extLst>
            <a:ext uri="{FF2B5EF4-FFF2-40B4-BE49-F238E27FC236}">
              <a16:creationId xmlns:a16="http://schemas.microsoft.com/office/drawing/2014/main" id="{7D3B5A31-BB8A-45AE-ACCB-CCEABD35C29C}"/>
            </a:ext>
          </a:extLst>
        </xdr:cNvPr>
        <xdr:cNvCxnSpPr/>
      </xdr:nvCxnSpPr>
      <xdr:spPr>
        <a:xfrm>
          <a:off x="13144500" y="5829300"/>
          <a:ext cx="7905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53975</xdr:rowOff>
    </xdr:from>
    <xdr:to>
      <xdr:col>72</xdr:col>
      <xdr:colOff>38100</xdr:colOff>
      <xdr:row>35</xdr:row>
      <xdr:rowOff>155575</xdr:rowOff>
    </xdr:to>
    <xdr:sp macro="" textlink="">
      <xdr:nvSpPr>
        <xdr:cNvPr id="511" name="楕円 510">
          <a:extLst>
            <a:ext uri="{FF2B5EF4-FFF2-40B4-BE49-F238E27FC236}">
              <a16:creationId xmlns:a16="http://schemas.microsoft.com/office/drawing/2014/main" id="{380CC11D-5BA1-46AA-8269-595A76434153}"/>
            </a:ext>
          </a:extLst>
        </xdr:cNvPr>
        <xdr:cNvSpPr/>
      </xdr:nvSpPr>
      <xdr:spPr>
        <a:xfrm>
          <a:off x="12296775" y="57308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104775</xdr:rowOff>
    </xdr:from>
    <xdr:to>
      <xdr:col>76</xdr:col>
      <xdr:colOff>114300</xdr:colOff>
      <xdr:row>35</xdr:row>
      <xdr:rowOff>152400</xdr:rowOff>
    </xdr:to>
    <xdr:cxnSp macro="">
      <xdr:nvCxnSpPr>
        <xdr:cNvPr id="512" name="直線コネクタ 511">
          <a:extLst>
            <a:ext uri="{FF2B5EF4-FFF2-40B4-BE49-F238E27FC236}">
              <a16:creationId xmlns:a16="http://schemas.microsoft.com/office/drawing/2014/main" id="{E61AA07E-2108-4B0C-962C-5DDCF2036B28}"/>
            </a:ext>
          </a:extLst>
        </xdr:cNvPr>
        <xdr:cNvCxnSpPr/>
      </xdr:nvCxnSpPr>
      <xdr:spPr>
        <a:xfrm>
          <a:off x="12344400" y="5778500"/>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33020</xdr:rowOff>
    </xdr:from>
    <xdr:to>
      <xdr:col>67</xdr:col>
      <xdr:colOff>101600</xdr:colOff>
      <xdr:row>38</xdr:row>
      <xdr:rowOff>134620</xdr:rowOff>
    </xdr:to>
    <xdr:sp macro="" textlink="">
      <xdr:nvSpPr>
        <xdr:cNvPr id="513" name="楕円 512">
          <a:extLst>
            <a:ext uri="{FF2B5EF4-FFF2-40B4-BE49-F238E27FC236}">
              <a16:creationId xmlns:a16="http://schemas.microsoft.com/office/drawing/2014/main" id="{0C69800A-6F3A-47AC-827B-D8D97D6F2937}"/>
            </a:ext>
          </a:extLst>
        </xdr:cNvPr>
        <xdr:cNvSpPr/>
      </xdr:nvSpPr>
      <xdr:spPr>
        <a:xfrm>
          <a:off x="11487150" y="61925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104775</xdr:rowOff>
    </xdr:from>
    <xdr:to>
      <xdr:col>71</xdr:col>
      <xdr:colOff>177800</xdr:colOff>
      <xdr:row>38</xdr:row>
      <xdr:rowOff>83820</xdr:rowOff>
    </xdr:to>
    <xdr:cxnSp macro="">
      <xdr:nvCxnSpPr>
        <xdr:cNvPr id="514" name="直線コネクタ 513">
          <a:extLst>
            <a:ext uri="{FF2B5EF4-FFF2-40B4-BE49-F238E27FC236}">
              <a16:creationId xmlns:a16="http://schemas.microsoft.com/office/drawing/2014/main" id="{18E1E317-0811-41AD-A911-F842B3AFF59F}"/>
            </a:ext>
          </a:extLst>
        </xdr:cNvPr>
        <xdr:cNvCxnSpPr/>
      </xdr:nvCxnSpPr>
      <xdr:spPr>
        <a:xfrm flipV="1">
          <a:off x="11534775" y="5778500"/>
          <a:ext cx="809625" cy="47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15" name="n_1aveValue【一般廃棄物処理施設】&#10;有形固定資産減価償却率">
          <a:extLst>
            <a:ext uri="{FF2B5EF4-FFF2-40B4-BE49-F238E27FC236}">
              <a16:creationId xmlns:a16="http://schemas.microsoft.com/office/drawing/2014/main" id="{1BB8D8B7-A499-4464-84C6-C76DE4FEE403}"/>
            </a:ext>
          </a:extLst>
        </xdr:cNvPr>
        <xdr:cNvSpPr txBox="1"/>
      </xdr:nvSpPr>
      <xdr:spPr>
        <a:xfrm>
          <a:off x="13745219"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16" name="n_2aveValue【一般廃棄物処理施設】&#10;有形固定資産減価償却率">
          <a:extLst>
            <a:ext uri="{FF2B5EF4-FFF2-40B4-BE49-F238E27FC236}">
              <a16:creationId xmlns:a16="http://schemas.microsoft.com/office/drawing/2014/main" id="{D56776FB-7BA8-4704-B167-1A783D835BE7}"/>
            </a:ext>
          </a:extLst>
        </xdr:cNvPr>
        <xdr:cNvSpPr txBox="1"/>
      </xdr:nvSpPr>
      <xdr:spPr>
        <a:xfrm>
          <a:off x="1296416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17" name="n_3aveValue【一般廃棄物処理施設】&#10;有形固定資産減価償却率">
          <a:extLst>
            <a:ext uri="{FF2B5EF4-FFF2-40B4-BE49-F238E27FC236}">
              <a16:creationId xmlns:a16="http://schemas.microsoft.com/office/drawing/2014/main" id="{F20D697D-BD77-4AA2-95C1-748275DDE054}"/>
            </a:ext>
          </a:extLst>
        </xdr:cNvPr>
        <xdr:cNvSpPr txBox="1"/>
      </xdr:nvSpPr>
      <xdr:spPr>
        <a:xfrm>
          <a:off x="12164069" y="618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18" name="n_4aveValue【一般廃棄物処理施設】&#10;有形固定資産減価償却率">
          <a:extLst>
            <a:ext uri="{FF2B5EF4-FFF2-40B4-BE49-F238E27FC236}">
              <a16:creationId xmlns:a16="http://schemas.microsoft.com/office/drawing/2014/main" id="{B31D87AC-A64A-4549-A754-200B38C8A946}"/>
            </a:ext>
          </a:extLst>
        </xdr:cNvPr>
        <xdr:cNvSpPr txBox="1"/>
      </xdr:nvSpPr>
      <xdr:spPr>
        <a:xfrm>
          <a:off x="113544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519" name="n_1mainValue【一般廃棄物処理施設】&#10;有形固定資産減価償却率">
          <a:extLst>
            <a:ext uri="{FF2B5EF4-FFF2-40B4-BE49-F238E27FC236}">
              <a16:creationId xmlns:a16="http://schemas.microsoft.com/office/drawing/2014/main" id="{63EA5E0F-AA41-4D06-84A2-3FC5377707ED}"/>
            </a:ext>
          </a:extLst>
        </xdr:cNvPr>
        <xdr:cNvSpPr txBox="1"/>
      </xdr:nvSpPr>
      <xdr:spPr>
        <a:xfrm>
          <a:off x="13745219" y="560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48277</xdr:rowOff>
    </xdr:from>
    <xdr:ext cx="405111" cy="259045"/>
    <xdr:sp macro="" textlink="">
      <xdr:nvSpPr>
        <xdr:cNvPr id="520" name="n_2mainValue【一般廃棄物処理施設】&#10;有形固定資産減価償却率">
          <a:extLst>
            <a:ext uri="{FF2B5EF4-FFF2-40B4-BE49-F238E27FC236}">
              <a16:creationId xmlns:a16="http://schemas.microsoft.com/office/drawing/2014/main" id="{6E28E0E0-CD11-4373-82AF-D695ABAB83EB}"/>
            </a:ext>
          </a:extLst>
        </xdr:cNvPr>
        <xdr:cNvSpPr txBox="1"/>
      </xdr:nvSpPr>
      <xdr:spPr>
        <a:xfrm>
          <a:off x="12964169" y="556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652</xdr:rowOff>
    </xdr:from>
    <xdr:ext cx="405111" cy="259045"/>
    <xdr:sp macro="" textlink="">
      <xdr:nvSpPr>
        <xdr:cNvPr id="521" name="n_3mainValue【一般廃棄物処理施設】&#10;有形固定資産減価償却率">
          <a:extLst>
            <a:ext uri="{FF2B5EF4-FFF2-40B4-BE49-F238E27FC236}">
              <a16:creationId xmlns:a16="http://schemas.microsoft.com/office/drawing/2014/main" id="{2CFC3875-09BF-4C9C-91CD-A7E08E41ED55}"/>
            </a:ext>
          </a:extLst>
        </xdr:cNvPr>
        <xdr:cNvSpPr txBox="1"/>
      </xdr:nvSpPr>
      <xdr:spPr>
        <a:xfrm>
          <a:off x="12164069"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22" name="n_4mainValue【一般廃棄物処理施設】&#10;有形固定資産減価償却率">
          <a:extLst>
            <a:ext uri="{FF2B5EF4-FFF2-40B4-BE49-F238E27FC236}">
              <a16:creationId xmlns:a16="http://schemas.microsoft.com/office/drawing/2014/main" id="{2CA367C3-F110-46C9-85AE-60462DE0E401}"/>
            </a:ext>
          </a:extLst>
        </xdr:cNvPr>
        <xdr:cNvSpPr txBox="1"/>
      </xdr:nvSpPr>
      <xdr:spPr>
        <a:xfrm>
          <a:off x="113544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77349935-D327-4C25-92AD-A19C6C5125C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01C9AFE9-6444-4EAF-8CE0-9E5757A7D82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68224009-66D4-48B5-B73B-2F2B42CE1AD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477CBB6F-C6F2-4346-8F65-12F5D386514A}"/>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FEC7ADA4-F93D-4D9F-A5C4-9D392BD210E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3623BC72-1B0F-4BEF-98DC-F4E94CBAB15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3C2B2B99-8C7A-4B31-86F5-8A66F36673D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B0D44909-8AB5-4219-A557-87B659362F6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87D1E73C-ACF5-4424-ACDB-D7D3CF2642B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4C02409A-677C-43A2-89B0-D8B6C13B040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2956D3C5-B5D2-45BE-AA0C-62F3DC17F805}"/>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a:extLst>
            <a:ext uri="{FF2B5EF4-FFF2-40B4-BE49-F238E27FC236}">
              <a16:creationId xmlns:a16="http://schemas.microsoft.com/office/drawing/2014/main" id="{364A4DC8-7F35-4DB2-9396-82FF5357026A}"/>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767E0EB9-ED1B-4CF9-A7B6-E6D75CA2E12D}"/>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6" name="テキスト ボックス 535">
          <a:extLst>
            <a:ext uri="{FF2B5EF4-FFF2-40B4-BE49-F238E27FC236}">
              <a16:creationId xmlns:a16="http://schemas.microsoft.com/office/drawing/2014/main" id="{0083321E-D625-4856-907D-ED59E04E8958}"/>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F71B71DF-052F-45BD-B47A-4321C573A07E}"/>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8" name="テキスト ボックス 537">
          <a:extLst>
            <a:ext uri="{FF2B5EF4-FFF2-40B4-BE49-F238E27FC236}">
              <a16:creationId xmlns:a16="http://schemas.microsoft.com/office/drawing/2014/main" id="{71B9F0D1-62EC-47E1-A7B5-3D0414DED2FC}"/>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2BCECE85-9FFE-427C-B18F-9E8CB386B8E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0" name="テキスト ボックス 539">
          <a:extLst>
            <a:ext uri="{FF2B5EF4-FFF2-40B4-BE49-F238E27FC236}">
              <a16:creationId xmlns:a16="http://schemas.microsoft.com/office/drawing/2014/main" id="{2CEB5ADC-4C40-4A59-92BE-13FEC0230DB8}"/>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90096566-3BFA-46E5-8BCD-4B3149C0F52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2" name="テキスト ボックス 541">
          <a:extLst>
            <a:ext uri="{FF2B5EF4-FFF2-40B4-BE49-F238E27FC236}">
              <a16:creationId xmlns:a16="http://schemas.microsoft.com/office/drawing/2014/main" id="{C0F95CE3-3122-43A4-BB7C-13A8A2A644A3}"/>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1C50FFFB-D410-4298-9F37-3AFCF2ED045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4" name="テキスト ボックス 543">
          <a:extLst>
            <a:ext uri="{FF2B5EF4-FFF2-40B4-BE49-F238E27FC236}">
              <a16:creationId xmlns:a16="http://schemas.microsoft.com/office/drawing/2014/main" id="{148A9D5E-D73F-4BE4-9971-592F7C4E6B0A}"/>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C88316CE-7A19-4118-BD6B-ED6EE3755FE3}"/>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46" name="直線コネクタ 545">
          <a:extLst>
            <a:ext uri="{FF2B5EF4-FFF2-40B4-BE49-F238E27FC236}">
              <a16:creationId xmlns:a16="http://schemas.microsoft.com/office/drawing/2014/main" id="{7E482FA2-190B-4749-AFBC-B6B99A6F611E}"/>
            </a:ext>
          </a:extLst>
        </xdr:cNvPr>
        <xdr:cNvCxnSpPr/>
      </xdr:nvCxnSpPr>
      <xdr:spPr>
        <a:xfrm flipV="1">
          <a:off x="19954239" y="5612438"/>
          <a:ext cx="0" cy="112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47" name="【一般廃棄物処理施設】&#10;一人当たり有形固定資産（償却資産）額最小値テキスト">
          <a:extLst>
            <a:ext uri="{FF2B5EF4-FFF2-40B4-BE49-F238E27FC236}">
              <a16:creationId xmlns:a16="http://schemas.microsoft.com/office/drawing/2014/main" id="{615B1B99-87A9-4321-9208-9BAA15F26E87}"/>
            </a:ext>
          </a:extLst>
        </xdr:cNvPr>
        <xdr:cNvSpPr txBox="1"/>
      </xdr:nvSpPr>
      <xdr:spPr>
        <a:xfrm>
          <a:off x="19992975" y="673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48" name="直線コネクタ 547">
          <a:extLst>
            <a:ext uri="{FF2B5EF4-FFF2-40B4-BE49-F238E27FC236}">
              <a16:creationId xmlns:a16="http://schemas.microsoft.com/office/drawing/2014/main" id="{6FEC0395-100D-4AA1-B50B-6FB9B632A611}"/>
            </a:ext>
          </a:extLst>
        </xdr:cNvPr>
        <xdr:cNvCxnSpPr/>
      </xdr:nvCxnSpPr>
      <xdr:spPr>
        <a:xfrm>
          <a:off x="19878675" y="67334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49" name="【一般廃棄物処理施設】&#10;一人当たり有形固定資産（償却資産）額最大値テキスト">
          <a:extLst>
            <a:ext uri="{FF2B5EF4-FFF2-40B4-BE49-F238E27FC236}">
              <a16:creationId xmlns:a16="http://schemas.microsoft.com/office/drawing/2014/main" id="{D620B8AF-5606-459A-BB17-68561541366F}"/>
            </a:ext>
          </a:extLst>
        </xdr:cNvPr>
        <xdr:cNvSpPr txBox="1"/>
      </xdr:nvSpPr>
      <xdr:spPr>
        <a:xfrm>
          <a:off x="19992975" y="54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50" name="直線コネクタ 549">
          <a:extLst>
            <a:ext uri="{FF2B5EF4-FFF2-40B4-BE49-F238E27FC236}">
              <a16:creationId xmlns:a16="http://schemas.microsoft.com/office/drawing/2014/main" id="{E2156760-253C-49B9-9709-97CE22B2176E}"/>
            </a:ext>
          </a:extLst>
        </xdr:cNvPr>
        <xdr:cNvCxnSpPr/>
      </xdr:nvCxnSpPr>
      <xdr:spPr>
        <a:xfrm>
          <a:off x="19878675" y="5612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551" name="【一般廃棄物処理施設】&#10;一人当たり有形固定資産（償却資産）額平均値テキスト">
          <a:extLst>
            <a:ext uri="{FF2B5EF4-FFF2-40B4-BE49-F238E27FC236}">
              <a16:creationId xmlns:a16="http://schemas.microsoft.com/office/drawing/2014/main" id="{DB5A1705-1F31-4220-A86D-6E931395AD9D}"/>
            </a:ext>
          </a:extLst>
        </xdr:cNvPr>
        <xdr:cNvSpPr txBox="1"/>
      </xdr:nvSpPr>
      <xdr:spPr>
        <a:xfrm>
          <a:off x="19992975" y="625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52" name="フローチャート: 判断 551">
          <a:extLst>
            <a:ext uri="{FF2B5EF4-FFF2-40B4-BE49-F238E27FC236}">
              <a16:creationId xmlns:a16="http://schemas.microsoft.com/office/drawing/2014/main" id="{280F7979-3C4B-48EF-9533-882B82C20DB5}"/>
            </a:ext>
          </a:extLst>
        </xdr:cNvPr>
        <xdr:cNvSpPr/>
      </xdr:nvSpPr>
      <xdr:spPr>
        <a:xfrm>
          <a:off x="19897725" y="628358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53" name="フローチャート: 判断 552">
          <a:extLst>
            <a:ext uri="{FF2B5EF4-FFF2-40B4-BE49-F238E27FC236}">
              <a16:creationId xmlns:a16="http://schemas.microsoft.com/office/drawing/2014/main" id="{F85D3D66-ADFE-4EDE-8AD1-C277621801AF}"/>
            </a:ext>
          </a:extLst>
        </xdr:cNvPr>
        <xdr:cNvSpPr/>
      </xdr:nvSpPr>
      <xdr:spPr>
        <a:xfrm>
          <a:off x="19154775" y="63071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54" name="フローチャート: 判断 553">
          <a:extLst>
            <a:ext uri="{FF2B5EF4-FFF2-40B4-BE49-F238E27FC236}">
              <a16:creationId xmlns:a16="http://schemas.microsoft.com/office/drawing/2014/main" id="{69075A1D-7146-4503-97EB-6D7B2D964D38}"/>
            </a:ext>
          </a:extLst>
        </xdr:cNvPr>
        <xdr:cNvSpPr/>
      </xdr:nvSpPr>
      <xdr:spPr>
        <a:xfrm>
          <a:off x="18345150" y="6298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55" name="フローチャート: 判断 554">
          <a:extLst>
            <a:ext uri="{FF2B5EF4-FFF2-40B4-BE49-F238E27FC236}">
              <a16:creationId xmlns:a16="http://schemas.microsoft.com/office/drawing/2014/main" id="{C176D317-8F86-4FC6-A53F-E30DBE36CF4B}"/>
            </a:ext>
          </a:extLst>
        </xdr:cNvPr>
        <xdr:cNvSpPr/>
      </xdr:nvSpPr>
      <xdr:spPr>
        <a:xfrm>
          <a:off x="17554575" y="6322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56" name="フローチャート: 判断 555">
          <a:extLst>
            <a:ext uri="{FF2B5EF4-FFF2-40B4-BE49-F238E27FC236}">
              <a16:creationId xmlns:a16="http://schemas.microsoft.com/office/drawing/2014/main" id="{676DA568-8B62-4E6B-B753-5B660FA8A00E}"/>
            </a:ext>
          </a:extLst>
        </xdr:cNvPr>
        <xdr:cNvSpPr/>
      </xdr:nvSpPr>
      <xdr:spPr>
        <a:xfrm>
          <a:off x="16754475" y="6362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C5FF64D1-8A85-4ADE-BAC6-14FE97EF3BB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9514E552-1200-48CE-9D87-4485D75FA620}"/>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6E1B7974-81BD-4194-A842-AEEC99F5838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201DF163-43C9-496C-B4DB-534AA96DF5A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BE38325E-448B-47C3-A51B-0B1E4C13517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103253</xdr:rowOff>
    </xdr:from>
    <xdr:to>
      <xdr:col>112</xdr:col>
      <xdr:colOff>38100</xdr:colOff>
      <xdr:row>36</xdr:row>
      <xdr:rowOff>33403</xdr:rowOff>
    </xdr:to>
    <xdr:sp macro="" textlink="">
      <xdr:nvSpPr>
        <xdr:cNvPr id="562" name="楕円 561">
          <a:extLst>
            <a:ext uri="{FF2B5EF4-FFF2-40B4-BE49-F238E27FC236}">
              <a16:creationId xmlns:a16="http://schemas.microsoft.com/office/drawing/2014/main" id="{25B2BC3A-12A2-4454-998E-C8432CB66C96}"/>
            </a:ext>
          </a:extLst>
        </xdr:cNvPr>
        <xdr:cNvSpPr/>
      </xdr:nvSpPr>
      <xdr:spPr>
        <a:xfrm>
          <a:off x="19154775" y="57833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167109</xdr:rowOff>
    </xdr:from>
    <xdr:to>
      <xdr:col>107</xdr:col>
      <xdr:colOff>101600</xdr:colOff>
      <xdr:row>35</xdr:row>
      <xdr:rowOff>97259</xdr:rowOff>
    </xdr:to>
    <xdr:sp macro="" textlink="">
      <xdr:nvSpPr>
        <xdr:cNvPr id="563" name="楕円 562">
          <a:extLst>
            <a:ext uri="{FF2B5EF4-FFF2-40B4-BE49-F238E27FC236}">
              <a16:creationId xmlns:a16="http://schemas.microsoft.com/office/drawing/2014/main" id="{FF13D2E8-C540-4932-BF97-D3FD4148EC84}"/>
            </a:ext>
          </a:extLst>
        </xdr:cNvPr>
        <xdr:cNvSpPr/>
      </xdr:nvSpPr>
      <xdr:spPr>
        <a:xfrm>
          <a:off x="18345150" y="56789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46459</xdr:rowOff>
    </xdr:from>
    <xdr:to>
      <xdr:col>111</xdr:col>
      <xdr:colOff>177800</xdr:colOff>
      <xdr:row>35</xdr:row>
      <xdr:rowOff>154053</xdr:rowOff>
    </xdr:to>
    <xdr:cxnSp macro="">
      <xdr:nvCxnSpPr>
        <xdr:cNvPr id="564" name="直線コネクタ 563">
          <a:extLst>
            <a:ext uri="{FF2B5EF4-FFF2-40B4-BE49-F238E27FC236}">
              <a16:creationId xmlns:a16="http://schemas.microsoft.com/office/drawing/2014/main" id="{E742114F-2A37-4C47-8CE3-546D8FD4D865}"/>
            </a:ext>
          </a:extLst>
        </xdr:cNvPr>
        <xdr:cNvCxnSpPr/>
      </xdr:nvCxnSpPr>
      <xdr:spPr>
        <a:xfrm>
          <a:off x="18392775" y="5726534"/>
          <a:ext cx="809625" cy="10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894</xdr:rowOff>
    </xdr:from>
    <xdr:to>
      <xdr:col>102</xdr:col>
      <xdr:colOff>165100</xdr:colOff>
      <xdr:row>34</xdr:row>
      <xdr:rowOff>102494</xdr:rowOff>
    </xdr:to>
    <xdr:sp macro="" textlink="">
      <xdr:nvSpPr>
        <xdr:cNvPr id="565" name="楕円 564">
          <a:extLst>
            <a:ext uri="{FF2B5EF4-FFF2-40B4-BE49-F238E27FC236}">
              <a16:creationId xmlns:a16="http://schemas.microsoft.com/office/drawing/2014/main" id="{8A37EED4-28C4-44B2-A103-82A509518BFB}"/>
            </a:ext>
          </a:extLst>
        </xdr:cNvPr>
        <xdr:cNvSpPr/>
      </xdr:nvSpPr>
      <xdr:spPr>
        <a:xfrm>
          <a:off x="17554575" y="55158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51694</xdr:rowOff>
    </xdr:from>
    <xdr:to>
      <xdr:col>107</xdr:col>
      <xdr:colOff>50800</xdr:colOff>
      <xdr:row>35</xdr:row>
      <xdr:rowOff>46459</xdr:rowOff>
    </xdr:to>
    <xdr:cxnSp macro="">
      <xdr:nvCxnSpPr>
        <xdr:cNvPr id="566" name="直線コネクタ 565">
          <a:extLst>
            <a:ext uri="{FF2B5EF4-FFF2-40B4-BE49-F238E27FC236}">
              <a16:creationId xmlns:a16="http://schemas.microsoft.com/office/drawing/2014/main" id="{F4683831-D9F1-4B8D-944B-FA36BF307B8E}"/>
            </a:ext>
          </a:extLst>
        </xdr:cNvPr>
        <xdr:cNvCxnSpPr/>
      </xdr:nvCxnSpPr>
      <xdr:spPr>
        <a:xfrm>
          <a:off x="17602200" y="5563494"/>
          <a:ext cx="790575" cy="16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141045</xdr:rowOff>
    </xdr:from>
    <xdr:to>
      <xdr:col>98</xdr:col>
      <xdr:colOff>38100</xdr:colOff>
      <xdr:row>37</xdr:row>
      <xdr:rowOff>71195</xdr:rowOff>
    </xdr:to>
    <xdr:sp macro="" textlink="">
      <xdr:nvSpPr>
        <xdr:cNvPr id="567" name="楕円 566">
          <a:extLst>
            <a:ext uri="{FF2B5EF4-FFF2-40B4-BE49-F238E27FC236}">
              <a16:creationId xmlns:a16="http://schemas.microsoft.com/office/drawing/2014/main" id="{749E16F9-1DCC-4C37-A8D2-2D63B45D8F41}"/>
            </a:ext>
          </a:extLst>
        </xdr:cNvPr>
        <xdr:cNvSpPr/>
      </xdr:nvSpPr>
      <xdr:spPr>
        <a:xfrm>
          <a:off x="16754475" y="59830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51694</xdr:rowOff>
    </xdr:from>
    <xdr:to>
      <xdr:col>102</xdr:col>
      <xdr:colOff>114300</xdr:colOff>
      <xdr:row>37</xdr:row>
      <xdr:rowOff>20395</xdr:rowOff>
    </xdr:to>
    <xdr:cxnSp macro="">
      <xdr:nvCxnSpPr>
        <xdr:cNvPr id="568" name="直線コネクタ 567">
          <a:extLst>
            <a:ext uri="{FF2B5EF4-FFF2-40B4-BE49-F238E27FC236}">
              <a16:creationId xmlns:a16="http://schemas.microsoft.com/office/drawing/2014/main" id="{EDE84CD1-079F-45B7-A93E-2ACBC68B6EB0}"/>
            </a:ext>
          </a:extLst>
        </xdr:cNvPr>
        <xdr:cNvCxnSpPr/>
      </xdr:nvCxnSpPr>
      <xdr:spPr>
        <a:xfrm flipV="1">
          <a:off x="16802100" y="5563494"/>
          <a:ext cx="800100" cy="45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569" name="n_1aveValue【一般廃棄物処理施設】&#10;一人当たり有形固定資産（償却資産）額">
          <a:extLst>
            <a:ext uri="{FF2B5EF4-FFF2-40B4-BE49-F238E27FC236}">
              <a16:creationId xmlns:a16="http://schemas.microsoft.com/office/drawing/2014/main" id="{4F43BE34-F117-4642-956A-7783ED9A365F}"/>
            </a:ext>
          </a:extLst>
        </xdr:cNvPr>
        <xdr:cNvSpPr txBox="1"/>
      </xdr:nvSpPr>
      <xdr:spPr>
        <a:xfrm>
          <a:off x="18915595" y="639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570" name="n_2aveValue【一般廃棄物処理施設】&#10;一人当たり有形固定資産（償却資産）額">
          <a:extLst>
            <a:ext uri="{FF2B5EF4-FFF2-40B4-BE49-F238E27FC236}">
              <a16:creationId xmlns:a16="http://schemas.microsoft.com/office/drawing/2014/main" id="{4BBAF26C-8D7A-4AE8-A9C6-3CB669430023}"/>
            </a:ext>
          </a:extLst>
        </xdr:cNvPr>
        <xdr:cNvSpPr txBox="1"/>
      </xdr:nvSpPr>
      <xdr:spPr>
        <a:xfrm>
          <a:off x="18134545" y="638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571" name="n_3aveValue【一般廃棄物処理施設】&#10;一人当たり有形固定資産（償却資産）額">
          <a:extLst>
            <a:ext uri="{FF2B5EF4-FFF2-40B4-BE49-F238E27FC236}">
              <a16:creationId xmlns:a16="http://schemas.microsoft.com/office/drawing/2014/main" id="{F66D2E8E-49CB-419D-BDDF-6EBF21D73C98}"/>
            </a:ext>
          </a:extLst>
        </xdr:cNvPr>
        <xdr:cNvSpPr txBox="1"/>
      </xdr:nvSpPr>
      <xdr:spPr>
        <a:xfrm>
          <a:off x="17324920" y="640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572" name="n_4aveValue【一般廃棄物処理施設】&#10;一人当たり有形固定資産（償却資産）額">
          <a:extLst>
            <a:ext uri="{FF2B5EF4-FFF2-40B4-BE49-F238E27FC236}">
              <a16:creationId xmlns:a16="http://schemas.microsoft.com/office/drawing/2014/main" id="{7FFAED1C-0E71-4251-AEE2-ADEDF946359B}"/>
            </a:ext>
          </a:extLst>
        </xdr:cNvPr>
        <xdr:cNvSpPr txBox="1"/>
      </xdr:nvSpPr>
      <xdr:spPr>
        <a:xfrm>
          <a:off x="16524820" y="645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49930</xdr:rowOff>
    </xdr:from>
    <xdr:ext cx="599010" cy="259045"/>
    <xdr:sp macro="" textlink="">
      <xdr:nvSpPr>
        <xdr:cNvPr id="573" name="n_1mainValue【一般廃棄物処理施設】&#10;一人当たり有形固定資産（償却資産）額">
          <a:extLst>
            <a:ext uri="{FF2B5EF4-FFF2-40B4-BE49-F238E27FC236}">
              <a16:creationId xmlns:a16="http://schemas.microsoft.com/office/drawing/2014/main" id="{86A84DEF-6BF7-4F2D-9EE2-2856F42AB265}"/>
            </a:ext>
          </a:extLst>
        </xdr:cNvPr>
        <xdr:cNvSpPr txBox="1"/>
      </xdr:nvSpPr>
      <xdr:spPr>
        <a:xfrm>
          <a:off x="18915595" y="55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113786</xdr:rowOff>
    </xdr:from>
    <xdr:ext cx="599010" cy="259045"/>
    <xdr:sp macro="" textlink="">
      <xdr:nvSpPr>
        <xdr:cNvPr id="574" name="n_2mainValue【一般廃棄物処理施設】&#10;一人当たり有形固定資産（償却資産）額">
          <a:extLst>
            <a:ext uri="{FF2B5EF4-FFF2-40B4-BE49-F238E27FC236}">
              <a16:creationId xmlns:a16="http://schemas.microsoft.com/office/drawing/2014/main" id="{CC9691D6-C045-4AF2-BC85-4DEE6BE57029}"/>
            </a:ext>
          </a:extLst>
        </xdr:cNvPr>
        <xdr:cNvSpPr txBox="1"/>
      </xdr:nvSpPr>
      <xdr:spPr>
        <a:xfrm>
          <a:off x="18134545" y="546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119021</xdr:rowOff>
    </xdr:from>
    <xdr:ext cx="599010" cy="259045"/>
    <xdr:sp macro="" textlink="">
      <xdr:nvSpPr>
        <xdr:cNvPr id="575" name="n_3mainValue【一般廃棄物処理施設】&#10;一人当たり有形固定資産（償却資産）額">
          <a:extLst>
            <a:ext uri="{FF2B5EF4-FFF2-40B4-BE49-F238E27FC236}">
              <a16:creationId xmlns:a16="http://schemas.microsoft.com/office/drawing/2014/main" id="{C2D771EC-59B7-4C3B-A67A-41ACEBDC91F0}"/>
            </a:ext>
          </a:extLst>
        </xdr:cNvPr>
        <xdr:cNvSpPr txBox="1"/>
      </xdr:nvSpPr>
      <xdr:spPr>
        <a:xfrm>
          <a:off x="17324920" y="531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87722</xdr:rowOff>
    </xdr:from>
    <xdr:ext cx="599010" cy="259045"/>
    <xdr:sp macro="" textlink="">
      <xdr:nvSpPr>
        <xdr:cNvPr id="576" name="n_4mainValue【一般廃棄物処理施設】&#10;一人当たり有形固定資産（償却資産）額">
          <a:extLst>
            <a:ext uri="{FF2B5EF4-FFF2-40B4-BE49-F238E27FC236}">
              <a16:creationId xmlns:a16="http://schemas.microsoft.com/office/drawing/2014/main" id="{9ECEFDD5-EEFF-49DF-B865-C06043EE7049}"/>
            </a:ext>
          </a:extLst>
        </xdr:cNvPr>
        <xdr:cNvSpPr txBox="1"/>
      </xdr:nvSpPr>
      <xdr:spPr>
        <a:xfrm>
          <a:off x="16524820" y="576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4611AE7B-DDBB-4C36-862C-5FF1E094A4D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464E951F-0547-402B-81A4-4FF02187900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B950E927-E5C7-4524-BDE6-A52DAED409A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19CA104A-4368-43F0-8A28-805440DE38E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8969B4B4-0DF9-4CB4-B67A-F42A4CBEBD3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56223313-AD07-4EB7-9EF7-E2CD20D2EB2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CCA4E27F-4080-40CA-850B-9A957E7D53E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200C7C14-3CE2-40E3-A83D-95AC5248BA6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5" name="テキスト ボックス 584">
          <a:extLst>
            <a:ext uri="{FF2B5EF4-FFF2-40B4-BE49-F238E27FC236}">
              <a16:creationId xmlns:a16="http://schemas.microsoft.com/office/drawing/2014/main" id="{7C7C0C72-CEED-452E-A90C-33957CFEFB8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1C0C39F3-2955-49CC-89EF-A241A66DEEE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7" name="テキスト ボックス 586">
          <a:extLst>
            <a:ext uri="{FF2B5EF4-FFF2-40B4-BE49-F238E27FC236}">
              <a16:creationId xmlns:a16="http://schemas.microsoft.com/office/drawing/2014/main" id="{33968324-91BC-4395-9E57-C2DAE528957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8" name="直線コネクタ 587">
          <a:extLst>
            <a:ext uri="{FF2B5EF4-FFF2-40B4-BE49-F238E27FC236}">
              <a16:creationId xmlns:a16="http://schemas.microsoft.com/office/drawing/2014/main" id="{826481AB-DAD1-4600-A69B-65C618BF7C2C}"/>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9" name="テキスト ボックス 588">
          <a:extLst>
            <a:ext uri="{FF2B5EF4-FFF2-40B4-BE49-F238E27FC236}">
              <a16:creationId xmlns:a16="http://schemas.microsoft.com/office/drawing/2014/main" id="{4C8F4C23-B988-4226-BB38-61FE8977E9FA}"/>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0" name="直線コネクタ 589">
          <a:extLst>
            <a:ext uri="{FF2B5EF4-FFF2-40B4-BE49-F238E27FC236}">
              <a16:creationId xmlns:a16="http://schemas.microsoft.com/office/drawing/2014/main" id="{75324C0B-49D2-40C0-B13E-170A4327F659}"/>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1" name="テキスト ボックス 590">
          <a:extLst>
            <a:ext uri="{FF2B5EF4-FFF2-40B4-BE49-F238E27FC236}">
              <a16:creationId xmlns:a16="http://schemas.microsoft.com/office/drawing/2014/main" id="{B8321001-07E9-4DAC-9C63-EBEADC641D2A}"/>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2" name="直線コネクタ 591">
          <a:extLst>
            <a:ext uri="{FF2B5EF4-FFF2-40B4-BE49-F238E27FC236}">
              <a16:creationId xmlns:a16="http://schemas.microsoft.com/office/drawing/2014/main" id="{69F73E0F-231B-4B2C-A75F-CBC42EC957B8}"/>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3" name="テキスト ボックス 592">
          <a:extLst>
            <a:ext uri="{FF2B5EF4-FFF2-40B4-BE49-F238E27FC236}">
              <a16:creationId xmlns:a16="http://schemas.microsoft.com/office/drawing/2014/main" id="{201FC838-53CC-44E7-94BC-48AF8FD59179}"/>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4" name="直線コネクタ 593">
          <a:extLst>
            <a:ext uri="{FF2B5EF4-FFF2-40B4-BE49-F238E27FC236}">
              <a16:creationId xmlns:a16="http://schemas.microsoft.com/office/drawing/2014/main" id="{A477C4FD-6330-41C2-BB90-F5904613AA99}"/>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5" name="テキスト ボックス 594">
          <a:extLst>
            <a:ext uri="{FF2B5EF4-FFF2-40B4-BE49-F238E27FC236}">
              <a16:creationId xmlns:a16="http://schemas.microsoft.com/office/drawing/2014/main" id="{B01625E2-4B5C-4267-85DC-C5F2365413E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6" name="直線コネクタ 595">
          <a:extLst>
            <a:ext uri="{FF2B5EF4-FFF2-40B4-BE49-F238E27FC236}">
              <a16:creationId xmlns:a16="http://schemas.microsoft.com/office/drawing/2014/main" id="{D8E4F7C3-3D63-4D0E-B4EA-96405B3F78D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7" name="テキスト ボックス 596">
          <a:extLst>
            <a:ext uri="{FF2B5EF4-FFF2-40B4-BE49-F238E27FC236}">
              <a16:creationId xmlns:a16="http://schemas.microsoft.com/office/drawing/2014/main" id="{6F2D6065-8B01-477C-859A-2AF65143AFC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8" name="直線コネクタ 597">
          <a:extLst>
            <a:ext uri="{FF2B5EF4-FFF2-40B4-BE49-F238E27FC236}">
              <a16:creationId xmlns:a16="http://schemas.microsoft.com/office/drawing/2014/main" id="{FB18EB08-9293-4B18-A0A6-3289ABD7E769}"/>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9" name="テキスト ボックス 598">
          <a:extLst>
            <a:ext uri="{FF2B5EF4-FFF2-40B4-BE49-F238E27FC236}">
              <a16:creationId xmlns:a16="http://schemas.microsoft.com/office/drawing/2014/main" id="{CE409927-4AA6-4152-AAA5-2E09934973BB}"/>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AC78DFEB-DC99-4834-8DFB-2DC2BE5E009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AAE8B164-D0BD-4DA0-BC70-C63349AAEC7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602" name="直線コネクタ 601">
          <a:extLst>
            <a:ext uri="{FF2B5EF4-FFF2-40B4-BE49-F238E27FC236}">
              <a16:creationId xmlns:a16="http://schemas.microsoft.com/office/drawing/2014/main" id="{3AC03F3F-D23F-4317-84E4-A70E61DD41D7}"/>
            </a:ext>
          </a:extLst>
        </xdr:cNvPr>
        <xdr:cNvCxnSpPr/>
      </xdr:nvCxnSpPr>
      <xdr:spPr>
        <a:xfrm flipV="1">
          <a:off x="14696439" y="9113248"/>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3" name="【保健センター・保健所】&#10;有形固定資産減価償却率最小値テキスト">
          <a:extLst>
            <a:ext uri="{FF2B5EF4-FFF2-40B4-BE49-F238E27FC236}">
              <a16:creationId xmlns:a16="http://schemas.microsoft.com/office/drawing/2014/main" id="{A8F8554E-7E5E-4B82-A49B-E75D97B2B6B0}"/>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4" name="直線コネクタ 603">
          <a:extLst>
            <a:ext uri="{FF2B5EF4-FFF2-40B4-BE49-F238E27FC236}">
              <a16:creationId xmlns:a16="http://schemas.microsoft.com/office/drawing/2014/main" id="{D4EB87AA-9734-4E34-86EC-7C28307898F3}"/>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605" name="【保健センター・保健所】&#10;有形固定資産減価償却率最大値テキスト">
          <a:extLst>
            <a:ext uri="{FF2B5EF4-FFF2-40B4-BE49-F238E27FC236}">
              <a16:creationId xmlns:a16="http://schemas.microsoft.com/office/drawing/2014/main" id="{B960E793-0347-49F8-9117-AF8A3266E990}"/>
            </a:ext>
          </a:extLst>
        </xdr:cNvPr>
        <xdr:cNvSpPr txBox="1"/>
      </xdr:nvSpPr>
      <xdr:spPr>
        <a:xfrm>
          <a:off x="14735175" y="89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606" name="直線コネクタ 605">
          <a:extLst>
            <a:ext uri="{FF2B5EF4-FFF2-40B4-BE49-F238E27FC236}">
              <a16:creationId xmlns:a16="http://schemas.microsoft.com/office/drawing/2014/main" id="{BC84DF7D-7FDC-4519-A0D5-D9C2A7E2C4E2}"/>
            </a:ext>
          </a:extLst>
        </xdr:cNvPr>
        <xdr:cNvCxnSpPr/>
      </xdr:nvCxnSpPr>
      <xdr:spPr>
        <a:xfrm>
          <a:off x="14611350" y="9113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07" name="【保健センター・保健所】&#10;有形固定資産減価償却率平均値テキスト">
          <a:extLst>
            <a:ext uri="{FF2B5EF4-FFF2-40B4-BE49-F238E27FC236}">
              <a16:creationId xmlns:a16="http://schemas.microsoft.com/office/drawing/2014/main" id="{B1BA07AB-2C5D-49E7-950B-659F93E0F5AD}"/>
            </a:ext>
          </a:extLst>
        </xdr:cNvPr>
        <xdr:cNvSpPr txBox="1"/>
      </xdr:nvSpPr>
      <xdr:spPr>
        <a:xfrm>
          <a:off x="14735175" y="9668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08" name="フローチャート: 判断 607">
          <a:extLst>
            <a:ext uri="{FF2B5EF4-FFF2-40B4-BE49-F238E27FC236}">
              <a16:creationId xmlns:a16="http://schemas.microsoft.com/office/drawing/2014/main" id="{45A87B14-BFEC-42BE-A1AC-95FC46809556}"/>
            </a:ext>
          </a:extLst>
        </xdr:cNvPr>
        <xdr:cNvSpPr/>
      </xdr:nvSpPr>
      <xdr:spPr>
        <a:xfrm>
          <a:off x="14649450" y="9683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09" name="フローチャート: 判断 608">
          <a:extLst>
            <a:ext uri="{FF2B5EF4-FFF2-40B4-BE49-F238E27FC236}">
              <a16:creationId xmlns:a16="http://schemas.microsoft.com/office/drawing/2014/main" id="{D92BE0A6-156E-4D40-8032-C98D8D67C976}"/>
            </a:ext>
          </a:extLst>
        </xdr:cNvPr>
        <xdr:cNvSpPr/>
      </xdr:nvSpPr>
      <xdr:spPr>
        <a:xfrm>
          <a:off x="13887450" y="98082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610" name="フローチャート: 判断 609">
          <a:extLst>
            <a:ext uri="{FF2B5EF4-FFF2-40B4-BE49-F238E27FC236}">
              <a16:creationId xmlns:a16="http://schemas.microsoft.com/office/drawing/2014/main" id="{CEB1FA8D-B3A1-4543-B8E2-5E367B815CBE}"/>
            </a:ext>
          </a:extLst>
        </xdr:cNvPr>
        <xdr:cNvSpPr/>
      </xdr:nvSpPr>
      <xdr:spPr>
        <a:xfrm>
          <a:off x="13096875" y="97803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611" name="フローチャート: 判断 610">
          <a:extLst>
            <a:ext uri="{FF2B5EF4-FFF2-40B4-BE49-F238E27FC236}">
              <a16:creationId xmlns:a16="http://schemas.microsoft.com/office/drawing/2014/main" id="{82271932-FBC0-4A9A-89FA-DD72DD712D94}"/>
            </a:ext>
          </a:extLst>
        </xdr:cNvPr>
        <xdr:cNvSpPr/>
      </xdr:nvSpPr>
      <xdr:spPr>
        <a:xfrm>
          <a:off x="12296775" y="97460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12" name="フローチャート: 判断 611">
          <a:extLst>
            <a:ext uri="{FF2B5EF4-FFF2-40B4-BE49-F238E27FC236}">
              <a16:creationId xmlns:a16="http://schemas.microsoft.com/office/drawing/2014/main" id="{C5D01EFF-363B-482D-9E61-4679FBAAE53A}"/>
            </a:ext>
          </a:extLst>
        </xdr:cNvPr>
        <xdr:cNvSpPr/>
      </xdr:nvSpPr>
      <xdr:spPr>
        <a:xfrm>
          <a:off x="114871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8CE17C7D-B521-44DF-A901-67875CD5865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C38A2C66-2C81-4442-A347-8524DA33823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C759A1A8-8CBD-417E-AA9B-1FEE1984465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E37CABBF-3C1C-43AC-9AAA-445C278C3F0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56E78CED-0893-4C44-B206-38E0B51BBAE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618" name="楕円 617">
          <a:extLst>
            <a:ext uri="{FF2B5EF4-FFF2-40B4-BE49-F238E27FC236}">
              <a16:creationId xmlns:a16="http://schemas.microsoft.com/office/drawing/2014/main" id="{0DB0EBDD-539F-4C41-910F-B187A0B0D1B3}"/>
            </a:ext>
          </a:extLst>
        </xdr:cNvPr>
        <xdr:cNvSpPr/>
      </xdr:nvSpPr>
      <xdr:spPr>
        <a:xfrm>
          <a:off x="13887450" y="100977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19" name="楕円 618">
          <a:extLst>
            <a:ext uri="{FF2B5EF4-FFF2-40B4-BE49-F238E27FC236}">
              <a16:creationId xmlns:a16="http://schemas.microsoft.com/office/drawing/2014/main" id="{68B82860-2CF1-4154-A75C-A3B627C98CD4}"/>
            </a:ext>
          </a:extLst>
        </xdr:cNvPr>
        <xdr:cNvSpPr/>
      </xdr:nvSpPr>
      <xdr:spPr>
        <a:xfrm>
          <a:off x="13096875" y="96838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3266</xdr:rowOff>
    </xdr:from>
    <xdr:to>
      <xdr:col>81</xdr:col>
      <xdr:colOff>50800</xdr:colOff>
      <xdr:row>62</xdr:row>
      <xdr:rowOff>102870</xdr:rowOff>
    </xdr:to>
    <xdr:cxnSp macro="">
      <xdr:nvCxnSpPr>
        <xdr:cNvPr id="620" name="直線コネクタ 619">
          <a:extLst>
            <a:ext uri="{FF2B5EF4-FFF2-40B4-BE49-F238E27FC236}">
              <a16:creationId xmlns:a16="http://schemas.microsoft.com/office/drawing/2014/main" id="{3B7DFC44-7894-47EF-AFFC-100E826F3ECE}"/>
            </a:ext>
          </a:extLst>
        </xdr:cNvPr>
        <xdr:cNvCxnSpPr/>
      </xdr:nvCxnSpPr>
      <xdr:spPr>
        <a:xfrm>
          <a:off x="13144500" y="9731466"/>
          <a:ext cx="790575" cy="4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169635</xdr:rowOff>
    </xdr:from>
    <xdr:to>
      <xdr:col>72</xdr:col>
      <xdr:colOff>38100</xdr:colOff>
      <xdr:row>58</xdr:row>
      <xdr:rowOff>99785</xdr:rowOff>
    </xdr:to>
    <xdr:sp macro="" textlink="">
      <xdr:nvSpPr>
        <xdr:cNvPr id="621" name="楕円 620">
          <a:extLst>
            <a:ext uri="{FF2B5EF4-FFF2-40B4-BE49-F238E27FC236}">
              <a16:creationId xmlns:a16="http://schemas.microsoft.com/office/drawing/2014/main" id="{036C139A-4B1D-440D-A068-F2328CFAE3BC}"/>
            </a:ext>
          </a:extLst>
        </xdr:cNvPr>
        <xdr:cNvSpPr/>
      </xdr:nvSpPr>
      <xdr:spPr>
        <a:xfrm>
          <a:off x="12296775" y="93993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60</xdr:row>
      <xdr:rowOff>3266</xdr:rowOff>
    </xdr:to>
    <xdr:cxnSp macro="">
      <xdr:nvCxnSpPr>
        <xdr:cNvPr id="622" name="直線コネクタ 621">
          <a:extLst>
            <a:ext uri="{FF2B5EF4-FFF2-40B4-BE49-F238E27FC236}">
              <a16:creationId xmlns:a16="http://schemas.microsoft.com/office/drawing/2014/main" id="{0A4E817F-888C-40BF-88B6-C871A611AC4E}"/>
            </a:ext>
          </a:extLst>
        </xdr:cNvPr>
        <xdr:cNvCxnSpPr/>
      </xdr:nvCxnSpPr>
      <xdr:spPr>
        <a:xfrm>
          <a:off x="12344400" y="9446985"/>
          <a:ext cx="800100" cy="28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623" name="楕円 622">
          <a:extLst>
            <a:ext uri="{FF2B5EF4-FFF2-40B4-BE49-F238E27FC236}">
              <a16:creationId xmlns:a16="http://schemas.microsoft.com/office/drawing/2014/main" id="{8F8C6CBB-4959-4007-A3FD-EDEEECDC389C}"/>
            </a:ext>
          </a:extLst>
        </xdr:cNvPr>
        <xdr:cNvSpPr/>
      </xdr:nvSpPr>
      <xdr:spPr>
        <a:xfrm>
          <a:off x="11487150" y="99944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61</xdr:row>
      <xdr:rowOff>155122</xdr:rowOff>
    </xdr:to>
    <xdr:cxnSp macro="">
      <xdr:nvCxnSpPr>
        <xdr:cNvPr id="624" name="直線コネクタ 623">
          <a:extLst>
            <a:ext uri="{FF2B5EF4-FFF2-40B4-BE49-F238E27FC236}">
              <a16:creationId xmlns:a16="http://schemas.microsoft.com/office/drawing/2014/main" id="{82659D44-5B38-4359-976F-36A0C3297BA8}"/>
            </a:ext>
          </a:extLst>
        </xdr:cNvPr>
        <xdr:cNvCxnSpPr/>
      </xdr:nvCxnSpPr>
      <xdr:spPr>
        <a:xfrm flipV="1">
          <a:off x="11534775" y="9446985"/>
          <a:ext cx="809625" cy="59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625" name="n_1aveValue【保健センター・保健所】&#10;有形固定資産減価償却率">
          <a:extLst>
            <a:ext uri="{FF2B5EF4-FFF2-40B4-BE49-F238E27FC236}">
              <a16:creationId xmlns:a16="http://schemas.microsoft.com/office/drawing/2014/main" id="{19EB6003-38A9-4BD8-9BA0-A8528C57F131}"/>
            </a:ext>
          </a:extLst>
        </xdr:cNvPr>
        <xdr:cNvSpPr txBox="1"/>
      </xdr:nvSpPr>
      <xdr:spPr>
        <a:xfrm>
          <a:off x="13745219"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626" name="n_2aveValue【保健センター・保健所】&#10;有形固定資産減価償却率">
          <a:extLst>
            <a:ext uri="{FF2B5EF4-FFF2-40B4-BE49-F238E27FC236}">
              <a16:creationId xmlns:a16="http://schemas.microsoft.com/office/drawing/2014/main" id="{C2ED9C86-07E1-4296-8A76-DFF07089FAB0}"/>
            </a:ext>
          </a:extLst>
        </xdr:cNvPr>
        <xdr:cNvSpPr txBox="1"/>
      </xdr:nvSpPr>
      <xdr:spPr>
        <a:xfrm>
          <a:off x="12964169" y="986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627" name="n_3aveValue【保健センター・保健所】&#10;有形固定資産減価償却率">
          <a:extLst>
            <a:ext uri="{FF2B5EF4-FFF2-40B4-BE49-F238E27FC236}">
              <a16:creationId xmlns:a16="http://schemas.microsoft.com/office/drawing/2014/main" id="{0C335BBC-DEE6-4E16-BC93-05F722D2DF2E}"/>
            </a:ext>
          </a:extLst>
        </xdr:cNvPr>
        <xdr:cNvSpPr txBox="1"/>
      </xdr:nvSpPr>
      <xdr:spPr>
        <a:xfrm>
          <a:off x="12164069" y="9838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28" name="n_4aveValue【保健センター・保健所】&#10;有形固定資産減価償却率">
          <a:extLst>
            <a:ext uri="{FF2B5EF4-FFF2-40B4-BE49-F238E27FC236}">
              <a16:creationId xmlns:a16="http://schemas.microsoft.com/office/drawing/2014/main" id="{DD38D15E-9902-4B01-AF93-AFC1C90860A4}"/>
            </a:ext>
          </a:extLst>
        </xdr:cNvPr>
        <xdr:cNvSpPr txBox="1"/>
      </xdr:nvSpPr>
      <xdr:spPr>
        <a:xfrm>
          <a:off x="113544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629" name="n_1mainValue【保健センター・保健所】&#10;有形固定資産減価償却率">
          <a:extLst>
            <a:ext uri="{FF2B5EF4-FFF2-40B4-BE49-F238E27FC236}">
              <a16:creationId xmlns:a16="http://schemas.microsoft.com/office/drawing/2014/main" id="{163419A4-0216-452C-9126-49883DFAAEA3}"/>
            </a:ext>
          </a:extLst>
        </xdr:cNvPr>
        <xdr:cNvSpPr txBox="1"/>
      </xdr:nvSpPr>
      <xdr:spPr>
        <a:xfrm>
          <a:off x="13745219"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630" name="n_2mainValue【保健センター・保健所】&#10;有形固定資産減価償却率">
          <a:extLst>
            <a:ext uri="{FF2B5EF4-FFF2-40B4-BE49-F238E27FC236}">
              <a16:creationId xmlns:a16="http://schemas.microsoft.com/office/drawing/2014/main" id="{89A95AD6-5F00-4AB0-A75F-18194EB4186A}"/>
            </a:ext>
          </a:extLst>
        </xdr:cNvPr>
        <xdr:cNvSpPr txBox="1"/>
      </xdr:nvSpPr>
      <xdr:spPr>
        <a:xfrm>
          <a:off x="12964169" y="9468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116312</xdr:rowOff>
    </xdr:from>
    <xdr:ext cx="405111" cy="259045"/>
    <xdr:sp macro="" textlink="">
      <xdr:nvSpPr>
        <xdr:cNvPr id="631" name="n_3mainValue【保健センター・保健所】&#10;有形固定資産減価償却率">
          <a:extLst>
            <a:ext uri="{FF2B5EF4-FFF2-40B4-BE49-F238E27FC236}">
              <a16:creationId xmlns:a16="http://schemas.microsoft.com/office/drawing/2014/main" id="{3BEA89F3-609F-4C6B-A3CB-8DDBF1EEF26D}"/>
            </a:ext>
          </a:extLst>
        </xdr:cNvPr>
        <xdr:cNvSpPr txBox="1"/>
      </xdr:nvSpPr>
      <xdr:spPr>
        <a:xfrm>
          <a:off x="12164069" y="919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632" name="n_4mainValue【保健センター・保健所】&#10;有形固定資産減価償却率">
          <a:extLst>
            <a:ext uri="{FF2B5EF4-FFF2-40B4-BE49-F238E27FC236}">
              <a16:creationId xmlns:a16="http://schemas.microsoft.com/office/drawing/2014/main" id="{92998CBA-E279-4FAC-8BD0-1652477F3446}"/>
            </a:ext>
          </a:extLst>
        </xdr:cNvPr>
        <xdr:cNvSpPr txBox="1"/>
      </xdr:nvSpPr>
      <xdr:spPr>
        <a:xfrm>
          <a:off x="11354444" y="1007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7EAE7596-7AF2-4A5D-872B-BADCEB42A66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6AD296E8-4A9F-4024-8351-C382B83D663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CE401C44-DC9A-40E4-9DF5-05DBFD0EFF6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62DA3578-C26E-474B-81D1-AA184FF218F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22AAE382-B1FC-4D08-8821-FE8181155E2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4D6BF765-E27C-4664-9946-D39D03F251C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D0CF0B2D-4F43-432B-AE52-463C77D66F7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254BCEF5-B86E-47E5-A3E3-7E48AF8E67A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BCD7B949-C210-4C7A-9418-6906551FC02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F8871845-58F5-487A-8325-DDA4D329AA5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a:extLst>
            <a:ext uri="{FF2B5EF4-FFF2-40B4-BE49-F238E27FC236}">
              <a16:creationId xmlns:a16="http://schemas.microsoft.com/office/drawing/2014/main" id="{6B0EA9D1-AD74-4B7E-A192-37853775362A}"/>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a:extLst>
            <a:ext uri="{FF2B5EF4-FFF2-40B4-BE49-F238E27FC236}">
              <a16:creationId xmlns:a16="http://schemas.microsoft.com/office/drawing/2014/main" id="{E882A19D-AA83-4173-A5C2-0635E036DAF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a:extLst>
            <a:ext uri="{FF2B5EF4-FFF2-40B4-BE49-F238E27FC236}">
              <a16:creationId xmlns:a16="http://schemas.microsoft.com/office/drawing/2014/main" id="{EE55B861-A285-4A2E-A40B-724329903FA9}"/>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a:extLst>
            <a:ext uri="{FF2B5EF4-FFF2-40B4-BE49-F238E27FC236}">
              <a16:creationId xmlns:a16="http://schemas.microsoft.com/office/drawing/2014/main" id="{82EF42D0-A656-4F05-AB2F-CEB16E9F2DD9}"/>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a:extLst>
            <a:ext uri="{FF2B5EF4-FFF2-40B4-BE49-F238E27FC236}">
              <a16:creationId xmlns:a16="http://schemas.microsoft.com/office/drawing/2014/main" id="{A0C90EA0-A7E6-470C-89C0-FD6ED105DC76}"/>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a:extLst>
            <a:ext uri="{FF2B5EF4-FFF2-40B4-BE49-F238E27FC236}">
              <a16:creationId xmlns:a16="http://schemas.microsoft.com/office/drawing/2014/main" id="{BBEB6706-AD76-4F86-97CD-F70509F34EF7}"/>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a:extLst>
            <a:ext uri="{FF2B5EF4-FFF2-40B4-BE49-F238E27FC236}">
              <a16:creationId xmlns:a16="http://schemas.microsoft.com/office/drawing/2014/main" id="{D525D83E-AD33-463F-91AD-72862A9CE96B}"/>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a:extLst>
            <a:ext uri="{FF2B5EF4-FFF2-40B4-BE49-F238E27FC236}">
              <a16:creationId xmlns:a16="http://schemas.microsoft.com/office/drawing/2014/main" id="{FBD8A00A-0DBF-434F-BFFE-B82F5E6BC5CF}"/>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a:extLst>
            <a:ext uri="{FF2B5EF4-FFF2-40B4-BE49-F238E27FC236}">
              <a16:creationId xmlns:a16="http://schemas.microsoft.com/office/drawing/2014/main" id="{896CED7E-8B7E-43D9-B155-0C81B6F42A84}"/>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a:extLst>
            <a:ext uri="{FF2B5EF4-FFF2-40B4-BE49-F238E27FC236}">
              <a16:creationId xmlns:a16="http://schemas.microsoft.com/office/drawing/2014/main" id="{5B3EF7B1-3335-451B-A2F5-93D0CAD7F4BE}"/>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a:extLst>
            <a:ext uri="{FF2B5EF4-FFF2-40B4-BE49-F238E27FC236}">
              <a16:creationId xmlns:a16="http://schemas.microsoft.com/office/drawing/2014/main" id="{05360082-09C1-4D64-B588-A8CD65483B4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a:extLst>
            <a:ext uri="{FF2B5EF4-FFF2-40B4-BE49-F238E27FC236}">
              <a16:creationId xmlns:a16="http://schemas.microsoft.com/office/drawing/2014/main" id="{A57FBFBC-DEA0-4890-B0C4-8B14244B25D3}"/>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B4C77DA2-146F-4501-BE4F-C7030D547B2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F896CF9C-9D4A-4DCB-B3DA-2C6E6D3188D9}"/>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D1F58DC7-5C14-4F69-9BC7-7BE87B8B47C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658" name="直線コネクタ 657">
          <a:extLst>
            <a:ext uri="{FF2B5EF4-FFF2-40B4-BE49-F238E27FC236}">
              <a16:creationId xmlns:a16="http://schemas.microsoft.com/office/drawing/2014/main" id="{E7287E8B-EAE5-4B7C-BA8D-F6D483AD758D}"/>
            </a:ext>
          </a:extLst>
        </xdr:cNvPr>
        <xdr:cNvCxnSpPr/>
      </xdr:nvCxnSpPr>
      <xdr:spPr>
        <a:xfrm flipV="1">
          <a:off x="19954239" y="9028067"/>
          <a:ext cx="0" cy="143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F79D5181-34C0-4AC5-A7E6-B2F7598F0D1F}"/>
            </a:ext>
          </a:extLst>
        </xdr:cNvPr>
        <xdr:cNvSpPr txBox="1"/>
      </xdr:nvSpPr>
      <xdr:spPr>
        <a:xfrm>
          <a:off x="19992975" y="104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60" name="直線コネクタ 659">
          <a:extLst>
            <a:ext uri="{FF2B5EF4-FFF2-40B4-BE49-F238E27FC236}">
              <a16:creationId xmlns:a16="http://schemas.microsoft.com/office/drawing/2014/main" id="{598788C8-A77E-4BAC-8A75-FCBC675A3DB2}"/>
            </a:ext>
          </a:extLst>
        </xdr:cNvPr>
        <xdr:cNvCxnSpPr/>
      </xdr:nvCxnSpPr>
      <xdr:spPr>
        <a:xfrm>
          <a:off x="19878675" y="1046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2F1EEB25-9B8A-4031-88A3-F0B36F4C2DEE}"/>
            </a:ext>
          </a:extLst>
        </xdr:cNvPr>
        <xdr:cNvSpPr txBox="1"/>
      </xdr:nvSpPr>
      <xdr:spPr>
        <a:xfrm>
          <a:off x="19992975" y="8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662" name="直線コネクタ 661">
          <a:extLst>
            <a:ext uri="{FF2B5EF4-FFF2-40B4-BE49-F238E27FC236}">
              <a16:creationId xmlns:a16="http://schemas.microsoft.com/office/drawing/2014/main" id="{7260318B-C53B-4A8E-B414-BCF4A5C98577}"/>
            </a:ext>
          </a:extLst>
        </xdr:cNvPr>
        <xdr:cNvCxnSpPr/>
      </xdr:nvCxnSpPr>
      <xdr:spPr>
        <a:xfrm>
          <a:off x="19878675" y="90280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D7E4B332-2206-4820-97FD-7906386CCE12}"/>
            </a:ext>
          </a:extLst>
        </xdr:cNvPr>
        <xdr:cNvSpPr txBox="1"/>
      </xdr:nvSpPr>
      <xdr:spPr>
        <a:xfrm>
          <a:off x="19992975" y="1005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64" name="フローチャート: 判断 663">
          <a:extLst>
            <a:ext uri="{FF2B5EF4-FFF2-40B4-BE49-F238E27FC236}">
              <a16:creationId xmlns:a16="http://schemas.microsoft.com/office/drawing/2014/main" id="{BA9CFD20-6A2A-4798-8C87-1F39AE047F46}"/>
            </a:ext>
          </a:extLst>
        </xdr:cNvPr>
        <xdr:cNvSpPr/>
      </xdr:nvSpPr>
      <xdr:spPr>
        <a:xfrm>
          <a:off x="19897725" y="10066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65" name="フローチャート: 判断 664">
          <a:extLst>
            <a:ext uri="{FF2B5EF4-FFF2-40B4-BE49-F238E27FC236}">
              <a16:creationId xmlns:a16="http://schemas.microsoft.com/office/drawing/2014/main" id="{C3AE5AB1-4887-4C0F-BF67-4B972E9BF74A}"/>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66" name="フローチャート: 判断 665">
          <a:extLst>
            <a:ext uri="{FF2B5EF4-FFF2-40B4-BE49-F238E27FC236}">
              <a16:creationId xmlns:a16="http://schemas.microsoft.com/office/drawing/2014/main" id="{B2ACBEB3-480A-472B-B6D3-8A35F7148BF1}"/>
            </a:ext>
          </a:extLst>
        </xdr:cNvPr>
        <xdr:cNvSpPr/>
      </xdr:nvSpPr>
      <xdr:spPr>
        <a:xfrm>
          <a:off x="18345150" y="10112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67" name="フローチャート: 判断 666">
          <a:extLst>
            <a:ext uri="{FF2B5EF4-FFF2-40B4-BE49-F238E27FC236}">
              <a16:creationId xmlns:a16="http://schemas.microsoft.com/office/drawing/2014/main" id="{A32B6CBC-AFFE-4AA9-9764-378A8FE8D927}"/>
            </a:ext>
          </a:extLst>
        </xdr:cNvPr>
        <xdr:cNvSpPr/>
      </xdr:nvSpPr>
      <xdr:spPr>
        <a:xfrm>
          <a:off x="17554575" y="10112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68" name="フローチャート: 判断 667">
          <a:extLst>
            <a:ext uri="{FF2B5EF4-FFF2-40B4-BE49-F238E27FC236}">
              <a16:creationId xmlns:a16="http://schemas.microsoft.com/office/drawing/2014/main" id="{27B78531-D77F-468C-9B74-1F8EE43ADEBE}"/>
            </a:ext>
          </a:extLst>
        </xdr:cNvPr>
        <xdr:cNvSpPr/>
      </xdr:nvSpPr>
      <xdr:spPr>
        <a:xfrm>
          <a:off x="16754475" y="101058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542FC191-2A94-4F70-8AB3-9DD4464988B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D55AD54A-6296-4689-8CD4-C31D4884C0E0}"/>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D871CA6C-14AD-4397-9B1C-2273B6910889}"/>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87EC0E67-140F-4FC4-96A5-7D0F481FD6F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92E148F5-C649-41B0-A3CE-3211ACE074D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45538</xdr:rowOff>
    </xdr:from>
    <xdr:to>
      <xdr:col>112</xdr:col>
      <xdr:colOff>38100</xdr:colOff>
      <xdr:row>63</xdr:row>
      <xdr:rowOff>147138</xdr:rowOff>
    </xdr:to>
    <xdr:sp macro="" textlink="">
      <xdr:nvSpPr>
        <xdr:cNvPr id="674" name="楕円 673">
          <a:extLst>
            <a:ext uri="{FF2B5EF4-FFF2-40B4-BE49-F238E27FC236}">
              <a16:creationId xmlns:a16="http://schemas.microsoft.com/office/drawing/2014/main" id="{21C1BB55-3ACB-44D6-8107-58EF87D3E40D}"/>
            </a:ext>
          </a:extLst>
        </xdr:cNvPr>
        <xdr:cNvSpPr/>
      </xdr:nvSpPr>
      <xdr:spPr>
        <a:xfrm>
          <a:off x="19154775" y="102595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75" name="楕円 674">
          <a:extLst>
            <a:ext uri="{FF2B5EF4-FFF2-40B4-BE49-F238E27FC236}">
              <a16:creationId xmlns:a16="http://schemas.microsoft.com/office/drawing/2014/main" id="{DB6980AD-72C3-4CD0-956D-136A1C542EB1}"/>
            </a:ext>
          </a:extLst>
        </xdr:cNvPr>
        <xdr:cNvSpPr/>
      </xdr:nvSpPr>
      <xdr:spPr>
        <a:xfrm>
          <a:off x="18345150" y="102564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96338</xdr:rowOff>
    </xdr:from>
    <xdr:to>
      <xdr:col>111</xdr:col>
      <xdr:colOff>177800</xdr:colOff>
      <xdr:row>63</xdr:row>
      <xdr:rowOff>99604</xdr:rowOff>
    </xdr:to>
    <xdr:cxnSp macro="">
      <xdr:nvCxnSpPr>
        <xdr:cNvPr id="676" name="直線コネクタ 675">
          <a:extLst>
            <a:ext uri="{FF2B5EF4-FFF2-40B4-BE49-F238E27FC236}">
              <a16:creationId xmlns:a16="http://schemas.microsoft.com/office/drawing/2014/main" id="{E4765AF9-9117-4985-A849-D3D1A43B561E}"/>
            </a:ext>
          </a:extLst>
        </xdr:cNvPr>
        <xdr:cNvCxnSpPr/>
      </xdr:nvCxnSpPr>
      <xdr:spPr>
        <a:xfrm flipV="1">
          <a:off x="18392775" y="10307138"/>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32476</xdr:rowOff>
    </xdr:from>
    <xdr:to>
      <xdr:col>102</xdr:col>
      <xdr:colOff>165100</xdr:colOff>
      <xdr:row>63</xdr:row>
      <xdr:rowOff>134076</xdr:rowOff>
    </xdr:to>
    <xdr:sp macro="" textlink="">
      <xdr:nvSpPr>
        <xdr:cNvPr id="677" name="楕円 676">
          <a:extLst>
            <a:ext uri="{FF2B5EF4-FFF2-40B4-BE49-F238E27FC236}">
              <a16:creationId xmlns:a16="http://schemas.microsoft.com/office/drawing/2014/main" id="{5B6E91CB-006F-405D-878A-1DC214C38E6C}"/>
            </a:ext>
          </a:extLst>
        </xdr:cNvPr>
        <xdr:cNvSpPr/>
      </xdr:nvSpPr>
      <xdr:spPr>
        <a:xfrm>
          <a:off x="17554575" y="102401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83276</xdr:rowOff>
    </xdr:from>
    <xdr:to>
      <xdr:col>107</xdr:col>
      <xdr:colOff>50800</xdr:colOff>
      <xdr:row>63</xdr:row>
      <xdr:rowOff>99604</xdr:rowOff>
    </xdr:to>
    <xdr:cxnSp macro="">
      <xdr:nvCxnSpPr>
        <xdr:cNvPr id="678" name="直線コネクタ 677">
          <a:extLst>
            <a:ext uri="{FF2B5EF4-FFF2-40B4-BE49-F238E27FC236}">
              <a16:creationId xmlns:a16="http://schemas.microsoft.com/office/drawing/2014/main" id="{0F96CBAE-AAA7-4FD3-A2C3-F940441E0D56}"/>
            </a:ext>
          </a:extLst>
        </xdr:cNvPr>
        <xdr:cNvCxnSpPr/>
      </xdr:nvCxnSpPr>
      <xdr:spPr>
        <a:xfrm>
          <a:off x="17602200" y="10297251"/>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32476</xdr:rowOff>
    </xdr:from>
    <xdr:to>
      <xdr:col>98</xdr:col>
      <xdr:colOff>38100</xdr:colOff>
      <xdr:row>63</xdr:row>
      <xdr:rowOff>134076</xdr:rowOff>
    </xdr:to>
    <xdr:sp macro="" textlink="">
      <xdr:nvSpPr>
        <xdr:cNvPr id="679" name="楕円 678">
          <a:extLst>
            <a:ext uri="{FF2B5EF4-FFF2-40B4-BE49-F238E27FC236}">
              <a16:creationId xmlns:a16="http://schemas.microsoft.com/office/drawing/2014/main" id="{DBC14E04-1A54-4D2B-A6C9-773601A01654}"/>
            </a:ext>
          </a:extLst>
        </xdr:cNvPr>
        <xdr:cNvSpPr/>
      </xdr:nvSpPr>
      <xdr:spPr>
        <a:xfrm>
          <a:off x="16754475" y="10240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83276</xdr:rowOff>
    </xdr:from>
    <xdr:to>
      <xdr:col>102</xdr:col>
      <xdr:colOff>114300</xdr:colOff>
      <xdr:row>63</xdr:row>
      <xdr:rowOff>83276</xdr:rowOff>
    </xdr:to>
    <xdr:cxnSp macro="">
      <xdr:nvCxnSpPr>
        <xdr:cNvPr id="680" name="直線コネクタ 679">
          <a:extLst>
            <a:ext uri="{FF2B5EF4-FFF2-40B4-BE49-F238E27FC236}">
              <a16:creationId xmlns:a16="http://schemas.microsoft.com/office/drawing/2014/main" id="{7A8CB00E-CF88-4CA2-8184-3FF0647C4800}"/>
            </a:ext>
          </a:extLst>
        </xdr:cNvPr>
        <xdr:cNvCxnSpPr/>
      </xdr:nvCxnSpPr>
      <xdr:spPr>
        <a:xfrm>
          <a:off x="16802100" y="1029725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81" name="n_1aveValue【保健センター・保健所】&#10;一人当たり面積">
          <a:extLst>
            <a:ext uri="{FF2B5EF4-FFF2-40B4-BE49-F238E27FC236}">
              <a16:creationId xmlns:a16="http://schemas.microsoft.com/office/drawing/2014/main" id="{84662A46-5CC3-4199-979D-F80C2E436084}"/>
            </a:ext>
          </a:extLst>
        </xdr:cNvPr>
        <xdr:cNvSpPr txBox="1"/>
      </xdr:nvSpPr>
      <xdr:spPr>
        <a:xfrm>
          <a:off x="18983402"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82" name="n_2aveValue【保健センター・保健所】&#10;一人当たり面積">
          <a:extLst>
            <a:ext uri="{FF2B5EF4-FFF2-40B4-BE49-F238E27FC236}">
              <a16:creationId xmlns:a16="http://schemas.microsoft.com/office/drawing/2014/main" id="{5FFDD4F2-F800-4DE0-B6AF-DBB77303D055}"/>
            </a:ext>
          </a:extLst>
        </xdr:cNvPr>
        <xdr:cNvSpPr txBox="1"/>
      </xdr:nvSpPr>
      <xdr:spPr>
        <a:xfrm>
          <a:off x="181833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683" name="n_3aveValue【保健センター・保健所】&#10;一人当たり面積">
          <a:extLst>
            <a:ext uri="{FF2B5EF4-FFF2-40B4-BE49-F238E27FC236}">
              <a16:creationId xmlns:a16="http://schemas.microsoft.com/office/drawing/2014/main" id="{EB894582-39B1-41EF-8C50-8E8440528A08}"/>
            </a:ext>
          </a:extLst>
        </xdr:cNvPr>
        <xdr:cNvSpPr txBox="1"/>
      </xdr:nvSpPr>
      <xdr:spPr>
        <a:xfrm>
          <a:off x="17383202" y="989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84" name="n_4aveValue【保健センター・保健所】&#10;一人当たり面積">
          <a:extLst>
            <a:ext uri="{FF2B5EF4-FFF2-40B4-BE49-F238E27FC236}">
              <a16:creationId xmlns:a16="http://schemas.microsoft.com/office/drawing/2014/main" id="{498EE267-481E-4E72-8709-AB9B9734CBFB}"/>
            </a:ext>
          </a:extLst>
        </xdr:cNvPr>
        <xdr:cNvSpPr txBox="1"/>
      </xdr:nvSpPr>
      <xdr:spPr>
        <a:xfrm>
          <a:off x="16592627" y="989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138265</xdr:rowOff>
    </xdr:from>
    <xdr:ext cx="469744" cy="259045"/>
    <xdr:sp macro="" textlink="">
      <xdr:nvSpPr>
        <xdr:cNvPr id="685" name="n_1mainValue【保健センター・保健所】&#10;一人当たり面積">
          <a:extLst>
            <a:ext uri="{FF2B5EF4-FFF2-40B4-BE49-F238E27FC236}">
              <a16:creationId xmlns:a16="http://schemas.microsoft.com/office/drawing/2014/main" id="{8D89BE19-DC70-48F6-986E-C2B0B72ED84B}"/>
            </a:ext>
          </a:extLst>
        </xdr:cNvPr>
        <xdr:cNvSpPr txBox="1"/>
      </xdr:nvSpPr>
      <xdr:spPr>
        <a:xfrm>
          <a:off x="18983402" y="1035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141531</xdr:rowOff>
    </xdr:from>
    <xdr:ext cx="469744" cy="259045"/>
    <xdr:sp macro="" textlink="">
      <xdr:nvSpPr>
        <xdr:cNvPr id="686" name="n_2mainValue【保健センター・保健所】&#10;一人当たり面積">
          <a:extLst>
            <a:ext uri="{FF2B5EF4-FFF2-40B4-BE49-F238E27FC236}">
              <a16:creationId xmlns:a16="http://schemas.microsoft.com/office/drawing/2014/main" id="{33F83044-24A6-44EC-A09B-B1DC81A64ECA}"/>
            </a:ext>
          </a:extLst>
        </xdr:cNvPr>
        <xdr:cNvSpPr txBox="1"/>
      </xdr:nvSpPr>
      <xdr:spPr>
        <a:xfrm>
          <a:off x="18183302" y="1035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125203</xdr:rowOff>
    </xdr:from>
    <xdr:ext cx="469744" cy="259045"/>
    <xdr:sp macro="" textlink="">
      <xdr:nvSpPr>
        <xdr:cNvPr id="687" name="n_3mainValue【保健センター・保健所】&#10;一人当たり面積">
          <a:extLst>
            <a:ext uri="{FF2B5EF4-FFF2-40B4-BE49-F238E27FC236}">
              <a16:creationId xmlns:a16="http://schemas.microsoft.com/office/drawing/2014/main" id="{DF487504-71A9-40BE-99E0-EB85084429AA}"/>
            </a:ext>
          </a:extLst>
        </xdr:cNvPr>
        <xdr:cNvSpPr txBox="1"/>
      </xdr:nvSpPr>
      <xdr:spPr>
        <a:xfrm>
          <a:off x="17383202" y="1033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125203</xdr:rowOff>
    </xdr:from>
    <xdr:ext cx="469744" cy="259045"/>
    <xdr:sp macro="" textlink="">
      <xdr:nvSpPr>
        <xdr:cNvPr id="688" name="n_4mainValue【保健センター・保健所】&#10;一人当たり面積">
          <a:extLst>
            <a:ext uri="{FF2B5EF4-FFF2-40B4-BE49-F238E27FC236}">
              <a16:creationId xmlns:a16="http://schemas.microsoft.com/office/drawing/2014/main" id="{95146689-5CDD-48EC-8A2F-D7F8E7014136}"/>
            </a:ext>
          </a:extLst>
        </xdr:cNvPr>
        <xdr:cNvSpPr txBox="1"/>
      </xdr:nvSpPr>
      <xdr:spPr>
        <a:xfrm>
          <a:off x="16592627" y="1033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BC2DB205-6495-441C-8AD2-1FAD53036F8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F7978AA7-4895-4A41-909C-A153C163F99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BCADDC67-C42A-458A-BA87-6A0B8DB8964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1F70C839-524E-412E-91E7-C5343C88C65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2097A3EF-D8B7-4761-A35C-604758234DA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778C785D-D898-472A-9C8D-1F6E61609AF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44B88F37-A04D-45D4-9006-C0E07419984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B2E21E53-6347-4843-B7FF-0E20F293A3F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57EAA1C6-02BC-4BB1-8B36-FAFA9FCD998D}"/>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B849C838-74B0-4057-A7EA-BF7939E2D67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3EFD304E-C3F0-4703-89C4-2AC0D7659FB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0" name="直線コネクタ 699">
          <a:extLst>
            <a:ext uri="{FF2B5EF4-FFF2-40B4-BE49-F238E27FC236}">
              <a16:creationId xmlns:a16="http://schemas.microsoft.com/office/drawing/2014/main" id="{E04737A0-E1A3-4561-B43B-BABD38F0ECB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1" name="テキスト ボックス 700">
          <a:extLst>
            <a:ext uri="{FF2B5EF4-FFF2-40B4-BE49-F238E27FC236}">
              <a16:creationId xmlns:a16="http://schemas.microsoft.com/office/drawing/2014/main" id="{6D1234DB-B23F-4B03-88EA-69CA3AA33E39}"/>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2" name="直線コネクタ 701">
          <a:extLst>
            <a:ext uri="{FF2B5EF4-FFF2-40B4-BE49-F238E27FC236}">
              <a16:creationId xmlns:a16="http://schemas.microsoft.com/office/drawing/2014/main" id="{5AA7EE04-BA68-4D98-9480-5910D651FF0D}"/>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3" name="テキスト ボックス 702">
          <a:extLst>
            <a:ext uri="{FF2B5EF4-FFF2-40B4-BE49-F238E27FC236}">
              <a16:creationId xmlns:a16="http://schemas.microsoft.com/office/drawing/2014/main" id="{40964ADF-66AF-42C5-AB86-B62EE39AF807}"/>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4" name="直線コネクタ 703">
          <a:extLst>
            <a:ext uri="{FF2B5EF4-FFF2-40B4-BE49-F238E27FC236}">
              <a16:creationId xmlns:a16="http://schemas.microsoft.com/office/drawing/2014/main" id="{3A804323-BFB7-4CB5-92DD-ADD05EC6520F}"/>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5" name="テキスト ボックス 704">
          <a:extLst>
            <a:ext uri="{FF2B5EF4-FFF2-40B4-BE49-F238E27FC236}">
              <a16:creationId xmlns:a16="http://schemas.microsoft.com/office/drawing/2014/main" id="{697653B7-B2FD-4A2C-9C6A-D57D75DCB3F7}"/>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6" name="直線コネクタ 705">
          <a:extLst>
            <a:ext uri="{FF2B5EF4-FFF2-40B4-BE49-F238E27FC236}">
              <a16:creationId xmlns:a16="http://schemas.microsoft.com/office/drawing/2014/main" id="{99FE3814-5476-4AD7-9AAD-0CD790BDFFDB}"/>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7" name="テキスト ボックス 706">
          <a:extLst>
            <a:ext uri="{FF2B5EF4-FFF2-40B4-BE49-F238E27FC236}">
              <a16:creationId xmlns:a16="http://schemas.microsoft.com/office/drawing/2014/main" id="{16587030-530B-4E5D-81FC-AD12178ED10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8" name="直線コネクタ 707">
          <a:extLst>
            <a:ext uri="{FF2B5EF4-FFF2-40B4-BE49-F238E27FC236}">
              <a16:creationId xmlns:a16="http://schemas.microsoft.com/office/drawing/2014/main" id="{64FBA604-69DF-4DC2-870C-1B0755278F69}"/>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9" name="テキスト ボックス 708">
          <a:extLst>
            <a:ext uri="{FF2B5EF4-FFF2-40B4-BE49-F238E27FC236}">
              <a16:creationId xmlns:a16="http://schemas.microsoft.com/office/drawing/2014/main" id="{871B4B7D-30AF-462E-974E-5BE39EE960B5}"/>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0" name="直線コネクタ 709">
          <a:extLst>
            <a:ext uri="{FF2B5EF4-FFF2-40B4-BE49-F238E27FC236}">
              <a16:creationId xmlns:a16="http://schemas.microsoft.com/office/drawing/2014/main" id="{95420046-0E19-44BF-996E-561EEA1EC022}"/>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1" name="テキスト ボックス 710">
          <a:extLst>
            <a:ext uri="{FF2B5EF4-FFF2-40B4-BE49-F238E27FC236}">
              <a16:creationId xmlns:a16="http://schemas.microsoft.com/office/drawing/2014/main" id="{423A1F02-D811-49F8-BA6E-D1667768831E}"/>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a:extLst>
            <a:ext uri="{FF2B5EF4-FFF2-40B4-BE49-F238E27FC236}">
              <a16:creationId xmlns:a16="http://schemas.microsoft.com/office/drawing/2014/main" id="{4C2B502F-6EB9-4F4C-AA04-637DF6FA825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14BF3318-C65C-4681-924D-C504E860ECF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714" name="直線コネクタ 713">
          <a:extLst>
            <a:ext uri="{FF2B5EF4-FFF2-40B4-BE49-F238E27FC236}">
              <a16:creationId xmlns:a16="http://schemas.microsoft.com/office/drawing/2014/main" id="{CB595269-8546-405C-AB66-924D30095013}"/>
            </a:ext>
          </a:extLst>
        </xdr:cNvPr>
        <xdr:cNvCxnSpPr/>
      </xdr:nvCxnSpPr>
      <xdr:spPr>
        <a:xfrm flipV="1">
          <a:off x="14696439" y="12589329"/>
          <a:ext cx="0" cy="147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715" name="【消防施設】&#10;有形固定資産減価償却率最小値テキスト">
          <a:extLst>
            <a:ext uri="{FF2B5EF4-FFF2-40B4-BE49-F238E27FC236}">
              <a16:creationId xmlns:a16="http://schemas.microsoft.com/office/drawing/2014/main" id="{F13E73BE-E136-4F0F-8891-37FFD5369C96}"/>
            </a:ext>
          </a:extLst>
        </xdr:cNvPr>
        <xdr:cNvSpPr txBox="1"/>
      </xdr:nvSpPr>
      <xdr:spPr>
        <a:xfrm>
          <a:off x="14735175" y="1405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716" name="直線コネクタ 715">
          <a:extLst>
            <a:ext uri="{FF2B5EF4-FFF2-40B4-BE49-F238E27FC236}">
              <a16:creationId xmlns:a16="http://schemas.microsoft.com/office/drawing/2014/main" id="{3921CE63-084D-423A-A3E3-7802AB3FD0AB}"/>
            </a:ext>
          </a:extLst>
        </xdr:cNvPr>
        <xdr:cNvCxnSpPr/>
      </xdr:nvCxnSpPr>
      <xdr:spPr>
        <a:xfrm>
          <a:off x="14611350" y="140596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717" name="【消防施設】&#10;有形固定資産減価償却率最大値テキスト">
          <a:extLst>
            <a:ext uri="{FF2B5EF4-FFF2-40B4-BE49-F238E27FC236}">
              <a16:creationId xmlns:a16="http://schemas.microsoft.com/office/drawing/2014/main" id="{0970962F-036C-4629-A568-5EB44DDD0C5F}"/>
            </a:ext>
          </a:extLst>
        </xdr:cNvPr>
        <xdr:cNvSpPr txBox="1"/>
      </xdr:nvSpPr>
      <xdr:spPr>
        <a:xfrm>
          <a:off x="14735175" y="12374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718" name="直線コネクタ 717">
          <a:extLst>
            <a:ext uri="{FF2B5EF4-FFF2-40B4-BE49-F238E27FC236}">
              <a16:creationId xmlns:a16="http://schemas.microsoft.com/office/drawing/2014/main" id="{B0417F42-395B-44B8-A37D-362AE2C8D80D}"/>
            </a:ext>
          </a:extLst>
        </xdr:cNvPr>
        <xdr:cNvCxnSpPr/>
      </xdr:nvCxnSpPr>
      <xdr:spPr>
        <a:xfrm>
          <a:off x="14611350"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719" name="【消防施設】&#10;有形固定資産減価償却率平均値テキスト">
          <a:extLst>
            <a:ext uri="{FF2B5EF4-FFF2-40B4-BE49-F238E27FC236}">
              <a16:creationId xmlns:a16="http://schemas.microsoft.com/office/drawing/2014/main" id="{139A1633-1D47-414C-9EAE-FF3A64C5B7B7}"/>
            </a:ext>
          </a:extLst>
        </xdr:cNvPr>
        <xdr:cNvSpPr txBox="1"/>
      </xdr:nvSpPr>
      <xdr:spPr>
        <a:xfrm>
          <a:off x="14735175" y="13360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720" name="フローチャート: 判断 719">
          <a:extLst>
            <a:ext uri="{FF2B5EF4-FFF2-40B4-BE49-F238E27FC236}">
              <a16:creationId xmlns:a16="http://schemas.microsoft.com/office/drawing/2014/main" id="{AAB23B3A-D03F-456C-AA97-709632B75BAE}"/>
            </a:ext>
          </a:extLst>
        </xdr:cNvPr>
        <xdr:cNvSpPr/>
      </xdr:nvSpPr>
      <xdr:spPr>
        <a:xfrm>
          <a:off x="14649450" y="13382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721" name="フローチャート: 判断 720">
          <a:extLst>
            <a:ext uri="{FF2B5EF4-FFF2-40B4-BE49-F238E27FC236}">
              <a16:creationId xmlns:a16="http://schemas.microsoft.com/office/drawing/2014/main" id="{EC4D0978-E070-434B-BEAF-9067D8EDC4A0}"/>
            </a:ext>
          </a:extLst>
        </xdr:cNvPr>
        <xdr:cNvSpPr/>
      </xdr:nvSpPr>
      <xdr:spPr>
        <a:xfrm>
          <a:off x="13887450" y="134199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22" name="フローチャート: 判断 721">
          <a:extLst>
            <a:ext uri="{FF2B5EF4-FFF2-40B4-BE49-F238E27FC236}">
              <a16:creationId xmlns:a16="http://schemas.microsoft.com/office/drawing/2014/main" id="{5FD7A344-50F3-4070-81B6-BFFDE558011B}"/>
            </a:ext>
          </a:extLst>
        </xdr:cNvPr>
        <xdr:cNvSpPr/>
      </xdr:nvSpPr>
      <xdr:spPr>
        <a:xfrm>
          <a:off x="13096875" y="133923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723" name="フローチャート: 判断 722">
          <a:extLst>
            <a:ext uri="{FF2B5EF4-FFF2-40B4-BE49-F238E27FC236}">
              <a16:creationId xmlns:a16="http://schemas.microsoft.com/office/drawing/2014/main" id="{5CA215E7-0670-46DB-A522-18C3C992A7F7}"/>
            </a:ext>
          </a:extLst>
        </xdr:cNvPr>
        <xdr:cNvSpPr/>
      </xdr:nvSpPr>
      <xdr:spPr>
        <a:xfrm>
          <a:off x="12296775" y="1345093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24" name="フローチャート: 判断 723">
          <a:extLst>
            <a:ext uri="{FF2B5EF4-FFF2-40B4-BE49-F238E27FC236}">
              <a16:creationId xmlns:a16="http://schemas.microsoft.com/office/drawing/2014/main" id="{648F59A8-CDA0-4FAD-A900-6EEF33ACB504}"/>
            </a:ext>
          </a:extLst>
        </xdr:cNvPr>
        <xdr:cNvSpPr/>
      </xdr:nvSpPr>
      <xdr:spPr>
        <a:xfrm>
          <a:off x="11487150" y="134135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51B6E75-A3B6-4EBD-AF80-1FA06D75739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C7110831-C273-4702-B7B7-3F58F92F6C5E}"/>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D7B62FCC-7096-4EA0-8B7F-B5519BE6205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874451AE-D619-4648-8F45-D89D10FB8E1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BF2A5A92-1EC8-4DFD-96AA-B231259F5BF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730" name="楕円 729">
          <a:extLst>
            <a:ext uri="{FF2B5EF4-FFF2-40B4-BE49-F238E27FC236}">
              <a16:creationId xmlns:a16="http://schemas.microsoft.com/office/drawing/2014/main" id="{8375E41E-71F6-424C-9FB9-39E6B6077645}"/>
            </a:ext>
          </a:extLst>
        </xdr:cNvPr>
        <xdr:cNvSpPr/>
      </xdr:nvSpPr>
      <xdr:spPr>
        <a:xfrm>
          <a:off x="13887450" y="135068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731" name="楕円 730">
          <a:extLst>
            <a:ext uri="{FF2B5EF4-FFF2-40B4-BE49-F238E27FC236}">
              <a16:creationId xmlns:a16="http://schemas.microsoft.com/office/drawing/2014/main" id="{1CEF06A3-B8F5-4718-AD61-DADB51ECCE56}"/>
            </a:ext>
          </a:extLst>
        </xdr:cNvPr>
        <xdr:cNvSpPr/>
      </xdr:nvSpPr>
      <xdr:spPr>
        <a:xfrm>
          <a:off x="13096875" y="1327104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83</xdr:row>
      <xdr:rowOff>108313</xdr:rowOff>
    </xdr:to>
    <xdr:cxnSp macro="">
      <xdr:nvCxnSpPr>
        <xdr:cNvPr id="732" name="直線コネクタ 731">
          <a:extLst>
            <a:ext uri="{FF2B5EF4-FFF2-40B4-BE49-F238E27FC236}">
              <a16:creationId xmlns:a16="http://schemas.microsoft.com/office/drawing/2014/main" id="{BBAA9993-E14B-42C1-8395-BB33ED73E723}"/>
            </a:ext>
          </a:extLst>
        </xdr:cNvPr>
        <xdr:cNvCxnSpPr/>
      </xdr:nvCxnSpPr>
      <xdr:spPr>
        <a:xfrm>
          <a:off x="13144500" y="13309146"/>
          <a:ext cx="790575" cy="24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106499</xdr:rowOff>
    </xdr:from>
    <xdr:to>
      <xdr:col>72</xdr:col>
      <xdr:colOff>38100</xdr:colOff>
      <xdr:row>82</xdr:row>
      <xdr:rowOff>36649</xdr:rowOff>
    </xdr:to>
    <xdr:sp macro="" textlink="">
      <xdr:nvSpPr>
        <xdr:cNvPr id="733" name="楕円 732">
          <a:extLst>
            <a:ext uri="{FF2B5EF4-FFF2-40B4-BE49-F238E27FC236}">
              <a16:creationId xmlns:a16="http://schemas.microsoft.com/office/drawing/2014/main" id="{F18EBC7E-C825-414E-935E-6D53C0816DCE}"/>
            </a:ext>
          </a:extLst>
        </xdr:cNvPr>
        <xdr:cNvSpPr/>
      </xdr:nvSpPr>
      <xdr:spPr>
        <a:xfrm>
          <a:off x="12296775" y="132287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157299</xdr:rowOff>
    </xdr:from>
    <xdr:to>
      <xdr:col>76</xdr:col>
      <xdr:colOff>114300</xdr:colOff>
      <xdr:row>82</xdr:row>
      <xdr:rowOff>21771</xdr:rowOff>
    </xdr:to>
    <xdr:cxnSp macro="">
      <xdr:nvCxnSpPr>
        <xdr:cNvPr id="734" name="直線コネクタ 733">
          <a:extLst>
            <a:ext uri="{FF2B5EF4-FFF2-40B4-BE49-F238E27FC236}">
              <a16:creationId xmlns:a16="http://schemas.microsoft.com/office/drawing/2014/main" id="{1E760B8A-631D-40BA-8956-2692CB25E253}"/>
            </a:ext>
          </a:extLst>
        </xdr:cNvPr>
        <xdr:cNvCxnSpPr/>
      </xdr:nvCxnSpPr>
      <xdr:spPr>
        <a:xfrm>
          <a:off x="12344400" y="13285924"/>
          <a:ext cx="8001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78739</xdr:rowOff>
    </xdr:from>
    <xdr:to>
      <xdr:col>67</xdr:col>
      <xdr:colOff>101600</xdr:colOff>
      <xdr:row>82</xdr:row>
      <xdr:rowOff>8889</xdr:rowOff>
    </xdr:to>
    <xdr:sp macro="" textlink="">
      <xdr:nvSpPr>
        <xdr:cNvPr id="735" name="楕円 734">
          <a:extLst>
            <a:ext uri="{FF2B5EF4-FFF2-40B4-BE49-F238E27FC236}">
              <a16:creationId xmlns:a16="http://schemas.microsoft.com/office/drawing/2014/main" id="{789B5EAD-3B99-48B9-9447-274FC6F6D453}"/>
            </a:ext>
          </a:extLst>
        </xdr:cNvPr>
        <xdr:cNvSpPr/>
      </xdr:nvSpPr>
      <xdr:spPr>
        <a:xfrm>
          <a:off x="11487150" y="132041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129539</xdr:rowOff>
    </xdr:from>
    <xdr:to>
      <xdr:col>71</xdr:col>
      <xdr:colOff>177800</xdr:colOff>
      <xdr:row>81</xdr:row>
      <xdr:rowOff>157299</xdr:rowOff>
    </xdr:to>
    <xdr:cxnSp macro="">
      <xdr:nvCxnSpPr>
        <xdr:cNvPr id="736" name="直線コネクタ 735">
          <a:extLst>
            <a:ext uri="{FF2B5EF4-FFF2-40B4-BE49-F238E27FC236}">
              <a16:creationId xmlns:a16="http://schemas.microsoft.com/office/drawing/2014/main" id="{5DAD1E24-2716-4D21-804B-B421E28AC139}"/>
            </a:ext>
          </a:extLst>
        </xdr:cNvPr>
        <xdr:cNvCxnSpPr/>
      </xdr:nvCxnSpPr>
      <xdr:spPr>
        <a:xfrm>
          <a:off x="11534775" y="13251814"/>
          <a:ext cx="809625"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737" name="n_1aveValue【消防施設】&#10;有形固定資産減価償却率">
          <a:extLst>
            <a:ext uri="{FF2B5EF4-FFF2-40B4-BE49-F238E27FC236}">
              <a16:creationId xmlns:a16="http://schemas.microsoft.com/office/drawing/2014/main" id="{4BA71925-5EA6-4E05-9BD0-BAF6FB94D78F}"/>
            </a:ext>
          </a:extLst>
        </xdr:cNvPr>
        <xdr:cNvSpPr txBox="1"/>
      </xdr:nvSpPr>
      <xdr:spPr>
        <a:xfrm>
          <a:off x="13745219" y="1320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738" name="n_2aveValue【消防施設】&#10;有形固定資産減価償却率">
          <a:extLst>
            <a:ext uri="{FF2B5EF4-FFF2-40B4-BE49-F238E27FC236}">
              <a16:creationId xmlns:a16="http://schemas.microsoft.com/office/drawing/2014/main" id="{73244576-0D13-41AE-913D-CB29533ACD05}"/>
            </a:ext>
          </a:extLst>
        </xdr:cNvPr>
        <xdr:cNvSpPr txBox="1"/>
      </xdr:nvSpPr>
      <xdr:spPr>
        <a:xfrm>
          <a:off x="12964169" y="1347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739" name="n_3aveValue【消防施設】&#10;有形固定資産減価償却率">
          <a:extLst>
            <a:ext uri="{FF2B5EF4-FFF2-40B4-BE49-F238E27FC236}">
              <a16:creationId xmlns:a16="http://schemas.microsoft.com/office/drawing/2014/main" id="{A9558FD0-4C17-478B-A152-6648364187A8}"/>
            </a:ext>
          </a:extLst>
        </xdr:cNvPr>
        <xdr:cNvSpPr txBox="1"/>
      </xdr:nvSpPr>
      <xdr:spPr>
        <a:xfrm>
          <a:off x="12164069" y="13534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40" name="n_4aveValue【消防施設】&#10;有形固定資産減価償却率">
          <a:extLst>
            <a:ext uri="{FF2B5EF4-FFF2-40B4-BE49-F238E27FC236}">
              <a16:creationId xmlns:a16="http://schemas.microsoft.com/office/drawing/2014/main" id="{19B958F0-9F3C-4889-BA18-1DFC57788ED2}"/>
            </a:ext>
          </a:extLst>
        </xdr:cNvPr>
        <xdr:cNvSpPr txBox="1"/>
      </xdr:nvSpPr>
      <xdr:spPr>
        <a:xfrm>
          <a:off x="11354444" y="1349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741" name="n_1mainValue【消防施設】&#10;有形固定資産減価償却率">
          <a:extLst>
            <a:ext uri="{FF2B5EF4-FFF2-40B4-BE49-F238E27FC236}">
              <a16:creationId xmlns:a16="http://schemas.microsoft.com/office/drawing/2014/main" id="{1E28BC7A-BE57-4075-85CD-ACE50DCBB0A7}"/>
            </a:ext>
          </a:extLst>
        </xdr:cNvPr>
        <xdr:cNvSpPr txBox="1"/>
      </xdr:nvSpPr>
      <xdr:spPr>
        <a:xfrm>
          <a:off x="13745219" y="1359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742" name="n_2mainValue【消防施設】&#10;有形固定資産減価償却率">
          <a:extLst>
            <a:ext uri="{FF2B5EF4-FFF2-40B4-BE49-F238E27FC236}">
              <a16:creationId xmlns:a16="http://schemas.microsoft.com/office/drawing/2014/main" id="{8FF8D4EE-7C28-4C58-8FEC-377EA197C95E}"/>
            </a:ext>
          </a:extLst>
        </xdr:cNvPr>
        <xdr:cNvSpPr txBox="1"/>
      </xdr:nvSpPr>
      <xdr:spPr>
        <a:xfrm>
          <a:off x="12964169"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53176</xdr:rowOff>
    </xdr:from>
    <xdr:ext cx="405111" cy="259045"/>
    <xdr:sp macro="" textlink="">
      <xdr:nvSpPr>
        <xdr:cNvPr id="743" name="n_3mainValue【消防施設】&#10;有形固定資産減価償却率">
          <a:extLst>
            <a:ext uri="{FF2B5EF4-FFF2-40B4-BE49-F238E27FC236}">
              <a16:creationId xmlns:a16="http://schemas.microsoft.com/office/drawing/2014/main" id="{A65BAA1D-42A0-41C2-B1DA-93A2F0CDBE20}"/>
            </a:ext>
          </a:extLst>
        </xdr:cNvPr>
        <xdr:cNvSpPr txBox="1"/>
      </xdr:nvSpPr>
      <xdr:spPr>
        <a:xfrm>
          <a:off x="12164069" y="1301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44" name="n_4mainValue【消防施設】&#10;有形固定資産減価償却率">
          <a:extLst>
            <a:ext uri="{FF2B5EF4-FFF2-40B4-BE49-F238E27FC236}">
              <a16:creationId xmlns:a16="http://schemas.microsoft.com/office/drawing/2014/main" id="{DFC87AD4-FC8D-470B-A61A-AA30D1387222}"/>
            </a:ext>
          </a:extLst>
        </xdr:cNvPr>
        <xdr:cNvSpPr txBox="1"/>
      </xdr:nvSpPr>
      <xdr:spPr>
        <a:xfrm>
          <a:off x="11354444" y="1299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a:extLst>
            <a:ext uri="{FF2B5EF4-FFF2-40B4-BE49-F238E27FC236}">
              <a16:creationId xmlns:a16="http://schemas.microsoft.com/office/drawing/2014/main" id="{E1E8481B-9258-4E51-AF7B-17632D0B6C4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a:extLst>
            <a:ext uri="{FF2B5EF4-FFF2-40B4-BE49-F238E27FC236}">
              <a16:creationId xmlns:a16="http://schemas.microsoft.com/office/drawing/2014/main" id="{05024F8A-D8CB-478D-90FB-1BC9A427B69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a:extLst>
            <a:ext uri="{FF2B5EF4-FFF2-40B4-BE49-F238E27FC236}">
              <a16:creationId xmlns:a16="http://schemas.microsoft.com/office/drawing/2014/main" id="{D080EF3E-C7FE-4562-A9F6-9425135DE0B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a:extLst>
            <a:ext uri="{FF2B5EF4-FFF2-40B4-BE49-F238E27FC236}">
              <a16:creationId xmlns:a16="http://schemas.microsoft.com/office/drawing/2014/main" id="{BAB9BD43-FD7C-4B6F-A675-0CA36FF0068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a:extLst>
            <a:ext uri="{FF2B5EF4-FFF2-40B4-BE49-F238E27FC236}">
              <a16:creationId xmlns:a16="http://schemas.microsoft.com/office/drawing/2014/main" id="{15139E16-36DF-47CB-AD23-09F3B61402F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a:extLst>
            <a:ext uri="{FF2B5EF4-FFF2-40B4-BE49-F238E27FC236}">
              <a16:creationId xmlns:a16="http://schemas.microsoft.com/office/drawing/2014/main" id="{BB5719FB-50F6-4C03-8C48-C739A64BDE2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a:extLst>
            <a:ext uri="{FF2B5EF4-FFF2-40B4-BE49-F238E27FC236}">
              <a16:creationId xmlns:a16="http://schemas.microsoft.com/office/drawing/2014/main" id="{5260CACF-7C01-41AD-A248-31300074E5B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a:extLst>
            <a:ext uri="{FF2B5EF4-FFF2-40B4-BE49-F238E27FC236}">
              <a16:creationId xmlns:a16="http://schemas.microsoft.com/office/drawing/2014/main" id="{53A583BF-C29F-49CC-B4BD-7AD52F370B1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3" name="テキスト ボックス 752">
          <a:extLst>
            <a:ext uri="{FF2B5EF4-FFF2-40B4-BE49-F238E27FC236}">
              <a16:creationId xmlns:a16="http://schemas.microsoft.com/office/drawing/2014/main" id="{5C57A51D-027D-4AC7-B8AE-6B74A052BB4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a:extLst>
            <a:ext uri="{FF2B5EF4-FFF2-40B4-BE49-F238E27FC236}">
              <a16:creationId xmlns:a16="http://schemas.microsoft.com/office/drawing/2014/main" id="{63DD59AC-A63A-40C0-9F5E-52640FC32084}"/>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a:extLst>
            <a:ext uri="{FF2B5EF4-FFF2-40B4-BE49-F238E27FC236}">
              <a16:creationId xmlns:a16="http://schemas.microsoft.com/office/drawing/2014/main" id="{CA1133CF-52BC-4DF3-8F27-26520970AAE6}"/>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6" name="テキスト ボックス 755">
          <a:extLst>
            <a:ext uri="{FF2B5EF4-FFF2-40B4-BE49-F238E27FC236}">
              <a16:creationId xmlns:a16="http://schemas.microsoft.com/office/drawing/2014/main" id="{3DCA184A-CC1B-43A3-812B-6B1F49A1DFB5}"/>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a:extLst>
            <a:ext uri="{FF2B5EF4-FFF2-40B4-BE49-F238E27FC236}">
              <a16:creationId xmlns:a16="http://schemas.microsoft.com/office/drawing/2014/main" id="{77C3B9C5-1F6A-484D-BC5D-CFD4A2D43D01}"/>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8" name="テキスト ボックス 757">
          <a:extLst>
            <a:ext uri="{FF2B5EF4-FFF2-40B4-BE49-F238E27FC236}">
              <a16:creationId xmlns:a16="http://schemas.microsoft.com/office/drawing/2014/main" id="{36B1A75A-2751-4095-99C2-02FDC6430C69}"/>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a:extLst>
            <a:ext uri="{FF2B5EF4-FFF2-40B4-BE49-F238E27FC236}">
              <a16:creationId xmlns:a16="http://schemas.microsoft.com/office/drawing/2014/main" id="{2D680D76-470F-41EE-918B-4DAD7C404C94}"/>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0" name="テキスト ボックス 759">
          <a:extLst>
            <a:ext uri="{FF2B5EF4-FFF2-40B4-BE49-F238E27FC236}">
              <a16:creationId xmlns:a16="http://schemas.microsoft.com/office/drawing/2014/main" id="{153C30FA-B95B-4B24-A155-0FE6AC409E0A}"/>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a:extLst>
            <a:ext uri="{FF2B5EF4-FFF2-40B4-BE49-F238E27FC236}">
              <a16:creationId xmlns:a16="http://schemas.microsoft.com/office/drawing/2014/main" id="{4C8E4502-9FC9-41ED-A52D-69613250E031}"/>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2" name="テキスト ボックス 761">
          <a:extLst>
            <a:ext uri="{FF2B5EF4-FFF2-40B4-BE49-F238E27FC236}">
              <a16:creationId xmlns:a16="http://schemas.microsoft.com/office/drawing/2014/main" id="{27FA5CCC-94E2-4F70-9E02-B62426CEF5BE}"/>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36AC9108-BCBE-4579-A68B-5154E0CFBBA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4" name="テキスト ボックス 763">
          <a:extLst>
            <a:ext uri="{FF2B5EF4-FFF2-40B4-BE49-F238E27FC236}">
              <a16:creationId xmlns:a16="http://schemas.microsoft.com/office/drawing/2014/main" id="{DF2CD2A6-21A6-4F6B-BA0E-A1560F6555A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9815FF33-BF3E-43EE-A2A4-EE4A32CF01E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66" name="直線コネクタ 765">
          <a:extLst>
            <a:ext uri="{FF2B5EF4-FFF2-40B4-BE49-F238E27FC236}">
              <a16:creationId xmlns:a16="http://schemas.microsoft.com/office/drawing/2014/main" id="{4B73C517-52E0-47F4-A8BB-5743431F9DD0}"/>
            </a:ext>
          </a:extLst>
        </xdr:cNvPr>
        <xdr:cNvCxnSpPr/>
      </xdr:nvCxnSpPr>
      <xdr:spPr>
        <a:xfrm flipV="1">
          <a:off x="19954239" y="12581713"/>
          <a:ext cx="0" cy="13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67" name="【消防施設】&#10;一人当たり面積最小値テキスト">
          <a:extLst>
            <a:ext uri="{FF2B5EF4-FFF2-40B4-BE49-F238E27FC236}">
              <a16:creationId xmlns:a16="http://schemas.microsoft.com/office/drawing/2014/main" id="{F813813C-7525-40C7-B011-40945764C440}"/>
            </a:ext>
          </a:extLst>
        </xdr:cNvPr>
        <xdr:cNvSpPr txBox="1"/>
      </xdr:nvSpPr>
      <xdr:spPr>
        <a:xfrm>
          <a:off x="19992975" y="139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68" name="直線コネクタ 767">
          <a:extLst>
            <a:ext uri="{FF2B5EF4-FFF2-40B4-BE49-F238E27FC236}">
              <a16:creationId xmlns:a16="http://schemas.microsoft.com/office/drawing/2014/main" id="{5687AEF4-A81D-454F-86C1-0B89466A9C3E}"/>
            </a:ext>
          </a:extLst>
        </xdr:cNvPr>
        <xdr:cNvCxnSpPr/>
      </xdr:nvCxnSpPr>
      <xdr:spPr>
        <a:xfrm>
          <a:off x="19878675" y="139713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69" name="【消防施設】&#10;一人当たり面積最大値テキスト">
          <a:extLst>
            <a:ext uri="{FF2B5EF4-FFF2-40B4-BE49-F238E27FC236}">
              <a16:creationId xmlns:a16="http://schemas.microsoft.com/office/drawing/2014/main" id="{3F7AD7A2-431A-49C6-87CD-E8D24600DE7B}"/>
            </a:ext>
          </a:extLst>
        </xdr:cNvPr>
        <xdr:cNvSpPr txBox="1"/>
      </xdr:nvSpPr>
      <xdr:spPr>
        <a:xfrm>
          <a:off x="19992975" y="1236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70" name="直線コネクタ 769">
          <a:extLst>
            <a:ext uri="{FF2B5EF4-FFF2-40B4-BE49-F238E27FC236}">
              <a16:creationId xmlns:a16="http://schemas.microsoft.com/office/drawing/2014/main" id="{D22CBC27-9553-4585-B94C-A411AD8A0532}"/>
            </a:ext>
          </a:extLst>
        </xdr:cNvPr>
        <xdr:cNvCxnSpPr/>
      </xdr:nvCxnSpPr>
      <xdr:spPr>
        <a:xfrm>
          <a:off x="19878675" y="125817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101058</xdr:rowOff>
    </xdr:from>
    <xdr:ext cx="469744" cy="259045"/>
    <xdr:sp macro="" textlink="">
      <xdr:nvSpPr>
        <xdr:cNvPr id="771" name="【消防施設】&#10;一人当たり面積平均値テキスト">
          <a:extLst>
            <a:ext uri="{FF2B5EF4-FFF2-40B4-BE49-F238E27FC236}">
              <a16:creationId xmlns:a16="http://schemas.microsoft.com/office/drawing/2014/main" id="{372BFE2D-2E0C-422F-8777-1F956CFD40C2}"/>
            </a:ext>
          </a:extLst>
        </xdr:cNvPr>
        <xdr:cNvSpPr txBox="1"/>
      </xdr:nvSpPr>
      <xdr:spPr>
        <a:xfrm>
          <a:off x="19992975" y="1371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72" name="フローチャート: 判断 771">
          <a:extLst>
            <a:ext uri="{FF2B5EF4-FFF2-40B4-BE49-F238E27FC236}">
              <a16:creationId xmlns:a16="http://schemas.microsoft.com/office/drawing/2014/main" id="{61C609C5-4032-4587-B263-D77EFFDD47CC}"/>
            </a:ext>
          </a:extLst>
        </xdr:cNvPr>
        <xdr:cNvSpPr/>
      </xdr:nvSpPr>
      <xdr:spPr>
        <a:xfrm>
          <a:off x="19897725" y="137370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73" name="フローチャート: 判断 772">
          <a:extLst>
            <a:ext uri="{FF2B5EF4-FFF2-40B4-BE49-F238E27FC236}">
              <a16:creationId xmlns:a16="http://schemas.microsoft.com/office/drawing/2014/main" id="{4950345A-9DF0-437B-8DBD-D847B1513C0A}"/>
            </a:ext>
          </a:extLst>
        </xdr:cNvPr>
        <xdr:cNvSpPr/>
      </xdr:nvSpPr>
      <xdr:spPr>
        <a:xfrm>
          <a:off x="19154775" y="137361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74" name="フローチャート: 判断 773">
          <a:extLst>
            <a:ext uri="{FF2B5EF4-FFF2-40B4-BE49-F238E27FC236}">
              <a16:creationId xmlns:a16="http://schemas.microsoft.com/office/drawing/2014/main" id="{8C0C9257-74C3-49C4-9E45-0CCE244735EA}"/>
            </a:ext>
          </a:extLst>
        </xdr:cNvPr>
        <xdr:cNvSpPr/>
      </xdr:nvSpPr>
      <xdr:spPr>
        <a:xfrm>
          <a:off x="18345150" y="136689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75" name="フローチャート: 判断 774">
          <a:extLst>
            <a:ext uri="{FF2B5EF4-FFF2-40B4-BE49-F238E27FC236}">
              <a16:creationId xmlns:a16="http://schemas.microsoft.com/office/drawing/2014/main" id="{3C0F823E-2D72-43E7-B61A-07B0EFEE9C4A}"/>
            </a:ext>
          </a:extLst>
        </xdr:cNvPr>
        <xdr:cNvSpPr/>
      </xdr:nvSpPr>
      <xdr:spPr>
        <a:xfrm>
          <a:off x="17554575" y="137187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76" name="フローチャート: 判断 775">
          <a:extLst>
            <a:ext uri="{FF2B5EF4-FFF2-40B4-BE49-F238E27FC236}">
              <a16:creationId xmlns:a16="http://schemas.microsoft.com/office/drawing/2014/main" id="{FB9BE8F3-59BF-47EE-9A3D-9482E42D4FAF}"/>
            </a:ext>
          </a:extLst>
        </xdr:cNvPr>
        <xdr:cNvSpPr/>
      </xdr:nvSpPr>
      <xdr:spPr>
        <a:xfrm>
          <a:off x="16754475" y="138093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5CAEFD8E-7888-4C13-921D-BD0DB6764EE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5164315C-1C2E-4821-A35A-55550A9A6B6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3F13B936-8090-4FBE-B993-0CFAF54F8E8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23B60382-EF90-4053-B837-86F6F306470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F3E3A781-5009-4892-835A-351340961704}"/>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782" name="楕円 781">
          <a:extLst>
            <a:ext uri="{FF2B5EF4-FFF2-40B4-BE49-F238E27FC236}">
              <a16:creationId xmlns:a16="http://schemas.microsoft.com/office/drawing/2014/main" id="{168F7202-DFF1-4FB9-A407-857129869764}"/>
            </a:ext>
          </a:extLst>
        </xdr:cNvPr>
        <xdr:cNvSpPr/>
      </xdr:nvSpPr>
      <xdr:spPr>
        <a:xfrm>
          <a:off x="19154775" y="137901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17932</xdr:rowOff>
    </xdr:from>
    <xdr:to>
      <xdr:col>107</xdr:col>
      <xdr:colOff>101600</xdr:colOff>
      <xdr:row>85</xdr:row>
      <xdr:rowOff>119532</xdr:rowOff>
    </xdr:to>
    <xdr:sp macro="" textlink="">
      <xdr:nvSpPr>
        <xdr:cNvPr id="783" name="楕円 782">
          <a:extLst>
            <a:ext uri="{FF2B5EF4-FFF2-40B4-BE49-F238E27FC236}">
              <a16:creationId xmlns:a16="http://schemas.microsoft.com/office/drawing/2014/main" id="{06D893AF-B1DD-4C6F-AB8B-CAC5ADCF3EF4}"/>
            </a:ext>
          </a:extLst>
        </xdr:cNvPr>
        <xdr:cNvSpPr/>
      </xdr:nvSpPr>
      <xdr:spPr>
        <a:xfrm>
          <a:off x="18345150" y="137910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68732</xdr:rowOff>
    </xdr:to>
    <xdr:cxnSp macro="">
      <xdr:nvCxnSpPr>
        <xdr:cNvPr id="784" name="直線コネクタ 783">
          <a:extLst>
            <a:ext uri="{FF2B5EF4-FFF2-40B4-BE49-F238E27FC236}">
              <a16:creationId xmlns:a16="http://schemas.microsoft.com/office/drawing/2014/main" id="{4C07F084-14F9-4E59-BB5A-2C1911476878}"/>
            </a:ext>
          </a:extLst>
        </xdr:cNvPr>
        <xdr:cNvCxnSpPr/>
      </xdr:nvCxnSpPr>
      <xdr:spPr>
        <a:xfrm flipV="1">
          <a:off x="18392775" y="13837793"/>
          <a:ext cx="80962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16103</xdr:rowOff>
    </xdr:from>
    <xdr:to>
      <xdr:col>102</xdr:col>
      <xdr:colOff>165100</xdr:colOff>
      <xdr:row>85</xdr:row>
      <xdr:rowOff>117703</xdr:rowOff>
    </xdr:to>
    <xdr:sp macro="" textlink="">
      <xdr:nvSpPr>
        <xdr:cNvPr id="785" name="楕円 784">
          <a:extLst>
            <a:ext uri="{FF2B5EF4-FFF2-40B4-BE49-F238E27FC236}">
              <a16:creationId xmlns:a16="http://schemas.microsoft.com/office/drawing/2014/main" id="{F7067AB0-5022-4F0A-9AA8-E27E21297EAA}"/>
            </a:ext>
          </a:extLst>
        </xdr:cNvPr>
        <xdr:cNvSpPr/>
      </xdr:nvSpPr>
      <xdr:spPr>
        <a:xfrm>
          <a:off x="17554575" y="137892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66903</xdr:rowOff>
    </xdr:from>
    <xdr:to>
      <xdr:col>107</xdr:col>
      <xdr:colOff>50800</xdr:colOff>
      <xdr:row>85</xdr:row>
      <xdr:rowOff>68732</xdr:rowOff>
    </xdr:to>
    <xdr:cxnSp macro="">
      <xdr:nvCxnSpPr>
        <xdr:cNvPr id="786" name="直線コネクタ 785">
          <a:extLst>
            <a:ext uri="{FF2B5EF4-FFF2-40B4-BE49-F238E27FC236}">
              <a16:creationId xmlns:a16="http://schemas.microsoft.com/office/drawing/2014/main" id="{2CAF6317-E62A-4119-A0FF-64DADC382666}"/>
            </a:ext>
          </a:extLst>
        </xdr:cNvPr>
        <xdr:cNvCxnSpPr/>
      </xdr:nvCxnSpPr>
      <xdr:spPr>
        <a:xfrm>
          <a:off x="17602200" y="13836878"/>
          <a:ext cx="790575"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15190</xdr:rowOff>
    </xdr:from>
    <xdr:to>
      <xdr:col>98</xdr:col>
      <xdr:colOff>38100</xdr:colOff>
      <xdr:row>85</xdr:row>
      <xdr:rowOff>116790</xdr:rowOff>
    </xdr:to>
    <xdr:sp macro="" textlink="">
      <xdr:nvSpPr>
        <xdr:cNvPr id="787" name="楕円 786">
          <a:extLst>
            <a:ext uri="{FF2B5EF4-FFF2-40B4-BE49-F238E27FC236}">
              <a16:creationId xmlns:a16="http://schemas.microsoft.com/office/drawing/2014/main" id="{88DB61ED-10B5-48CA-9AF5-B137BAE122CA}"/>
            </a:ext>
          </a:extLst>
        </xdr:cNvPr>
        <xdr:cNvSpPr/>
      </xdr:nvSpPr>
      <xdr:spPr>
        <a:xfrm>
          <a:off x="16754475" y="13785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65990</xdr:rowOff>
    </xdr:from>
    <xdr:to>
      <xdr:col>102</xdr:col>
      <xdr:colOff>114300</xdr:colOff>
      <xdr:row>85</xdr:row>
      <xdr:rowOff>66903</xdr:rowOff>
    </xdr:to>
    <xdr:cxnSp macro="">
      <xdr:nvCxnSpPr>
        <xdr:cNvPr id="788" name="直線コネクタ 787">
          <a:extLst>
            <a:ext uri="{FF2B5EF4-FFF2-40B4-BE49-F238E27FC236}">
              <a16:creationId xmlns:a16="http://schemas.microsoft.com/office/drawing/2014/main" id="{CA57D349-6C91-4FB8-BA42-C3D9DEE5FEFA}"/>
            </a:ext>
          </a:extLst>
        </xdr:cNvPr>
        <xdr:cNvCxnSpPr/>
      </xdr:nvCxnSpPr>
      <xdr:spPr>
        <a:xfrm>
          <a:off x="16802100" y="138423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89" name="n_1aveValue【消防施設】&#10;一人当たり面積">
          <a:extLst>
            <a:ext uri="{FF2B5EF4-FFF2-40B4-BE49-F238E27FC236}">
              <a16:creationId xmlns:a16="http://schemas.microsoft.com/office/drawing/2014/main" id="{CE6FE080-1027-4C28-BA6E-F6DB7ABE488A}"/>
            </a:ext>
          </a:extLst>
        </xdr:cNvPr>
        <xdr:cNvSpPr txBox="1"/>
      </xdr:nvSpPr>
      <xdr:spPr>
        <a:xfrm>
          <a:off x="18983402" y="1352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90" name="n_2aveValue【消防施設】&#10;一人当たり面積">
          <a:extLst>
            <a:ext uri="{FF2B5EF4-FFF2-40B4-BE49-F238E27FC236}">
              <a16:creationId xmlns:a16="http://schemas.microsoft.com/office/drawing/2014/main" id="{044A1981-B2FB-42FF-BCF2-58B417BF7A22}"/>
            </a:ext>
          </a:extLst>
        </xdr:cNvPr>
        <xdr:cNvSpPr txBox="1"/>
      </xdr:nvSpPr>
      <xdr:spPr>
        <a:xfrm>
          <a:off x="18183302" y="134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91" name="n_3aveValue【消防施設】&#10;一人当たり面積">
          <a:extLst>
            <a:ext uri="{FF2B5EF4-FFF2-40B4-BE49-F238E27FC236}">
              <a16:creationId xmlns:a16="http://schemas.microsoft.com/office/drawing/2014/main" id="{2FF425C0-4CB8-4A3E-AB1C-2F15DFC4883E}"/>
            </a:ext>
          </a:extLst>
        </xdr:cNvPr>
        <xdr:cNvSpPr txBox="1"/>
      </xdr:nvSpPr>
      <xdr:spPr>
        <a:xfrm>
          <a:off x="17383202"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792" name="n_4aveValue【消防施設】&#10;一人当たり面積">
          <a:extLst>
            <a:ext uri="{FF2B5EF4-FFF2-40B4-BE49-F238E27FC236}">
              <a16:creationId xmlns:a16="http://schemas.microsoft.com/office/drawing/2014/main" id="{41FEFAF7-BD88-4716-855F-8592E3E5D40E}"/>
            </a:ext>
          </a:extLst>
        </xdr:cNvPr>
        <xdr:cNvSpPr txBox="1"/>
      </xdr:nvSpPr>
      <xdr:spPr>
        <a:xfrm>
          <a:off x="16592627" y="138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793" name="n_1mainValue【消防施設】&#10;一人当たり面積">
          <a:extLst>
            <a:ext uri="{FF2B5EF4-FFF2-40B4-BE49-F238E27FC236}">
              <a16:creationId xmlns:a16="http://schemas.microsoft.com/office/drawing/2014/main" id="{9E294519-70B0-48C6-87C2-46605E742A99}"/>
            </a:ext>
          </a:extLst>
        </xdr:cNvPr>
        <xdr:cNvSpPr txBox="1"/>
      </xdr:nvSpPr>
      <xdr:spPr>
        <a:xfrm>
          <a:off x="18983402" y="1387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110659</xdr:rowOff>
    </xdr:from>
    <xdr:ext cx="469744" cy="259045"/>
    <xdr:sp macro="" textlink="">
      <xdr:nvSpPr>
        <xdr:cNvPr id="794" name="n_2mainValue【消防施設】&#10;一人当たり面積">
          <a:extLst>
            <a:ext uri="{FF2B5EF4-FFF2-40B4-BE49-F238E27FC236}">
              <a16:creationId xmlns:a16="http://schemas.microsoft.com/office/drawing/2014/main" id="{C69490B7-B44D-4454-A701-6A56496D9D46}"/>
            </a:ext>
          </a:extLst>
        </xdr:cNvPr>
        <xdr:cNvSpPr txBox="1"/>
      </xdr:nvSpPr>
      <xdr:spPr>
        <a:xfrm>
          <a:off x="18183302" y="138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108830</xdr:rowOff>
    </xdr:from>
    <xdr:ext cx="469744" cy="259045"/>
    <xdr:sp macro="" textlink="">
      <xdr:nvSpPr>
        <xdr:cNvPr id="795" name="n_3mainValue【消防施設】&#10;一人当たり面積">
          <a:extLst>
            <a:ext uri="{FF2B5EF4-FFF2-40B4-BE49-F238E27FC236}">
              <a16:creationId xmlns:a16="http://schemas.microsoft.com/office/drawing/2014/main" id="{D4725B0F-75F7-469A-AD91-9C103AA382C2}"/>
            </a:ext>
          </a:extLst>
        </xdr:cNvPr>
        <xdr:cNvSpPr txBox="1"/>
      </xdr:nvSpPr>
      <xdr:spPr>
        <a:xfrm>
          <a:off x="17383202" y="138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133317</xdr:rowOff>
    </xdr:from>
    <xdr:ext cx="469744" cy="259045"/>
    <xdr:sp macro="" textlink="">
      <xdr:nvSpPr>
        <xdr:cNvPr id="796" name="n_4mainValue【消防施設】&#10;一人当たり面積">
          <a:extLst>
            <a:ext uri="{FF2B5EF4-FFF2-40B4-BE49-F238E27FC236}">
              <a16:creationId xmlns:a16="http://schemas.microsoft.com/office/drawing/2014/main" id="{41047142-F90F-4FA4-96ED-BDC772C13E2E}"/>
            </a:ext>
          </a:extLst>
        </xdr:cNvPr>
        <xdr:cNvSpPr txBox="1"/>
      </xdr:nvSpPr>
      <xdr:spPr>
        <a:xfrm>
          <a:off x="16592627" y="135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CA9B01BB-6A1F-4089-94B6-D8D8FA60631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A19B32CE-3D29-48AD-9BF1-5369A4B0ECA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F3364046-BF59-46CE-A7D8-25735A5ACE4E}"/>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BF495EE1-2FE0-48CB-A73D-E8FFE8AFEA6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CD205964-7657-49AA-B21E-5BE45E00BD8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1326FBB0-B8FB-4788-94FB-83CAB17AF4B3}"/>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337707AC-3C8C-4E8E-9A88-42C7935DE493}"/>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072A19C3-0670-4C57-8A5A-D9C335C3D96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5" name="テキスト ボックス 804">
          <a:extLst>
            <a:ext uri="{FF2B5EF4-FFF2-40B4-BE49-F238E27FC236}">
              <a16:creationId xmlns:a16="http://schemas.microsoft.com/office/drawing/2014/main" id="{058F685F-F91C-4F5E-AA95-8F034FC64CD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FA72E19A-6008-4A42-AB28-BD72072CE2A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FA6DEB98-4ABA-4885-A1E0-6ADB807D956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8" name="直線コネクタ 807">
          <a:extLst>
            <a:ext uri="{FF2B5EF4-FFF2-40B4-BE49-F238E27FC236}">
              <a16:creationId xmlns:a16="http://schemas.microsoft.com/office/drawing/2014/main" id="{0999CA10-EF80-4096-8DED-9C5BB621AD4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1F56F2-9CCE-4927-9185-75BC0934DFFD}"/>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0" name="直線コネクタ 809">
          <a:extLst>
            <a:ext uri="{FF2B5EF4-FFF2-40B4-BE49-F238E27FC236}">
              <a16:creationId xmlns:a16="http://schemas.microsoft.com/office/drawing/2014/main" id="{DAE518C8-B8ED-406A-AF4B-425783A79345}"/>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1" name="テキスト ボックス 810">
          <a:extLst>
            <a:ext uri="{FF2B5EF4-FFF2-40B4-BE49-F238E27FC236}">
              <a16:creationId xmlns:a16="http://schemas.microsoft.com/office/drawing/2014/main" id="{07CA9A21-6863-43D4-B8C1-12EDAE28B32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2" name="直線コネクタ 811">
          <a:extLst>
            <a:ext uri="{FF2B5EF4-FFF2-40B4-BE49-F238E27FC236}">
              <a16:creationId xmlns:a16="http://schemas.microsoft.com/office/drawing/2014/main" id="{C838AC7D-E843-432D-AE79-03BD095CFB0B}"/>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3" name="テキスト ボックス 812">
          <a:extLst>
            <a:ext uri="{FF2B5EF4-FFF2-40B4-BE49-F238E27FC236}">
              <a16:creationId xmlns:a16="http://schemas.microsoft.com/office/drawing/2014/main" id="{D33EBC28-A0DC-4582-98B2-81BFED21E9C4}"/>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4" name="直線コネクタ 813">
          <a:extLst>
            <a:ext uri="{FF2B5EF4-FFF2-40B4-BE49-F238E27FC236}">
              <a16:creationId xmlns:a16="http://schemas.microsoft.com/office/drawing/2014/main" id="{9AF3A5DB-FA4F-46BD-B8B8-3F6E64530757}"/>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5" name="テキスト ボックス 814">
          <a:extLst>
            <a:ext uri="{FF2B5EF4-FFF2-40B4-BE49-F238E27FC236}">
              <a16:creationId xmlns:a16="http://schemas.microsoft.com/office/drawing/2014/main" id="{8915D773-5717-4108-99F4-9FD6720DB276}"/>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6" name="直線コネクタ 815">
          <a:extLst>
            <a:ext uri="{FF2B5EF4-FFF2-40B4-BE49-F238E27FC236}">
              <a16:creationId xmlns:a16="http://schemas.microsoft.com/office/drawing/2014/main" id="{989FAB1C-3E38-4B5C-856B-E9793ABA4DB3}"/>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7" name="テキスト ボックス 816">
          <a:extLst>
            <a:ext uri="{FF2B5EF4-FFF2-40B4-BE49-F238E27FC236}">
              <a16:creationId xmlns:a16="http://schemas.microsoft.com/office/drawing/2014/main" id="{B039F003-7409-4AA7-AB4B-29B3AE143BDC}"/>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8" name="直線コネクタ 817">
          <a:extLst>
            <a:ext uri="{FF2B5EF4-FFF2-40B4-BE49-F238E27FC236}">
              <a16:creationId xmlns:a16="http://schemas.microsoft.com/office/drawing/2014/main" id="{027A2EDC-5CD0-4DDC-ADBB-94AE21E9B4D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9" name="テキスト ボックス 818">
          <a:extLst>
            <a:ext uri="{FF2B5EF4-FFF2-40B4-BE49-F238E27FC236}">
              <a16:creationId xmlns:a16="http://schemas.microsoft.com/office/drawing/2014/main" id="{B084DBCF-E508-42B0-B399-BAAD5636CA97}"/>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39F1387E-E191-4D4C-930B-BD4689B2503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6FA7B912-23E7-4F04-9FD3-7169B87AE1F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822" name="直線コネクタ 821">
          <a:extLst>
            <a:ext uri="{FF2B5EF4-FFF2-40B4-BE49-F238E27FC236}">
              <a16:creationId xmlns:a16="http://schemas.microsoft.com/office/drawing/2014/main" id="{6B342C60-9F1D-43A9-A6EC-4E56269DD438}"/>
            </a:ext>
          </a:extLst>
        </xdr:cNvPr>
        <xdr:cNvCxnSpPr/>
      </xdr:nvCxnSpPr>
      <xdr:spPr>
        <a:xfrm flipV="1">
          <a:off x="14696439" y="16314874"/>
          <a:ext cx="0" cy="155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3" name="【庁舎】&#10;有形固定資産減価償却率最小値テキスト">
          <a:extLst>
            <a:ext uri="{FF2B5EF4-FFF2-40B4-BE49-F238E27FC236}">
              <a16:creationId xmlns:a16="http://schemas.microsoft.com/office/drawing/2014/main" id="{F6111B7A-89E5-42D9-B4ED-86EB740739EE}"/>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4" name="直線コネクタ 823">
          <a:extLst>
            <a:ext uri="{FF2B5EF4-FFF2-40B4-BE49-F238E27FC236}">
              <a16:creationId xmlns:a16="http://schemas.microsoft.com/office/drawing/2014/main" id="{8D31B7B9-1D6F-44CA-BBED-7CD0201DA6E3}"/>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825" name="【庁舎】&#10;有形固定資産減価償却率最大値テキスト">
          <a:extLst>
            <a:ext uri="{FF2B5EF4-FFF2-40B4-BE49-F238E27FC236}">
              <a16:creationId xmlns:a16="http://schemas.microsoft.com/office/drawing/2014/main" id="{4D3DD188-44AF-4F23-8D39-41A4F27CF581}"/>
            </a:ext>
          </a:extLst>
        </xdr:cNvPr>
        <xdr:cNvSpPr txBox="1"/>
      </xdr:nvSpPr>
      <xdr:spPr>
        <a:xfrm>
          <a:off x="14735175" y="16090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826" name="直線コネクタ 825">
          <a:extLst>
            <a:ext uri="{FF2B5EF4-FFF2-40B4-BE49-F238E27FC236}">
              <a16:creationId xmlns:a16="http://schemas.microsoft.com/office/drawing/2014/main" id="{05A9665E-5DAD-43B6-8E88-174008968643}"/>
            </a:ext>
          </a:extLst>
        </xdr:cNvPr>
        <xdr:cNvCxnSpPr/>
      </xdr:nvCxnSpPr>
      <xdr:spPr>
        <a:xfrm>
          <a:off x="14611350"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827" name="【庁舎】&#10;有形固定資産減価償却率平均値テキスト">
          <a:extLst>
            <a:ext uri="{FF2B5EF4-FFF2-40B4-BE49-F238E27FC236}">
              <a16:creationId xmlns:a16="http://schemas.microsoft.com/office/drawing/2014/main" id="{384B6BF7-EBE3-4877-9483-08E25408411B}"/>
            </a:ext>
          </a:extLst>
        </xdr:cNvPr>
        <xdr:cNvSpPr txBox="1"/>
      </xdr:nvSpPr>
      <xdr:spPr>
        <a:xfrm>
          <a:off x="14735175" y="17011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28" name="フローチャート: 判断 827">
          <a:extLst>
            <a:ext uri="{FF2B5EF4-FFF2-40B4-BE49-F238E27FC236}">
              <a16:creationId xmlns:a16="http://schemas.microsoft.com/office/drawing/2014/main" id="{A90B5AFC-0D3A-4CA4-9865-9C6C065F8849}"/>
            </a:ext>
          </a:extLst>
        </xdr:cNvPr>
        <xdr:cNvSpPr/>
      </xdr:nvSpPr>
      <xdr:spPr>
        <a:xfrm>
          <a:off x="14649450" y="170332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29" name="フローチャート: 判断 828">
          <a:extLst>
            <a:ext uri="{FF2B5EF4-FFF2-40B4-BE49-F238E27FC236}">
              <a16:creationId xmlns:a16="http://schemas.microsoft.com/office/drawing/2014/main" id="{B2DCCA9D-1137-495F-9475-A22216AF5A97}"/>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30" name="フローチャート: 判断 829">
          <a:extLst>
            <a:ext uri="{FF2B5EF4-FFF2-40B4-BE49-F238E27FC236}">
              <a16:creationId xmlns:a16="http://schemas.microsoft.com/office/drawing/2014/main" id="{99C3FB32-08A9-40B1-BDCD-3AF73DC6E945}"/>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831" name="フローチャート: 判断 830">
          <a:extLst>
            <a:ext uri="{FF2B5EF4-FFF2-40B4-BE49-F238E27FC236}">
              <a16:creationId xmlns:a16="http://schemas.microsoft.com/office/drawing/2014/main" id="{929E7F7A-EC83-40D7-A0FF-DD0E1ECFF947}"/>
            </a:ext>
          </a:extLst>
        </xdr:cNvPr>
        <xdr:cNvSpPr/>
      </xdr:nvSpPr>
      <xdr:spPr>
        <a:xfrm>
          <a:off x="12296775" y="17077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832" name="フローチャート: 判断 831">
          <a:extLst>
            <a:ext uri="{FF2B5EF4-FFF2-40B4-BE49-F238E27FC236}">
              <a16:creationId xmlns:a16="http://schemas.microsoft.com/office/drawing/2014/main" id="{D794616D-6DFF-4EB7-B26F-C0D608C53A78}"/>
            </a:ext>
          </a:extLst>
        </xdr:cNvPr>
        <xdr:cNvSpPr/>
      </xdr:nvSpPr>
      <xdr:spPr>
        <a:xfrm>
          <a:off x="11487150" y="171442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EC8906B-C68A-460D-A492-B1A52227998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EFD7BC6-C0C5-4588-B9EF-CA5C37B0844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3BA7FF1-B0F1-4A39-9747-5E5ACA50A70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EA0BC6D-E76C-47D4-8ECF-BFBFF884D221}"/>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CF85D12-BC41-43E1-8416-FDE90E2CAF2F}"/>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38" name="楕円 837">
          <a:extLst>
            <a:ext uri="{FF2B5EF4-FFF2-40B4-BE49-F238E27FC236}">
              <a16:creationId xmlns:a16="http://schemas.microsoft.com/office/drawing/2014/main" id="{11ADE54F-3B6A-4E2E-9EFD-961B3D01FD3E}"/>
            </a:ext>
          </a:extLst>
        </xdr:cNvPr>
        <xdr:cNvSpPr/>
      </xdr:nvSpPr>
      <xdr:spPr>
        <a:xfrm>
          <a:off x="13887450" y="174380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839" name="楕円 838">
          <a:extLst>
            <a:ext uri="{FF2B5EF4-FFF2-40B4-BE49-F238E27FC236}">
              <a16:creationId xmlns:a16="http://schemas.microsoft.com/office/drawing/2014/main" id="{82A64B96-78C9-442F-AFE7-96F26FB55BA6}"/>
            </a:ext>
          </a:extLst>
        </xdr:cNvPr>
        <xdr:cNvSpPr/>
      </xdr:nvSpPr>
      <xdr:spPr>
        <a:xfrm>
          <a:off x="13096875" y="17459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19050</xdr:rowOff>
    </xdr:to>
    <xdr:cxnSp macro="">
      <xdr:nvCxnSpPr>
        <xdr:cNvPr id="840" name="直線コネクタ 839">
          <a:extLst>
            <a:ext uri="{FF2B5EF4-FFF2-40B4-BE49-F238E27FC236}">
              <a16:creationId xmlns:a16="http://schemas.microsoft.com/office/drawing/2014/main" id="{796CC882-A9BD-4C2C-832C-E91AD7C0E59A}"/>
            </a:ext>
          </a:extLst>
        </xdr:cNvPr>
        <xdr:cNvCxnSpPr/>
      </xdr:nvCxnSpPr>
      <xdr:spPr>
        <a:xfrm flipV="1">
          <a:off x="13144500" y="17485723"/>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110308</xdr:rowOff>
    </xdr:from>
    <xdr:to>
      <xdr:col>72</xdr:col>
      <xdr:colOff>38100</xdr:colOff>
      <xdr:row>107</xdr:row>
      <xdr:rowOff>40458</xdr:rowOff>
    </xdr:to>
    <xdr:sp macro="" textlink="">
      <xdr:nvSpPr>
        <xdr:cNvPr id="841" name="楕円 840">
          <a:extLst>
            <a:ext uri="{FF2B5EF4-FFF2-40B4-BE49-F238E27FC236}">
              <a16:creationId xmlns:a16="http://schemas.microsoft.com/office/drawing/2014/main" id="{522D8C0C-1B78-451D-900A-32B332F51387}"/>
            </a:ext>
          </a:extLst>
        </xdr:cNvPr>
        <xdr:cNvSpPr/>
      </xdr:nvSpPr>
      <xdr:spPr>
        <a:xfrm>
          <a:off x="12296775" y="174235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107</xdr:row>
      <xdr:rowOff>19050</xdr:rowOff>
    </xdr:to>
    <xdr:cxnSp macro="">
      <xdr:nvCxnSpPr>
        <xdr:cNvPr id="842" name="直線コネクタ 841">
          <a:extLst>
            <a:ext uri="{FF2B5EF4-FFF2-40B4-BE49-F238E27FC236}">
              <a16:creationId xmlns:a16="http://schemas.microsoft.com/office/drawing/2014/main" id="{3A245E6B-3CF6-40C8-AC97-A365C2060C6F}"/>
            </a:ext>
          </a:extLst>
        </xdr:cNvPr>
        <xdr:cNvCxnSpPr/>
      </xdr:nvCxnSpPr>
      <xdr:spPr>
        <a:xfrm>
          <a:off x="12344400" y="17480733"/>
          <a:ext cx="8001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79284</xdr:rowOff>
    </xdr:from>
    <xdr:to>
      <xdr:col>67</xdr:col>
      <xdr:colOff>101600</xdr:colOff>
      <xdr:row>107</xdr:row>
      <xdr:rowOff>9434</xdr:rowOff>
    </xdr:to>
    <xdr:sp macro="" textlink="">
      <xdr:nvSpPr>
        <xdr:cNvPr id="843" name="楕円 842">
          <a:extLst>
            <a:ext uri="{FF2B5EF4-FFF2-40B4-BE49-F238E27FC236}">
              <a16:creationId xmlns:a16="http://schemas.microsoft.com/office/drawing/2014/main" id="{9ECDCC9E-4D33-4357-AF21-DDB550822E8D}"/>
            </a:ext>
          </a:extLst>
        </xdr:cNvPr>
        <xdr:cNvSpPr/>
      </xdr:nvSpPr>
      <xdr:spPr>
        <a:xfrm>
          <a:off x="11487150" y="173957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130084</xdr:rowOff>
    </xdr:from>
    <xdr:to>
      <xdr:col>71</xdr:col>
      <xdr:colOff>177800</xdr:colOff>
      <xdr:row>106</xdr:row>
      <xdr:rowOff>161108</xdr:rowOff>
    </xdr:to>
    <xdr:cxnSp macro="">
      <xdr:nvCxnSpPr>
        <xdr:cNvPr id="844" name="直線コネクタ 843">
          <a:extLst>
            <a:ext uri="{FF2B5EF4-FFF2-40B4-BE49-F238E27FC236}">
              <a16:creationId xmlns:a16="http://schemas.microsoft.com/office/drawing/2014/main" id="{01DC4032-2245-48EC-9F17-63F3BFF600A3}"/>
            </a:ext>
          </a:extLst>
        </xdr:cNvPr>
        <xdr:cNvCxnSpPr/>
      </xdr:nvCxnSpPr>
      <xdr:spPr>
        <a:xfrm>
          <a:off x="11534775" y="17443359"/>
          <a:ext cx="80962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845" name="n_1aveValue【庁舎】&#10;有形固定資産減価償却率">
          <a:extLst>
            <a:ext uri="{FF2B5EF4-FFF2-40B4-BE49-F238E27FC236}">
              <a16:creationId xmlns:a16="http://schemas.microsoft.com/office/drawing/2014/main" id="{BECE0991-0C35-49BE-971B-5347566D512E}"/>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46" name="n_2aveValue【庁舎】&#10;有形固定資産減価償却率">
          <a:extLst>
            <a:ext uri="{FF2B5EF4-FFF2-40B4-BE49-F238E27FC236}">
              <a16:creationId xmlns:a16="http://schemas.microsoft.com/office/drawing/2014/main" id="{04E626C0-4A28-4007-BE6A-1D3BEBB43EF6}"/>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847" name="n_3aveValue【庁舎】&#10;有形固定資産減価償却率">
          <a:extLst>
            <a:ext uri="{FF2B5EF4-FFF2-40B4-BE49-F238E27FC236}">
              <a16:creationId xmlns:a16="http://schemas.microsoft.com/office/drawing/2014/main" id="{03690E19-04F1-4AEF-8C0B-3482FB3583CF}"/>
            </a:ext>
          </a:extLst>
        </xdr:cNvPr>
        <xdr:cNvSpPr txBox="1"/>
      </xdr:nvSpPr>
      <xdr:spPr>
        <a:xfrm>
          <a:off x="12164069" y="1685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48" name="n_4aveValue【庁舎】&#10;有形固定資産減価償却率">
          <a:extLst>
            <a:ext uri="{FF2B5EF4-FFF2-40B4-BE49-F238E27FC236}">
              <a16:creationId xmlns:a16="http://schemas.microsoft.com/office/drawing/2014/main" id="{CB4C841E-2D3F-45E2-B443-60554E5B5BAC}"/>
            </a:ext>
          </a:extLst>
        </xdr:cNvPr>
        <xdr:cNvSpPr txBox="1"/>
      </xdr:nvSpPr>
      <xdr:spPr>
        <a:xfrm>
          <a:off x="113544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49" name="n_1mainValue【庁舎】&#10;有形固定資産減価償却率">
          <a:extLst>
            <a:ext uri="{FF2B5EF4-FFF2-40B4-BE49-F238E27FC236}">
              <a16:creationId xmlns:a16="http://schemas.microsoft.com/office/drawing/2014/main" id="{60A3DABE-3F54-4D9C-BE04-5A05B3D2AD6B}"/>
            </a:ext>
          </a:extLst>
        </xdr:cNvPr>
        <xdr:cNvSpPr txBox="1"/>
      </xdr:nvSpPr>
      <xdr:spPr>
        <a:xfrm>
          <a:off x="13745219" y="17527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850" name="n_2mainValue【庁舎】&#10;有形固定資産減価償却率">
          <a:extLst>
            <a:ext uri="{FF2B5EF4-FFF2-40B4-BE49-F238E27FC236}">
              <a16:creationId xmlns:a16="http://schemas.microsoft.com/office/drawing/2014/main" id="{5D31CBF6-A918-4493-842B-76DBA94FB59A}"/>
            </a:ext>
          </a:extLst>
        </xdr:cNvPr>
        <xdr:cNvSpPr txBox="1"/>
      </xdr:nvSpPr>
      <xdr:spPr>
        <a:xfrm>
          <a:off x="12964169" y="1755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31585</xdr:rowOff>
    </xdr:from>
    <xdr:ext cx="405111" cy="259045"/>
    <xdr:sp macro="" textlink="">
      <xdr:nvSpPr>
        <xdr:cNvPr id="851" name="n_3mainValue【庁舎】&#10;有形固定資産減価償却率">
          <a:extLst>
            <a:ext uri="{FF2B5EF4-FFF2-40B4-BE49-F238E27FC236}">
              <a16:creationId xmlns:a16="http://schemas.microsoft.com/office/drawing/2014/main" id="{2B511DF1-27F8-4E83-B70D-8B6370A7613E}"/>
            </a:ext>
          </a:extLst>
        </xdr:cNvPr>
        <xdr:cNvSpPr txBox="1"/>
      </xdr:nvSpPr>
      <xdr:spPr>
        <a:xfrm>
          <a:off x="12164069" y="175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561</xdr:rowOff>
    </xdr:from>
    <xdr:ext cx="405111" cy="259045"/>
    <xdr:sp macro="" textlink="">
      <xdr:nvSpPr>
        <xdr:cNvPr id="852" name="n_4mainValue【庁舎】&#10;有形固定資産減価償却率">
          <a:extLst>
            <a:ext uri="{FF2B5EF4-FFF2-40B4-BE49-F238E27FC236}">
              <a16:creationId xmlns:a16="http://schemas.microsoft.com/office/drawing/2014/main" id="{0CDF4C8A-82AE-4594-A53E-AB272C15F02F}"/>
            </a:ext>
          </a:extLst>
        </xdr:cNvPr>
        <xdr:cNvSpPr txBox="1"/>
      </xdr:nvSpPr>
      <xdr:spPr>
        <a:xfrm>
          <a:off x="11354444" y="1748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F57D737F-1464-4176-BE1E-2188C2AE7D0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E254F75C-6619-42DA-84CE-ADBEE77AA0B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0D4E8A29-133B-4EB3-9AA3-B7933514F5C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854EE267-CDFB-40A5-9DB5-C9F940D0DAA5}"/>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5F72C1B8-D9DA-4266-A187-F8A0BE480F6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94BF1E19-5D4D-416A-BC70-E526E9DD49F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DB9036ED-8BBD-4207-BC3A-6FF7C21C9C52}"/>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9F7FF3EF-024C-434C-8E28-D660055DF61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1" name="テキスト ボックス 860">
          <a:extLst>
            <a:ext uri="{FF2B5EF4-FFF2-40B4-BE49-F238E27FC236}">
              <a16:creationId xmlns:a16="http://schemas.microsoft.com/office/drawing/2014/main" id="{3E9AEE32-0B26-4637-B220-5E1CB5B40FC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E2456190-F153-4BAF-BC01-791FA293704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a:extLst>
            <a:ext uri="{FF2B5EF4-FFF2-40B4-BE49-F238E27FC236}">
              <a16:creationId xmlns:a16="http://schemas.microsoft.com/office/drawing/2014/main" id="{AD0A7088-DAE1-41FD-9913-6F3DEB48854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64" name="テキスト ボックス 863">
          <a:extLst>
            <a:ext uri="{FF2B5EF4-FFF2-40B4-BE49-F238E27FC236}">
              <a16:creationId xmlns:a16="http://schemas.microsoft.com/office/drawing/2014/main" id="{3ADB6D99-A191-4F5C-969C-D507EB473D89}"/>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a:extLst>
            <a:ext uri="{FF2B5EF4-FFF2-40B4-BE49-F238E27FC236}">
              <a16:creationId xmlns:a16="http://schemas.microsoft.com/office/drawing/2014/main" id="{E489D85D-C4EC-49AC-BBD9-8BA651AEF3DE}"/>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66" name="テキスト ボックス 865">
          <a:extLst>
            <a:ext uri="{FF2B5EF4-FFF2-40B4-BE49-F238E27FC236}">
              <a16:creationId xmlns:a16="http://schemas.microsoft.com/office/drawing/2014/main" id="{68B35923-C495-4830-B7BD-893D7CC5D581}"/>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a:extLst>
            <a:ext uri="{FF2B5EF4-FFF2-40B4-BE49-F238E27FC236}">
              <a16:creationId xmlns:a16="http://schemas.microsoft.com/office/drawing/2014/main" id="{3854975D-CD00-4907-AD00-A8D889C2E0F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68" name="テキスト ボックス 867">
          <a:extLst>
            <a:ext uri="{FF2B5EF4-FFF2-40B4-BE49-F238E27FC236}">
              <a16:creationId xmlns:a16="http://schemas.microsoft.com/office/drawing/2014/main" id="{CAB28265-C15F-4157-9CF5-7598A3B963C7}"/>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a:extLst>
            <a:ext uri="{FF2B5EF4-FFF2-40B4-BE49-F238E27FC236}">
              <a16:creationId xmlns:a16="http://schemas.microsoft.com/office/drawing/2014/main" id="{D351025D-0B04-4C33-998E-B5B9E41F988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70" name="テキスト ボックス 869">
          <a:extLst>
            <a:ext uri="{FF2B5EF4-FFF2-40B4-BE49-F238E27FC236}">
              <a16:creationId xmlns:a16="http://schemas.microsoft.com/office/drawing/2014/main" id="{407959E6-6B35-4C34-9307-88F17FBBC484}"/>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a:extLst>
            <a:ext uri="{FF2B5EF4-FFF2-40B4-BE49-F238E27FC236}">
              <a16:creationId xmlns:a16="http://schemas.microsoft.com/office/drawing/2014/main" id="{C1C74050-4AEF-47DA-A7A1-D731189A1C25}"/>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72" name="テキスト ボックス 871">
          <a:extLst>
            <a:ext uri="{FF2B5EF4-FFF2-40B4-BE49-F238E27FC236}">
              <a16:creationId xmlns:a16="http://schemas.microsoft.com/office/drawing/2014/main" id="{203D8B65-3D4D-464B-ACAA-E8FFD4ECD629}"/>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a:extLst>
            <a:ext uri="{FF2B5EF4-FFF2-40B4-BE49-F238E27FC236}">
              <a16:creationId xmlns:a16="http://schemas.microsoft.com/office/drawing/2014/main" id="{F4600801-F0FA-4170-B018-FB69FEAC8D12}"/>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74" name="テキスト ボックス 873">
          <a:extLst>
            <a:ext uri="{FF2B5EF4-FFF2-40B4-BE49-F238E27FC236}">
              <a16:creationId xmlns:a16="http://schemas.microsoft.com/office/drawing/2014/main" id="{64478F61-41C2-482E-A356-B261B5287A3B}"/>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a:extLst>
            <a:ext uri="{FF2B5EF4-FFF2-40B4-BE49-F238E27FC236}">
              <a16:creationId xmlns:a16="http://schemas.microsoft.com/office/drawing/2014/main" id="{7A83A46B-A4EE-4910-8EC3-87D7206EE99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76" name="テキスト ボックス 875">
          <a:extLst>
            <a:ext uri="{FF2B5EF4-FFF2-40B4-BE49-F238E27FC236}">
              <a16:creationId xmlns:a16="http://schemas.microsoft.com/office/drawing/2014/main" id="{019DB1BF-2CD0-48CA-8D12-1683D568BF72}"/>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6B6B6898-406A-417A-91BA-23BDB95586FB}"/>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21380013-CEE8-49DE-88EB-76F638310B70}"/>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0A2CD61B-0044-4935-858A-965A1F863CF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80" name="直線コネクタ 879">
          <a:extLst>
            <a:ext uri="{FF2B5EF4-FFF2-40B4-BE49-F238E27FC236}">
              <a16:creationId xmlns:a16="http://schemas.microsoft.com/office/drawing/2014/main" id="{FE53E78C-282B-41D5-83E7-D93DAF3F46AB}"/>
            </a:ext>
          </a:extLst>
        </xdr:cNvPr>
        <xdr:cNvCxnSpPr/>
      </xdr:nvCxnSpPr>
      <xdr:spPr>
        <a:xfrm flipV="1">
          <a:off x="19954239" y="16325374"/>
          <a:ext cx="0" cy="1383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81" name="【庁舎】&#10;一人当たり面積最小値テキスト">
          <a:extLst>
            <a:ext uri="{FF2B5EF4-FFF2-40B4-BE49-F238E27FC236}">
              <a16:creationId xmlns:a16="http://schemas.microsoft.com/office/drawing/2014/main" id="{40DE07C0-D040-40D5-AB59-495E6FB732CA}"/>
            </a:ext>
          </a:extLst>
        </xdr:cNvPr>
        <xdr:cNvSpPr txBox="1"/>
      </xdr:nvSpPr>
      <xdr:spPr>
        <a:xfrm>
          <a:off x="19992975" y="1770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82" name="直線コネクタ 881">
          <a:extLst>
            <a:ext uri="{FF2B5EF4-FFF2-40B4-BE49-F238E27FC236}">
              <a16:creationId xmlns:a16="http://schemas.microsoft.com/office/drawing/2014/main" id="{788B7670-86ED-4287-B91C-40F266154F8E}"/>
            </a:ext>
          </a:extLst>
        </xdr:cNvPr>
        <xdr:cNvCxnSpPr/>
      </xdr:nvCxnSpPr>
      <xdr:spPr>
        <a:xfrm>
          <a:off x="19878675" y="177087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83" name="【庁舎】&#10;一人当たり面積最大値テキスト">
          <a:extLst>
            <a:ext uri="{FF2B5EF4-FFF2-40B4-BE49-F238E27FC236}">
              <a16:creationId xmlns:a16="http://schemas.microsoft.com/office/drawing/2014/main" id="{93F827C0-14A2-4E2C-BA15-85F13468F875}"/>
            </a:ext>
          </a:extLst>
        </xdr:cNvPr>
        <xdr:cNvSpPr txBox="1"/>
      </xdr:nvSpPr>
      <xdr:spPr>
        <a:xfrm>
          <a:off x="19992975" y="1610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84" name="直線コネクタ 883">
          <a:extLst>
            <a:ext uri="{FF2B5EF4-FFF2-40B4-BE49-F238E27FC236}">
              <a16:creationId xmlns:a16="http://schemas.microsoft.com/office/drawing/2014/main" id="{FFA40E54-FBB9-48C0-9676-25DC3A5306C3}"/>
            </a:ext>
          </a:extLst>
        </xdr:cNvPr>
        <xdr:cNvCxnSpPr/>
      </xdr:nvCxnSpPr>
      <xdr:spPr>
        <a:xfrm>
          <a:off x="19878675" y="16325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885" name="【庁舎】&#10;一人当たり面積平均値テキスト">
          <a:extLst>
            <a:ext uri="{FF2B5EF4-FFF2-40B4-BE49-F238E27FC236}">
              <a16:creationId xmlns:a16="http://schemas.microsoft.com/office/drawing/2014/main" id="{00F6718A-73F5-4E36-8BB4-D4A276072686}"/>
            </a:ext>
          </a:extLst>
        </xdr:cNvPr>
        <xdr:cNvSpPr txBox="1"/>
      </xdr:nvSpPr>
      <xdr:spPr>
        <a:xfrm>
          <a:off x="19992975" y="1724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86" name="フローチャート: 判断 885">
          <a:extLst>
            <a:ext uri="{FF2B5EF4-FFF2-40B4-BE49-F238E27FC236}">
              <a16:creationId xmlns:a16="http://schemas.microsoft.com/office/drawing/2014/main" id="{8DF02865-2713-49C2-92DE-2FF9B57BF066}"/>
            </a:ext>
          </a:extLst>
        </xdr:cNvPr>
        <xdr:cNvSpPr/>
      </xdr:nvSpPr>
      <xdr:spPr>
        <a:xfrm>
          <a:off x="19897725" y="172678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87" name="フローチャート: 判断 886">
          <a:extLst>
            <a:ext uri="{FF2B5EF4-FFF2-40B4-BE49-F238E27FC236}">
              <a16:creationId xmlns:a16="http://schemas.microsoft.com/office/drawing/2014/main" id="{C52B6913-A82C-4E12-9AA2-F9D31B6AADAB}"/>
            </a:ext>
          </a:extLst>
        </xdr:cNvPr>
        <xdr:cNvSpPr/>
      </xdr:nvSpPr>
      <xdr:spPr>
        <a:xfrm>
          <a:off x="19154775" y="172432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88" name="フローチャート: 判断 887">
          <a:extLst>
            <a:ext uri="{FF2B5EF4-FFF2-40B4-BE49-F238E27FC236}">
              <a16:creationId xmlns:a16="http://schemas.microsoft.com/office/drawing/2014/main" id="{95BD4C98-707B-4C92-85C2-D99B5238C80F}"/>
            </a:ext>
          </a:extLst>
        </xdr:cNvPr>
        <xdr:cNvSpPr/>
      </xdr:nvSpPr>
      <xdr:spPr>
        <a:xfrm>
          <a:off x="18345150" y="17256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89" name="フローチャート: 判断 888">
          <a:extLst>
            <a:ext uri="{FF2B5EF4-FFF2-40B4-BE49-F238E27FC236}">
              <a16:creationId xmlns:a16="http://schemas.microsoft.com/office/drawing/2014/main" id="{990C9DA8-C7FF-4E6A-859C-C7EE6B8AB6FB}"/>
            </a:ext>
          </a:extLst>
        </xdr:cNvPr>
        <xdr:cNvSpPr/>
      </xdr:nvSpPr>
      <xdr:spPr>
        <a:xfrm>
          <a:off x="17554575" y="172715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90" name="フローチャート: 判断 889">
          <a:extLst>
            <a:ext uri="{FF2B5EF4-FFF2-40B4-BE49-F238E27FC236}">
              <a16:creationId xmlns:a16="http://schemas.microsoft.com/office/drawing/2014/main" id="{96A842DB-043C-44C0-8A18-8563DC673580}"/>
            </a:ext>
          </a:extLst>
        </xdr:cNvPr>
        <xdr:cNvSpPr/>
      </xdr:nvSpPr>
      <xdr:spPr>
        <a:xfrm>
          <a:off x="16754475" y="17270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9227E6FB-6DC2-421F-ACDF-1EB3CB426B9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B6C624FA-FAFF-4D9A-843C-8C994A672EA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90691FBF-AE9F-4734-86C6-A3BFFE3DEE19}"/>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A29CF43A-62A4-4ED8-8665-119FC751DDF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9AC548B1-0C11-41E4-9D04-2EFF15851A5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69692</xdr:rowOff>
    </xdr:from>
    <xdr:to>
      <xdr:col>112</xdr:col>
      <xdr:colOff>38100</xdr:colOff>
      <xdr:row>106</xdr:row>
      <xdr:rowOff>171292</xdr:rowOff>
    </xdr:to>
    <xdr:sp macro="" textlink="">
      <xdr:nvSpPr>
        <xdr:cNvPr id="896" name="楕円 895">
          <a:extLst>
            <a:ext uri="{FF2B5EF4-FFF2-40B4-BE49-F238E27FC236}">
              <a16:creationId xmlns:a16="http://schemas.microsoft.com/office/drawing/2014/main" id="{11D70DCE-F4D4-40C7-87A8-C7B9F3383D0F}"/>
            </a:ext>
          </a:extLst>
        </xdr:cNvPr>
        <xdr:cNvSpPr/>
      </xdr:nvSpPr>
      <xdr:spPr>
        <a:xfrm>
          <a:off x="19154775" y="173829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72549</xdr:rowOff>
    </xdr:from>
    <xdr:to>
      <xdr:col>107</xdr:col>
      <xdr:colOff>101600</xdr:colOff>
      <xdr:row>107</xdr:row>
      <xdr:rowOff>2699</xdr:rowOff>
    </xdr:to>
    <xdr:sp macro="" textlink="">
      <xdr:nvSpPr>
        <xdr:cNvPr id="897" name="楕円 896">
          <a:extLst>
            <a:ext uri="{FF2B5EF4-FFF2-40B4-BE49-F238E27FC236}">
              <a16:creationId xmlns:a16="http://schemas.microsoft.com/office/drawing/2014/main" id="{7BF5DEFA-3AD9-42FB-B08A-3E4B732A8F09}"/>
            </a:ext>
          </a:extLst>
        </xdr:cNvPr>
        <xdr:cNvSpPr/>
      </xdr:nvSpPr>
      <xdr:spPr>
        <a:xfrm>
          <a:off x="18345150" y="173858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120492</xdr:rowOff>
    </xdr:from>
    <xdr:to>
      <xdr:col>111</xdr:col>
      <xdr:colOff>177800</xdr:colOff>
      <xdr:row>106</xdr:row>
      <xdr:rowOff>123349</xdr:rowOff>
    </xdr:to>
    <xdr:cxnSp macro="">
      <xdr:nvCxnSpPr>
        <xdr:cNvPr id="898" name="直線コネクタ 897">
          <a:extLst>
            <a:ext uri="{FF2B5EF4-FFF2-40B4-BE49-F238E27FC236}">
              <a16:creationId xmlns:a16="http://schemas.microsoft.com/office/drawing/2014/main" id="{449C7117-9057-4A2A-9B95-60D83BA084AB}"/>
            </a:ext>
          </a:extLst>
        </xdr:cNvPr>
        <xdr:cNvCxnSpPr/>
      </xdr:nvCxnSpPr>
      <xdr:spPr>
        <a:xfrm flipV="1">
          <a:off x="18392775" y="17440117"/>
          <a:ext cx="80962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76836</xdr:rowOff>
    </xdr:from>
    <xdr:to>
      <xdr:col>102</xdr:col>
      <xdr:colOff>165100</xdr:colOff>
      <xdr:row>107</xdr:row>
      <xdr:rowOff>6986</xdr:rowOff>
    </xdr:to>
    <xdr:sp macro="" textlink="">
      <xdr:nvSpPr>
        <xdr:cNvPr id="899" name="楕円 898">
          <a:extLst>
            <a:ext uri="{FF2B5EF4-FFF2-40B4-BE49-F238E27FC236}">
              <a16:creationId xmlns:a16="http://schemas.microsoft.com/office/drawing/2014/main" id="{BFD79AE2-F020-4688-A77B-80195042DBE6}"/>
            </a:ext>
          </a:extLst>
        </xdr:cNvPr>
        <xdr:cNvSpPr/>
      </xdr:nvSpPr>
      <xdr:spPr>
        <a:xfrm>
          <a:off x="17554575" y="173932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123349</xdr:rowOff>
    </xdr:from>
    <xdr:to>
      <xdr:col>107</xdr:col>
      <xdr:colOff>50800</xdr:colOff>
      <xdr:row>106</xdr:row>
      <xdr:rowOff>127636</xdr:rowOff>
    </xdr:to>
    <xdr:cxnSp macro="">
      <xdr:nvCxnSpPr>
        <xdr:cNvPr id="900" name="直線コネクタ 899">
          <a:extLst>
            <a:ext uri="{FF2B5EF4-FFF2-40B4-BE49-F238E27FC236}">
              <a16:creationId xmlns:a16="http://schemas.microsoft.com/office/drawing/2014/main" id="{2CDD6762-CBAA-4EE4-B926-811D59F4AC40}"/>
            </a:ext>
          </a:extLst>
        </xdr:cNvPr>
        <xdr:cNvCxnSpPr/>
      </xdr:nvCxnSpPr>
      <xdr:spPr>
        <a:xfrm flipV="1">
          <a:off x="17602200" y="1744297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79693</xdr:rowOff>
    </xdr:from>
    <xdr:to>
      <xdr:col>98</xdr:col>
      <xdr:colOff>38100</xdr:colOff>
      <xdr:row>107</xdr:row>
      <xdr:rowOff>9843</xdr:rowOff>
    </xdr:to>
    <xdr:sp macro="" textlink="">
      <xdr:nvSpPr>
        <xdr:cNvPr id="901" name="楕円 900">
          <a:extLst>
            <a:ext uri="{FF2B5EF4-FFF2-40B4-BE49-F238E27FC236}">
              <a16:creationId xmlns:a16="http://schemas.microsoft.com/office/drawing/2014/main" id="{E12FAC63-5D10-4810-B41B-E1DB6563331A}"/>
            </a:ext>
          </a:extLst>
        </xdr:cNvPr>
        <xdr:cNvSpPr/>
      </xdr:nvSpPr>
      <xdr:spPr>
        <a:xfrm>
          <a:off x="16754475" y="173993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127636</xdr:rowOff>
    </xdr:from>
    <xdr:to>
      <xdr:col>102</xdr:col>
      <xdr:colOff>114300</xdr:colOff>
      <xdr:row>106</xdr:row>
      <xdr:rowOff>130493</xdr:rowOff>
    </xdr:to>
    <xdr:cxnSp macro="">
      <xdr:nvCxnSpPr>
        <xdr:cNvPr id="902" name="直線コネクタ 901">
          <a:extLst>
            <a:ext uri="{FF2B5EF4-FFF2-40B4-BE49-F238E27FC236}">
              <a16:creationId xmlns:a16="http://schemas.microsoft.com/office/drawing/2014/main" id="{DCEEE4E7-7AAD-4223-B39E-454574F80BC7}"/>
            </a:ext>
          </a:extLst>
        </xdr:cNvPr>
        <xdr:cNvCxnSpPr/>
      </xdr:nvCxnSpPr>
      <xdr:spPr>
        <a:xfrm flipV="1">
          <a:off x="16802100" y="17440911"/>
          <a:ext cx="8001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903" name="n_1aveValue【庁舎】&#10;一人当たり面積">
          <a:extLst>
            <a:ext uri="{FF2B5EF4-FFF2-40B4-BE49-F238E27FC236}">
              <a16:creationId xmlns:a16="http://schemas.microsoft.com/office/drawing/2014/main" id="{05D994E8-8785-4E91-B7BA-D0A337D1C85B}"/>
            </a:ext>
          </a:extLst>
        </xdr:cNvPr>
        <xdr:cNvSpPr txBox="1"/>
      </xdr:nvSpPr>
      <xdr:spPr>
        <a:xfrm>
          <a:off x="18983402" y="1702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904" name="n_2aveValue【庁舎】&#10;一人当たり面積">
          <a:extLst>
            <a:ext uri="{FF2B5EF4-FFF2-40B4-BE49-F238E27FC236}">
              <a16:creationId xmlns:a16="http://schemas.microsoft.com/office/drawing/2014/main" id="{5984B801-EEF8-47F5-8EF4-64DA9002D886}"/>
            </a:ext>
          </a:extLst>
        </xdr:cNvPr>
        <xdr:cNvSpPr txBox="1"/>
      </xdr:nvSpPr>
      <xdr:spPr>
        <a:xfrm>
          <a:off x="18183302"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905" name="n_3aveValue【庁舎】&#10;一人当たり面積">
          <a:extLst>
            <a:ext uri="{FF2B5EF4-FFF2-40B4-BE49-F238E27FC236}">
              <a16:creationId xmlns:a16="http://schemas.microsoft.com/office/drawing/2014/main" id="{39A385CD-C2FA-42F1-8328-212AB74A49D6}"/>
            </a:ext>
          </a:extLst>
        </xdr:cNvPr>
        <xdr:cNvSpPr txBox="1"/>
      </xdr:nvSpPr>
      <xdr:spPr>
        <a:xfrm>
          <a:off x="17383202" y="1704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06" name="n_4aveValue【庁舎】&#10;一人当たり面積">
          <a:extLst>
            <a:ext uri="{FF2B5EF4-FFF2-40B4-BE49-F238E27FC236}">
              <a16:creationId xmlns:a16="http://schemas.microsoft.com/office/drawing/2014/main" id="{D390AE26-95C8-4382-9E50-BB6F6DEF0313}"/>
            </a:ext>
          </a:extLst>
        </xdr:cNvPr>
        <xdr:cNvSpPr txBox="1"/>
      </xdr:nvSpPr>
      <xdr:spPr>
        <a:xfrm>
          <a:off x="165926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162419</xdr:rowOff>
    </xdr:from>
    <xdr:ext cx="469744" cy="259045"/>
    <xdr:sp macro="" textlink="">
      <xdr:nvSpPr>
        <xdr:cNvPr id="907" name="n_1mainValue【庁舎】&#10;一人当たり面積">
          <a:extLst>
            <a:ext uri="{FF2B5EF4-FFF2-40B4-BE49-F238E27FC236}">
              <a16:creationId xmlns:a16="http://schemas.microsoft.com/office/drawing/2014/main" id="{410B4EF3-F327-4F99-B134-0A8AA3CE08F3}"/>
            </a:ext>
          </a:extLst>
        </xdr:cNvPr>
        <xdr:cNvSpPr txBox="1"/>
      </xdr:nvSpPr>
      <xdr:spPr>
        <a:xfrm>
          <a:off x="18983402" y="174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165276</xdr:rowOff>
    </xdr:from>
    <xdr:ext cx="469744" cy="259045"/>
    <xdr:sp macro="" textlink="">
      <xdr:nvSpPr>
        <xdr:cNvPr id="908" name="n_2mainValue【庁舎】&#10;一人当たり面積">
          <a:extLst>
            <a:ext uri="{FF2B5EF4-FFF2-40B4-BE49-F238E27FC236}">
              <a16:creationId xmlns:a16="http://schemas.microsoft.com/office/drawing/2014/main" id="{744849FF-03E3-4A70-B790-80224F285160}"/>
            </a:ext>
          </a:extLst>
        </xdr:cNvPr>
        <xdr:cNvSpPr txBox="1"/>
      </xdr:nvSpPr>
      <xdr:spPr>
        <a:xfrm>
          <a:off x="18183302" y="1747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169563</xdr:rowOff>
    </xdr:from>
    <xdr:ext cx="469744" cy="259045"/>
    <xdr:sp macro="" textlink="">
      <xdr:nvSpPr>
        <xdr:cNvPr id="909" name="n_3mainValue【庁舎】&#10;一人当たり面積">
          <a:extLst>
            <a:ext uri="{FF2B5EF4-FFF2-40B4-BE49-F238E27FC236}">
              <a16:creationId xmlns:a16="http://schemas.microsoft.com/office/drawing/2014/main" id="{68D8A721-1C87-4986-BD47-BD6935D6FE8E}"/>
            </a:ext>
          </a:extLst>
        </xdr:cNvPr>
        <xdr:cNvSpPr txBox="1"/>
      </xdr:nvSpPr>
      <xdr:spPr>
        <a:xfrm>
          <a:off x="17383202" y="1748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970</xdr:rowOff>
    </xdr:from>
    <xdr:ext cx="469744" cy="259045"/>
    <xdr:sp macro="" textlink="">
      <xdr:nvSpPr>
        <xdr:cNvPr id="910" name="n_4mainValue【庁舎】&#10;一人当たり面積">
          <a:extLst>
            <a:ext uri="{FF2B5EF4-FFF2-40B4-BE49-F238E27FC236}">
              <a16:creationId xmlns:a16="http://schemas.microsoft.com/office/drawing/2014/main" id="{A8D689B4-56A4-4CFD-AE56-292EA4DDEEDC}"/>
            </a:ext>
          </a:extLst>
        </xdr:cNvPr>
        <xdr:cNvSpPr txBox="1"/>
      </xdr:nvSpPr>
      <xdr:spPr>
        <a:xfrm>
          <a:off x="16592627" y="1748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F438765A-18E8-44D1-B77B-9D380FBAA51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91C8DC3-A208-4088-B7EE-00B46EA1DC2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903A287A-8538-4601-A574-BD504C4EDE7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図書館・庁舎・福祉施設については、減価償却率が</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ており、市民会館についても、類似団体や全国・群馬県平均と比較して数値が高い状況にある。いずれの施設も予防保全的観点から施設の長寿命化を図るとともに、施設の集約化・複合化についても検討を行っていく。保健センターは他施設との複合化工事を実施したため令和２年度では償却率が減少したが、令和３年度の供用開始に伴い福祉施設との面積案分を行ったため償却率が増加することとなった。消防施設と体育館・プールについては、償却率が平均値を下回っており、当面の間は更新の必要は生じないが、他の施設と同様に長寿命化を図っていく。一人あたりの公共施設の面積については、ほとんどの施設が類似団体と同水準かやや下回っているものの、体育館・プールについては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倍の規模となっているため、施設更新時には適正な規模となるよう検討を行う必要がある。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財政力指数は、近年緩やかな下降傾向にあるものの、類似団体平均・県平均・全国平均を上回っている。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今後も、工業団地の造成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および移住・定住対策による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税収の向上を図るとともに、町税等の滞納額圧縮などの徴収業務強化に取り組み、財政基盤の強化に努めていく。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86254</xdr:rowOff>
    </xdr:from>
    <xdr:to>
      <xdr:col>19</xdr:col>
      <xdr:colOff>133350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15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86254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56092</xdr:rowOff>
    </xdr:from>
    <xdr:to>
      <xdr:col>11</xdr:col>
      <xdr:colOff>31750</xdr:colOff>
      <xdr:row>41</xdr:row>
      <xdr:rowOff>56092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35454</xdr:rowOff>
    </xdr:from>
    <xdr:to>
      <xdr:col>15</xdr:col>
      <xdr:colOff>133350</xdr:colOff>
      <xdr:row>41</xdr:row>
      <xdr:rowOff>137054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147231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大幅な財政の硬直化が進んだが、公債費の一部返済が終了したため、一時的に減少傾向にある。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今後は、人件費および非常用発電機更新による公債費の増加が想定されるが、町税を中心とした自主財源の確保を図り、財政構造の弾力性の維持に努めていく。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45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408920"/>
          <a:ext cx="889000" cy="78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64</xdr:row>
      <xdr:rowOff>79587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408920"/>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77046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5238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71120</xdr:rowOff>
    </xdr:from>
    <xdr:to>
      <xdr:col>15</xdr:col>
      <xdr:colOff>133350</xdr:colOff>
      <xdr:row>61</xdr:row>
      <xdr:rowOff>1270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115164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人口１人当たり人件費・物件費等決算額は、年を追うごとに増加し、令和５年度も類似団体平均を大きく上回った。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令和５年度は、物件費においてふるさと応援寄附金関連の支出が大きく占めていることに加え、委託費の一部が増加していることにより数値が上昇している。</a:t>
          </a:r>
        </a:p>
        <a:p>
          <a:r>
            <a:rPr kumimoji="1" lang="ja-JP" altLang="en-US" sz="1300">
              <a:latin typeface="ＭＳ Ｐゴシック" panose="020B0600070205080204" pitchFamily="50" charset="-128"/>
              <a:ea typeface="ＭＳ Ｐゴシック" panose="020B0600070205080204" pitchFamily="50" charset="-128"/>
            </a:rPr>
            <a:t>今後も経常的な事務経費を見直すとともに、職員人件費の適正化に努めていく。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159121</xdr:rowOff>
    </xdr:from>
    <xdr:to>
      <xdr:col>23</xdr:col>
      <xdr:colOff>133350</xdr:colOff>
      <xdr:row>83</xdr:row>
      <xdr:rowOff>30815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218021"/>
          <a:ext cx="838200" cy="4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71144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46309</xdr:rowOff>
    </xdr:from>
    <xdr:to>
      <xdr:col>19</xdr:col>
      <xdr:colOff>133350</xdr:colOff>
      <xdr:row>82</xdr:row>
      <xdr:rowOff>159121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105209"/>
          <a:ext cx="889000" cy="1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76033</xdr:rowOff>
    </xdr:from>
    <xdr:to>
      <xdr:col>15</xdr:col>
      <xdr:colOff>82550</xdr:colOff>
      <xdr:row>82</xdr:row>
      <xdr:rowOff>46309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963483"/>
          <a:ext cx="889000" cy="1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10371</xdr:rowOff>
    </xdr:from>
    <xdr:to>
      <xdr:col>11</xdr:col>
      <xdr:colOff>31750</xdr:colOff>
      <xdr:row>81</xdr:row>
      <xdr:rowOff>76033</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97821"/>
          <a:ext cx="889000" cy="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151465</xdr:rowOff>
    </xdr:from>
    <xdr:to>
      <xdr:col>23</xdr:col>
      <xdr:colOff>184150</xdr:colOff>
      <xdr:row>83</xdr:row>
      <xdr:rowOff>81615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2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123542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18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108321</xdr:rowOff>
    </xdr:from>
    <xdr:to>
      <xdr:col>19</xdr:col>
      <xdr:colOff>184150</xdr:colOff>
      <xdr:row>83</xdr:row>
      <xdr:rowOff>38471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1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23248</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25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166959</xdr:rowOff>
    </xdr:from>
    <xdr:to>
      <xdr:col>15</xdr:col>
      <xdr:colOff>133350</xdr:colOff>
      <xdr:row>82</xdr:row>
      <xdr:rowOff>97109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5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81886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25233</xdr:rowOff>
    </xdr:from>
    <xdr:to>
      <xdr:col>11</xdr:col>
      <xdr:colOff>82550</xdr:colOff>
      <xdr:row>81</xdr:row>
      <xdr:rowOff>126833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1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137010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68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131021</xdr:rowOff>
    </xdr:from>
    <xdr:to>
      <xdr:col>7</xdr:col>
      <xdr:colOff>31750</xdr:colOff>
      <xdr:row>81</xdr:row>
      <xdr:rowOff>61171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71348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ラスパイレス指数は、指標の基準となる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を切っており、類似団体平均・県平均・全国平均を下回っている。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今後も人事院勧告等を勘案し、給与の適正化に努めていく。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113091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113091</xdr:rowOff>
    </xdr:from>
    <xdr:to>
      <xdr:col>72</xdr:col>
      <xdr:colOff>203200</xdr:colOff>
      <xdr:row>86</xdr:row>
      <xdr:rowOff>136071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8577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87</xdr:row>
      <xdr:rowOff>79527</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4880771"/>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28727</xdr:rowOff>
    </xdr:from>
    <xdr:to>
      <xdr:col>64</xdr:col>
      <xdr:colOff>152400</xdr:colOff>
      <xdr:row>87</xdr:row>
      <xdr:rowOff>130327</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115104</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今後も組織のスリム化や効率的な行政運営を目指すとともに、定員管理計画に沿って職員採用を計画的に実施していく。</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72511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6179800" y="1033653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64467</xdr:rowOff>
    </xdr:from>
    <xdr:to>
      <xdr:col>77</xdr:col>
      <xdr:colOff>44450</xdr:colOff>
      <xdr:row>60</xdr:row>
      <xdr:rowOff>72511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35146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54126</xdr:rowOff>
    </xdr:from>
    <xdr:to>
      <xdr:col>72</xdr:col>
      <xdr:colOff>203200</xdr:colOff>
      <xdr:row>60</xdr:row>
      <xdr:rowOff>64467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411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27698</xdr:rowOff>
    </xdr:from>
    <xdr:to>
      <xdr:col>68</xdr:col>
      <xdr:colOff>152400</xdr:colOff>
      <xdr:row>60</xdr:row>
      <xdr:rowOff>54126</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1469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21711</xdr:rowOff>
    </xdr:from>
    <xdr:to>
      <xdr:col>77</xdr:col>
      <xdr:colOff>95250</xdr:colOff>
      <xdr:row>60</xdr:row>
      <xdr:rowOff>123311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133488</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13667</xdr:rowOff>
    </xdr:from>
    <xdr:to>
      <xdr:col>73</xdr:col>
      <xdr:colOff>44450</xdr:colOff>
      <xdr:row>60</xdr:row>
      <xdr:rowOff>115267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125444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6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3326</xdr:rowOff>
    </xdr:from>
    <xdr:to>
      <xdr:col>68</xdr:col>
      <xdr:colOff>203200</xdr:colOff>
      <xdr:row>60</xdr:row>
      <xdr:rowOff>104926</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115103</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148348</xdr:rowOff>
    </xdr:from>
    <xdr:to>
      <xdr:col>64</xdr:col>
      <xdr:colOff>152400</xdr:colOff>
      <xdr:row>60</xdr:row>
      <xdr:rowOff>78498</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88675</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3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実質公債費比率は、近年数値が上昇傾向にあるものの、類似団体平均・県平均を下回っている。</a:t>
          </a:r>
        </a:p>
        <a:p>
          <a:r>
            <a:rPr kumimoji="1" lang="ja-JP" altLang="en-US" sz="1300">
              <a:latin typeface="ＭＳ Ｐゴシック" panose="020B0600070205080204" pitchFamily="50" charset="-128"/>
              <a:ea typeface="ＭＳ Ｐゴシック" panose="020B0600070205080204" pitchFamily="50" charset="-128"/>
            </a:rPr>
            <a:t>今後も減債基金をはじめとした財源の確保を行い、公債費負担が財政運営に与える影響を最小限にとどめるよう努めていく。</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158221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623050"/>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57679</xdr:rowOff>
    </xdr:from>
    <xdr:to>
      <xdr:col>77</xdr:col>
      <xdr:colOff>44450</xdr:colOff>
      <xdr:row>38</xdr:row>
      <xdr:rowOff>107950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57277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57679</xdr:rowOff>
    </xdr:from>
    <xdr:to>
      <xdr:col>72</xdr:col>
      <xdr:colOff>203200</xdr:colOff>
      <xdr:row>38</xdr:row>
      <xdr:rowOff>97896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5727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97896</xdr:rowOff>
    </xdr:from>
    <xdr:to>
      <xdr:col>68</xdr:col>
      <xdr:colOff>152400</xdr:colOff>
      <xdr:row>38</xdr:row>
      <xdr:rowOff>168275</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612996"/>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107421</xdr:rowOff>
    </xdr:from>
    <xdr:to>
      <xdr:col>81</xdr:col>
      <xdr:colOff>95250</xdr:colOff>
      <xdr:row>39</xdr:row>
      <xdr:rowOff>37571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123948</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6879</xdr:rowOff>
    </xdr:from>
    <xdr:to>
      <xdr:col>73</xdr:col>
      <xdr:colOff>44450</xdr:colOff>
      <xdr:row>38</xdr:row>
      <xdr:rowOff>108479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118656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29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47096</xdr:rowOff>
    </xdr:from>
    <xdr:to>
      <xdr:col>68</xdr:col>
      <xdr:colOff>203200</xdr:colOff>
      <xdr:row>38</xdr:row>
      <xdr:rowOff>148696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158873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将来負担比率は、基金や都市計画税を含めた充当可能財源が、将来負担額を上回ったことにより、算定されていない。</a:t>
          </a:r>
        </a:p>
        <a:p>
          <a:r>
            <a:rPr kumimoji="1" lang="ja-JP" altLang="en-US" sz="1300">
              <a:latin typeface="ＭＳ Ｐゴシック" panose="020B0600070205080204" pitchFamily="50" charset="-128"/>
              <a:ea typeface="ＭＳ Ｐゴシック" panose="020B0600070205080204" pitchFamily="50" charset="-128"/>
            </a:rPr>
            <a:t>今後も地方債に過度に依存しない財政運営を行い、財政の健全化に努めていく。</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近年は正職員数の大幅な増減はなく、人件費の適正化に努めているが、類似団体平均との差は広がったままの状態で推移している。</a:t>
          </a:r>
        </a:p>
        <a:p>
          <a:r>
            <a:rPr kumimoji="1" lang="ja-JP" altLang="en-US" sz="1300">
              <a:latin typeface="ＭＳ Ｐゴシック" panose="020B0600070205080204" pitchFamily="50" charset="-128"/>
              <a:ea typeface="ＭＳ Ｐゴシック" panose="020B0600070205080204" pitchFamily="50" charset="-128"/>
            </a:rPr>
            <a:t>今後も給与の適正化を図るとともに、人件費の圧縮に努めていく。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2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5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ポイント上回っているが、物価高騰が主な要因である。</a:t>
          </a:r>
        </a:p>
        <a:p>
          <a:r>
            <a:rPr kumimoji="1" lang="ja-JP" altLang="en-US" sz="1300">
              <a:latin typeface="ＭＳ Ｐゴシック" panose="020B0600070205080204" pitchFamily="50" charset="-128"/>
              <a:ea typeface="ＭＳ Ｐゴシック" panose="020B0600070205080204" pitchFamily="50" charset="-128"/>
            </a:rPr>
            <a:t>近年の物価上昇による影響で削減が難しい項目ではあるが、行財政改革大綱に基づき、さらなる事務事業の見直しを進め、経常経費の圧縮に努めていく。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16</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807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86995</xdr:rowOff>
    </xdr:from>
    <xdr:to>
      <xdr:col>78</xdr:col>
      <xdr:colOff>69850</xdr:colOff>
      <xdr:row>16</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587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86995</xdr:rowOff>
    </xdr:from>
    <xdr:to>
      <xdr:col>73</xdr:col>
      <xdr:colOff>180975</xdr:colOff>
      <xdr:row>15</xdr:row>
      <xdr:rowOff>86995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658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86995</xdr:rowOff>
    </xdr:from>
    <xdr:to>
      <xdr:col>69</xdr:col>
      <xdr:colOff>92075</xdr:colOff>
      <xdr:row>16</xdr:row>
      <xdr:rowOff>132715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5874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xdr:rowOff>
    </xdr:from>
    <xdr:to>
      <xdr:col>82</xdr:col>
      <xdr:colOff>158750</xdr:colOff>
      <xdr:row>16</xdr:row>
      <xdr:rowOff>114935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156862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105427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36195</xdr:rowOff>
    </xdr:from>
    <xdr:to>
      <xdr:col>74</xdr:col>
      <xdr:colOff>31750</xdr:colOff>
      <xdr:row>15</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36195</xdr:rowOff>
    </xdr:from>
    <xdr:to>
      <xdr:col>69</xdr:col>
      <xdr:colOff>142875</xdr:colOff>
      <xdr:row>15</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81915</xdr:rowOff>
    </xdr:from>
    <xdr:to>
      <xdr:col>65</xdr:col>
      <xdr:colOff>53975</xdr:colOff>
      <xdr:row>17</xdr:row>
      <xdr:rowOff>12065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168292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扶助費にかかる経常収支比率は、類似団体平均の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ポイント高い水準にある。</a:t>
          </a:r>
        </a:p>
        <a:p>
          <a:r>
            <a:rPr kumimoji="1" lang="ja-JP" altLang="en-US" sz="1300">
              <a:latin typeface="ＭＳ Ｐゴシック" panose="020B0600070205080204" pitchFamily="50" charset="-128"/>
              <a:ea typeface="ＭＳ Ｐゴシック" panose="020B0600070205080204" pitchFamily="50" charset="-128"/>
            </a:rPr>
            <a:t>類似団体でも上昇しており、性質上削減の難しい項目ではあるが、今後は町単独事業の見直しや特定財源の確保により、財政を過度に圧迫しないよう努めていく。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013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94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59</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5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例年特別会計に対する繰出金が多額であるため、実施事業の必要性を十分に検討するとともに、公共施設等の老朽化の計画的な予防保全的修繕の実施に努めていく。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18143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969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0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29028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901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39915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73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補助費等にかかる経常収支比率は、類似団体平均と同程度となった。</a:t>
          </a:r>
        </a:p>
        <a:p>
          <a:r>
            <a:rPr kumimoji="1" lang="ja-JP" altLang="en-US" sz="1300">
              <a:latin typeface="ＭＳ Ｐゴシック" panose="020B0600070205080204" pitchFamily="50" charset="-128"/>
              <a:ea typeface="ＭＳ Ｐゴシック" panose="020B0600070205080204" pitchFamily="50" charset="-128"/>
            </a:rPr>
            <a:t>補助費等で大きな割合を占めている一部事務組合への負担金は、性質上削減が難しい項目であるが、町単独補助制度の見直しや特定財源の確保などにより、経常収支比率の改善に努めていく。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136525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992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136525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849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38</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849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31750</xdr:rowOff>
    </xdr:from>
    <xdr:to>
      <xdr:col>69</xdr:col>
      <xdr:colOff>92075</xdr:colOff>
      <xdr:row>38</xdr:row>
      <xdr:rowOff>117475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46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85725</xdr:rowOff>
    </xdr:from>
    <xdr:to>
      <xdr:col>78</xdr:col>
      <xdr:colOff>120650</xdr:colOff>
      <xdr:row>37</xdr:row>
      <xdr:rowOff>15875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44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152400</xdr:rowOff>
    </xdr:from>
    <xdr:to>
      <xdr:col>69</xdr:col>
      <xdr:colOff>142875</xdr:colOff>
      <xdr:row>38</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66675</xdr:rowOff>
    </xdr:from>
    <xdr:to>
      <xdr:col>65</xdr:col>
      <xdr:colOff>53975</xdr:colOff>
      <xdr:row>38</xdr:row>
      <xdr:rowOff>168275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153052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公債費にかかる経常収支比率は、例年類似団体平均を下回っており、令和５年度は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今後は、公共施設複合化をはじめ、非常用発電機更新による増加が見込まれるため、交付税算入のある地方債に借入を限定するなど、財政面への影響を極力考慮しながら、地方債の活用を行っていく。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611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76</xdr:row>
      <xdr:rowOff>90424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15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15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105918</xdr:rowOff>
    </xdr:from>
    <xdr:to>
      <xdr:col>15</xdr:col>
      <xdr:colOff>149225</xdr:colOff>
      <xdr:row>76</xdr:row>
      <xdr:rowOff>36069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46245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公債費以外の経常収支比率は、類似団体平均・全国平均・県平均を大幅に上回っている。</a:t>
          </a:r>
        </a:p>
        <a:p>
          <a:r>
            <a:rPr kumimoji="1" lang="ja-JP" altLang="en-US" sz="1300">
              <a:latin typeface="ＭＳ Ｐゴシック" panose="020B0600070205080204" pitchFamily="50" charset="-128"/>
              <a:ea typeface="ＭＳ Ｐゴシック" panose="020B0600070205080204" pitchFamily="50" charset="-128"/>
            </a:rPr>
            <a:t>今後も、人件費や物価高騰による経常経費の増加が見込まれているが、行財政改革大綱に基づいた事務事業の見直しを進め、経常収支比率の圧縮に努めていく。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79</xdr:row>
      <xdr:rowOff>101854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46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79</xdr:row>
      <xdr:rowOff>101854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08076"/>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79</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308076"/>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26415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464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51054</xdr:rowOff>
    </xdr:from>
    <xdr:to>
      <xdr:col>82</xdr:col>
      <xdr:colOff>158750</xdr:colOff>
      <xdr:row>79</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131081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0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147065</xdr:rowOff>
    </xdr:from>
    <xdr:to>
      <xdr:col>65</xdr:col>
      <xdr:colOff>53975</xdr:colOff>
      <xdr:row>80</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61992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57954</xdr:rowOff>
    </xdr:from>
    <xdr:to>
      <xdr:col>29</xdr:col>
      <xdr:colOff>127000</xdr:colOff>
      <xdr:row>18</xdr:row>
      <xdr:rowOff>84511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1679"/>
          <a:ext cx="647700" cy="26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84511</xdr:rowOff>
    </xdr:from>
    <xdr:to>
      <xdr:col>26</xdr:col>
      <xdr:colOff>50800</xdr:colOff>
      <xdr:row>18</xdr:row>
      <xdr:rowOff>85210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8236"/>
          <a:ext cx="698500" cy="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85210</xdr:rowOff>
    </xdr:from>
    <xdr:to>
      <xdr:col>22</xdr:col>
      <xdr:colOff>114300</xdr:colOff>
      <xdr:row>18</xdr:row>
      <xdr:rowOff>121100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18935"/>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121100</xdr:rowOff>
    </xdr:from>
    <xdr:to>
      <xdr:col>18</xdr:col>
      <xdr:colOff>177800</xdr:colOff>
      <xdr:row>18</xdr:row>
      <xdr:rowOff>164854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54825"/>
          <a:ext cx="698500" cy="4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7154</xdr:rowOff>
    </xdr:from>
    <xdr:to>
      <xdr:col>29</xdr:col>
      <xdr:colOff>177800</xdr:colOff>
      <xdr:row>18</xdr:row>
      <xdr:rowOff>108754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150681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33711</xdr:rowOff>
    </xdr:from>
    <xdr:to>
      <xdr:col>26</xdr:col>
      <xdr:colOff>101600</xdr:colOff>
      <xdr:row>18</xdr:row>
      <xdr:rowOff>135311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120088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34410</xdr:rowOff>
    </xdr:from>
    <xdr:to>
      <xdr:col>22</xdr:col>
      <xdr:colOff>165100</xdr:colOff>
      <xdr:row>18</xdr:row>
      <xdr:rowOff>136010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120787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70300</xdr:rowOff>
    </xdr:from>
    <xdr:to>
      <xdr:col>19</xdr:col>
      <xdr:colOff>38100</xdr:colOff>
      <xdr:row>19</xdr:row>
      <xdr:rowOff>450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0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9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114054</xdr:rowOff>
    </xdr:from>
    <xdr:to>
      <xdr:col>15</xdr:col>
      <xdr:colOff>101600</xdr:colOff>
      <xdr:row>19</xdr:row>
      <xdr:rowOff>44204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7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28981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76114</xdr:rowOff>
    </xdr:from>
    <xdr:to>
      <xdr:col>29</xdr:col>
      <xdr:colOff>127000</xdr:colOff>
      <xdr:row>36</xdr:row>
      <xdr:rowOff>136533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29364"/>
          <a:ext cx="647700" cy="60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76114</xdr:rowOff>
    </xdr:from>
    <xdr:to>
      <xdr:col>26</xdr:col>
      <xdr:colOff>50800</xdr:colOff>
      <xdr:row>37</xdr:row>
      <xdr:rowOff>32908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9364"/>
          <a:ext cx="698500" cy="128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32908</xdr:rowOff>
    </xdr:from>
    <xdr:to>
      <xdr:col>22</xdr:col>
      <xdr:colOff>114300</xdr:colOff>
      <xdr:row>37</xdr:row>
      <xdr:rowOff>81600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7608"/>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53505</xdr:rowOff>
    </xdr:from>
    <xdr:to>
      <xdr:col>18</xdr:col>
      <xdr:colOff>177800</xdr:colOff>
      <xdr:row>37</xdr:row>
      <xdr:rowOff>81600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78205"/>
          <a:ext cx="698500" cy="2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85733</xdr:rowOff>
    </xdr:from>
    <xdr:to>
      <xdr:col>29</xdr:col>
      <xdr:colOff>177800</xdr:colOff>
      <xdr:row>37</xdr:row>
      <xdr:rowOff>15883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57810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25314</xdr:rowOff>
    </xdr:from>
    <xdr:to>
      <xdr:col>26</xdr:col>
      <xdr:colOff>101600</xdr:colOff>
      <xdr:row>36</xdr:row>
      <xdr:rowOff>126914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111691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6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153558</xdr:rowOff>
    </xdr:from>
    <xdr:to>
      <xdr:col>22</xdr:col>
      <xdr:colOff>165100</xdr:colOff>
      <xdr:row>37</xdr:row>
      <xdr:rowOff>83708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68485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30800</xdr:rowOff>
    </xdr:from>
    <xdr:to>
      <xdr:col>19</xdr:col>
      <xdr:colOff>38100</xdr:colOff>
      <xdr:row>37</xdr:row>
      <xdr:rowOff>132400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117177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2705</xdr:rowOff>
    </xdr:from>
    <xdr:to>
      <xdr:col>15</xdr:col>
      <xdr:colOff>101600</xdr:colOff>
      <xdr:row>37</xdr:row>
      <xdr:rowOff>104305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2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89082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1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73800</xdr:rowOff>
    </xdr:from>
    <xdr:to>
      <xdr:col>24</xdr:col>
      <xdr:colOff>63500</xdr:colOff>
      <xdr:row>36</xdr:row>
      <xdr:rowOff>106883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6000"/>
          <a:ext cx="8382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106883</xdr:rowOff>
    </xdr:from>
    <xdr:to>
      <xdr:col>19</xdr:col>
      <xdr:colOff>177800</xdr:colOff>
      <xdr:row>36</xdr:row>
      <xdr:rowOff>112750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9083"/>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112750</xdr:rowOff>
    </xdr:from>
    <xdr:to>
      <xdr:col>15</xdr:col>
      <xdr:colOff>50800</xdr:colOff>
      <xdr:row>37</xdr:row>
      <xdr:rowOff>21666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4950"/>
          <a:ext cx="889000" cy="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21666</xdr:rowOff>
    </xdr:from>
    <xdr:to>
      <xdr:col>10</xdr:col>
      <xdr:colOff>114300</xdr:colOff>
      <xdr:row>38</xdr:row>
      <xdr:rowOff>58509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5316"/>
          <a:ext cx="889000" cy="20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23000</xdr:rowOff>
    </xdr:from>
    <xdr:to>
      <xdr:col>24</xdr:col>
      <xdr:colOff>114300</xdr:colOff>
      <xdr:row>36</xdr:row>
      <xdr:rowOff>124600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56083</xdr:rowOff>
    </xdr:from>
    <xdr:to>
      <xdr:col>20</xdr:col>
      <xdr:colOff>38100</xdr:colOff>
      <xdr:row>36</xdr:row>
      <xdr:rowOff>157683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148810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61950</xdr:rowOff>
    </xdr:from>
    <xdr:to>
      <xdr:col>15</xdr:col>
      <xdr:colOff>101600</xdr:colOff>
      <xdr:row>36</xdr:row>
      <xdr:rowOff>163550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154677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142316</xdr:rowOff>
    </xdr:from>
    <xdr:to>
      <xdr:col>10</xdr:col>
      <xdr:colOff>165100</xdr:colOff>
      <xdr:row>37</xdr:row>
      <xdr:rowOff>72466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7709</xdr:rowOff>
    </xdr:from>
    <xdr:to>
      <xdr:col>6</xdr:col>
      <xdr:colOff>38100</xdr:colOff>
      <xdr:row>38</xdr:row>
      <xdr:rowOff>109309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100436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168961</xdr:rowOff>
    </xdr:from>
    <xdr:to>
      <xdr:col>24</xdr:col>
      <xdr:colOff>63500</xdr:colOff>
      <xdr:row>56</xdr:row>
      <xdr:rowOff>21648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98711"/>
          <a:ext cx="8382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70836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21648</xdr:rowOff>
    </xdr:from>
    <xdr:to>
      <xdr:col>19</xdr:col>
      <xdr:colOff>177800</xdr:colOff>
      <xdr:row>56</xdr:row>
      <xdr:rowOff>143872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22848"/>
          <a:ext cx="8890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143872</xdr:rowOff>
    </xdr:from>
    <xdr:to>
      <xdr:col>15</xdr:col>
      <xdr:colOff>50800</xdr:colOff>
      <xdr:row>57</xdr:row>
      <xdr:rowOff>103406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45072"/>
          <a:ext cx="889000" cy="1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103406</xdr:rowOff>
    </xdr:from>
    <xdr:to>
      <xdr:col>10</xdr:col>
      <xdr:colOff>114300</xdr:colOff>
      <xdr:row>57</xdr:row>
      <xdr:rowOff>111380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76056"/>
          <a:ext cx="889000" cy="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118161</xdr:rowOff>
    </xdr:from>
    <xdr:to>
      <xdr:col>24</xdr:col>
      <xdr:colOff>114300</xdr:colOff>
      <xdr:row>56</xdr:row>
      <xdr:rowOff>48311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141038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142298</xdr:rowOff>
    </xdr:from>
    <xdr:to>
      <xdr:col>20</xdr:col>
      <xdr:colOff>38100</xdr:colOff>
      <xdr:row>56</xdr:row>
      <xdr:rowOff>72448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88975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93072</xdr:rowOff>
    </xdr:from>
    <xdr:to>
      <xdr:col>15</xdr:col>
      <xdr:colOff>101600</xdr:colOff>
      <xdr:row>57</xdr:row>
      <xdr:rowOff>23222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39749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6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52606</xdr:rowOff>
    </xdr:from>
    <xdr:to>
      <xdr:col>10</xdr:col>
      <xdr:colOff>165100</xdr:colOff>
      <xdr:row>57</xdr:row>
      <xdr:rowOff>154206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145333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1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60580</xdr:rowOff>
    </xdr:from>
    <xdr:to>
      <xdr:col>6</xdr:col>
      <xdr:colOff>38100</xdr:colOff>
      <xdr:row>57</xdr:row>
      <xdr:rowOff>162180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153307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17590</xdr:rowOff>
    </xdr:from>
    <xdr:to>
      <xdr:col>24</xdr:col>
      <xdr:colOff>63500</xdr:colOff>
      <xdr:row>77</xdr:row>
      <xdr:rowOff>143090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19240"/>
          <a:ext cx="838200" cy="1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143090</xdr:rowOff>
    </xdr:from>
    <xdr:to>
      <xdr:col>19</xdr:col>
      <xdr:colOff>177800</xdr:colOff>
      <xdr:row>78</xdr:row>
      <xdr:rowOff>22467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44740"/>
          <a:ext cx="889000" cy="5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14960</xdr:rowOff>
    </xdr:from>
    <xdr:to>
      <xdr:col>15</xdr:col>
      <xdr:colOff>50800</xdr:colOff>
      <xdr:row>78</xdr:row>
      <xdr:rowOff>22467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88060"/>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14960</xdr:rowOff>
    </xdr:from>
    <xdr:to>
      <xdr:col>10</xdr:col>
      <xdr:colOff>114300</xdr:colOff>
      <xdr:row>78</xdr:row>
      <xdr:rowOff>38621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88060"/>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138240</xdr:rowOff>
    </xdr:from>
    <xdr:to>
      <xdr:col>24</xdr:col>
      <xdr:colOff>114300</xdr:colOff>
      <xdr:row>77</xdr:row>
      <xdr:rowOff>68390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161117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92290</xdr:rowOff>
    </xdr:from>
    <xdr:to>
      <xdr:col>20</xdr:col>
      <xdr:colOff>38100</xdr:colOff>
      <xdr:row>78</xdr:row>
      <xdr:rowOff>22440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8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143117</xdr:rowOff>
    </xdr:from>
    <xdr:to>
      <xdr:col>15</xdr:col>
      <xdr:colOff>101600</xdr:colOff>
      <xdr:row>78</xdr:row>
      <xdr:rowOff>73267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64394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3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135610</xdr:rowOff>
    </xdr:from>
    <xdr:to>
      <xdr:col>10</xdr:col>
      <xdr:colOff>165100</xdr:colOff>
      <xdr:row>78</xdr:row>
      <xdr:rowOff>65760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56887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159271</xdr:rowOff>
    </xdr:from>
    <xdr:to>
      <xdr:col>6</xdr:col>
      <xdr:colOff>38100</xdr:colOff>
      <xdr:row>78</xdr:row>
      <xdr:rowOff>89421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80548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128335</xdr:rowOff>
    </xdr:from>
    <xdr:to>
      <xdr:col>24</xdr:col>
      <xdr:colOff>63500</xdr:colOff>
      <xdr:row>97</xdr:row>
      <xdr:rowOff>92314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87535"/>
          <a:ext cx="838200" cy="1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45614</xdr:rowOff>
    </xdr:from>
    <xdr:to>
      <xdr:col>19</xdr:col>
      <xdr:colOff>177800</xdr:colOff>
      <xdr:row>97</xdr:row>
      <xdr:rowOff>92314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04814"/>
          <a:ext cx="889000" cy="2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45614</xdr:rowOff>
    </xdr:from>
    <xdr:to>
      <xdr:col>15</xdr:col>
      <xdr:colOff>50800</xdr:colOff>
      <xdr:row>98</xdr:row>
      <xdr:rowOff>24110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04814"/>
          <a:ext cx="889000" cy="32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157335</xdr:rowOff>
    </xdr:from>
    <xdr:to>
      <xdr:col>10</xdr:col>
      <xdr:colOff>114300</xdr:colOff>
      <xdr:row>98</xdr:row>
      <xdr:rowOff>24110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87985"/>
          <a:ext cx="8890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77535</xdr:rowOff>
    </xdr:from>
    <xdr:to>
      <xdr:col>24</xdr:col>
      <xdr:colOff>114300</xdr:colOff>
      <xdr:row>97</xdr:row>
      <xdr:rowOff>7685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3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55962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41514</xdr:rowOff>
    </xdr:from>
    <xdr:to>
      <xdr:col>20</xdr:col>
      <xdr:colOff>38100</xdr:colOff>
      <xdr:row>97</xdr:row>
      <xdr:rowOff>143114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134241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166264</xdr:rowOff>
    </xdr:from>
    <xdr:to>
      <xdr:col>15</xdr:col>
      <xdr:colOff>101600</xdr:colOff>
      <xdr:row>96</xdr:row>
      <xdr:rowOff>96414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87541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144760</xdr:rowOff>
    </xdr:from>
    <xdr:to>
      <xdr:col>10</xdr:col>
      <xdr:colOff>165100</xdr:colOff>
      <xdr:row>98</xdr:row>
      <xdr:rowOff>74910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66037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106535</xdr:rowOff>
    </xdr:from>
    <xdr:to>
      <xdr:col>6</xdr:col>
      <xdr:colOff>38100</xdr:colOff>
      <xdr:row>98</xdr:row>
      <xdr:rowOff>36685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27812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142645</xdr:rowOff>
    </xdr:from>
    <xdr:to>
      <xdr:col>55</xdr:col>
      <xdr:colOff>0</xdr:colOff>
      <xdr:row>35</xdr:row>
      <xdr:rowOff>155100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3395"/>
          <a:ext cx="8382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155100</xdr:rowOff>
    </xdr:from>
    <xdr:to>
      <xdr:col>50</xdr:col>
      <xdr:colOff>114300</xdr:colOff>
      <xdr:row>37</xdr:row>
      <xdr:rowOff>2917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55850"/>
          <a:ext cx="889000" cy="1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32300</xdr:rowOff>
    </xdr:from>
    <xdr:to>
      <xdr:col>45</xdr:col>
      <xdr:colOff>177800</xdr:colOff>
      <xdr:row>37</xdr:row>
      <xdr:rowOff>2917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3050"/>
          <a:ext cx="889000" cy="3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32300</xdr:rowOff>
    </xdr:from>
    <xdr:to>
      <xdr:col>41</xdr:col>
      <xdr:colOff>50800</xdr:colOff>
      <xdr:row>37</xdr:row>
      <xdr:rowOff>132411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3050"/>
          <a:ext cx="889000" cy="44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91845</xdr:rowOff>
    </xdr:from>
    <xdr:to>
      <xdr:col>55</xdr:col>
      <xdr:colOff>50800</xdr:colOff>
      <xdr:row>36</xdr:row>
      <xdr:rowOff>21995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114722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104300</xdr:rowOff>
    </xdr:from>
    <xdr:to>
      <xdr:col>50</xdr:col>
      <xdr:colOff>165100</xdr:colOff>
      <xdr:row>36</xdr:row>
      <xdr:rowOff>34450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50977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8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123567</xdr:rowOff>
    </xdr:from>
    <xdr:to>
      <xdr:col>46</xdr:col>
      <xdr:colOff>38100</xdr:colOff>
      <xdr:row>37</xdr:row>
      <xdr:rowOff>53717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44844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152950</xdr:rowOff>
    </xdr:from>
    <xdr:to>
      <xdr:col>41</xdr:col>
      <xdr:colOff>101600</xdr:colOff>
      <xdr:row>35</xdr:row>
      <xdr:rowOff>83100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74227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81611</xdr:rowOff>
    </xdr:from>
    <xdr:to>
      <xdr:col>36</xdr:col>
      <xdr:colOff>165100</xdr:colOff>
      <xdr:row>38</xdr:row>
      <xdr:rowOff>11761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109997</xdr:rowOff>
    </xdr:from>
    <xdr:to>
      <xdr:col>55</xdr:col>
      <xdr:colOff>0</xdr:colOff>
      <xdr:row>58</xdr:row>
      <xdr:rowOff>127824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054097"/>
          <a:ext cx="838200" cy="1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150021</xdr:rowOff>
    </xdr:from>
    <xdr:to>
      <xdr:col>50</xdr:col>
      <xdr:colOff>114300</xdr:colOff>
      <xdr:row>58</xdr:row>
      <xdr:rowOff>109997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22671"/>
          <a:ext cx="889000" cy="13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150021</xdr:rowOff>
    </xdr:from>
    <xdr:to>
      <xdr:col>45</xdr:col>
      <xdr:colOff>177800</xdr:colOff>
      <xdr:row>58</xdr:row>
      <xdr:rowOff>60524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22671"/>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60524</xdr:rowOff>
    </xdr:from>
    <xdr:to>
      <xdr:col>41</xdr:col>
      <xdr:colOff>50800</xdr:colOff>
      <xdr:row>58</xdr:row>
      <xdr:rowOff>117644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04624"/>
          <a:ext cx="889000" cy="5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77024</xdr:rowOff>
    </xdr:from>
    <xdr:to>
      <xdr:col>55</xdr:col>
      <xdr:colOff>50800</xdr:colOff>
      <xdr:row>59</xdr:row>
      <xdr:rowOff>7174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163401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59197</xdr:rowOff>
    </xdr:from>
    <xdr:to>
      <xdr:col>50</xdr:col>
      <xdr:colOff>165100</xdr:colOff>
      <xdr:row>58</xdr:row>
      <xdr:rowOff>160797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151924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99221</xdr:rowOff>
    </xdr:from>
    <xdr:to>
      <xdr:col>46</xdr:col>
      <xdr:colOff>38100</xdr:colOff>
      <xdr:row>58</xdr:row>
      <xdr:rowOff>29371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20498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6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9724</xdr:rowOff>
    </xdr:from>
    <xdr:to>
      <xdr:col>41</xdr:col>
      <xdr:colOff>101600</xdr:colOff>
      <xdr:row>58</xdr:row>
      <xdr:rowOff>111324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102451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66844</xdr:rowOff>
    </xdr:from>
    <xdr:to>
      <xdr:col>36</xdr:col>
      <xdr:colOff>165100</xdr:colOff>
      <xdr:row>58</xdr:row>
      <xdr:rowOff>168444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159571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159559</xdr:rowOff>
    </xdr:from>
    <xdr:to>
      <xdr:col>55</xdr:col>
      <xdr:colOff>0</xdr:colOff>
      <xdr:row>78</xdr:row>
      <xdr:rowOff>150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61209"/>
          <a:ext cx="8382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108210</xdr:rowOff>
    </xdr:from>
    <xdr:to>
      <xdr:col>50</xdr:col>
      <xdr:colOff>114300</xdr:colOff>
      <xdr:row>78</xdr:row>
      <xdr:rowOff>150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09860"/>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108210</xdr:rowOff>
    </xdr:from>
    <xdr:to>
      <xdr:col>45</xdr:col>
      <xdr:colOff>177800</xdr:colOff>
      <xdr:row>77</xdr:row>
      <xdr:rowOff>111925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09860"/>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100643</xdr:rowOff>
    </xdr:from>
    <xdr:to>
      <xdr:col>41</xdr:col>
      <xdr:colOff>50800</xdr:colOff>
      <xdr:row>77</xdr:row>
      <xdr:rowOff>111925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02293"/>
          <a:ext cx="889000" cy="1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108759</xdr:rowOff>
    </xdr:from>
    <xdr:to>
      <xdr:col>55</xdr:col>
      <xdr:colOff>50800</xdr:colOff>
      <xdr:row>78</xdr:row>
      <xdr:rowOff>38909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23686</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2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120800</xdr:rowOff>
    </xdr:from>
    <xdr:to>
      <xdr:col>50</xdr:col>
      <xdr:colOff>165100</xdr:colOff>
      <xdr:row>78</xdr:row>
      <xdr:rowOff>50950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42077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57410</xdr:rowOff>
    </xdr:from>
    <xdr:to>
      <xdr:col>46</xdr:col>
      <xdr:colOff>38100</xdr:colOff>
      <xdr:row>77</xdr:row>
      <xdr:rowOff>159010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150137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61125</xdr:rowOff>
    </xdr:from>
    <xdr:to>
      <xdr:col>41</xdr:col>
      <xdr:colOff>101600</xdr:colOff>
      <xdr:row>77</xdr:row>
      <xdr:rowOff>162725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153852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49843</xdr:rowOff>
    </xdr:from>
    <xdr:to>
      <xdr:col>36</xdr:col>
      <xdr:colOff>165100</xdr:colOff>
      <xdr:row>77</xdr:row>
      <xdr:rowOff>151443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142570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97135</xdr:rowOff>
    </xdr:from>
    <xdr:to>
      <xdr:col>55</xdr:col>
      <xdr:colOff>0</xdr:colOff>
      <xdr:row>98</xdr:row>
      <xdr:rowOff>130115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9235"/>
          <a:ext cx="838200" cy="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91390</xdr:rowOff>
    </xdr:from>
    <xdr:to>
      <xdr:col>50</xdr:col>
      <xdr:colOff>114300</xdr:colOff>
      <xdr:row>98</xdr:row>
      <xdr:rowOff>97135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2040"/>
          <a:ext cx="889000" cy="17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91390</xdr:rowOff>
    </xdr:from>
    <xdr:to>
      <xdr:col>45</xdr:col>
      <xdr:colOff>177800</xdr:colOff>
      <xdr:row>98</xdr:row>
      <xdr:rowOff>56330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2040"/>
          <a:ext cx="889000" cy="1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56330</xdr:rowOff>
    </xdr:from>
    <xdr:to>
      <xdr:col>41</xdr:col>
      <xdr:colOff>50800</xdr:colOff>
      <xdr:row>99</xdr:row>
      <xdr:rowOff>6083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58430"/>
          <a:ext cx="889000" cy="1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79315</xdr:rowOff>
    </xdr:from>
    <xdr:to>
      <xdr:col>55</xdr:col>
      <xdr:colOff>50800</xdr:colOff>
      <xdr:row>99</xdr:row>
      <xdr:rowOff>9465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165692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46335</xdr:rowOff>
    </xdr:from>
    <xdr:to>
      <xdr:col>50</xdr:col>
      <xdr:colOff>165100</xdr:colOff>
      <xdr:row>98</xdr:row>
      <xdr:rowOff>147935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139062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40590</xdr:rowOff>
    </xdr:from>
    <xdr:to>
      <xdr:col>46</xdr:col>
      <xdr:colOff>38100</xdr:colOff>
      <xdr:row>97</xdr:row>
      <xdr:rowOff>142190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133317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5530</xdr:rowOff>
    </xdr:from>
    <xdr:to>
      <xdr:col>41</xdr:col>
      <xdr:colOff>101600</xdr:colOff>
      <xdr:row>98</xdr:row>
      <xdr:rowOff>107130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98257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126733</xdr:rowOff>
    </xdr:from>
    <xdr:to>
      <xdr:col>36</xdr:col>
      <xdr:colOff>165100</xdr:colOff>
      <xdr:row>99</xdr:row>
      <xdr:rowOff>56883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48010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137606</xdr:rowOff>
    </xdr:from>
    <xdr:to>
      <xdr:col>85</xdr:col>
      <xdr:colOff>127000</xdr:colOff>
      <xdr:row>77</xdr:row>
      <xdr:rowOff>152447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339256"/>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137606</xdr:rowOff>
    </xdr:from>
    <xdr:to>
      <xdr:col>81</xdr:col>
      <xdr:colOff>50800</xdr:colOff>
      <xdr:row>77</xdr:row>
      <xdr:rowOff>168681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39256"/>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168681</xdr:rowOff>
    </xdr:from>
    <xdr:to>
      <xdr:col>76</xdr:col>
      <xdr:colOff>114300</xdr:colOff>
      <xdr:row>78</xdr:row>
      <xdr:rowOff>4962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370331"/>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4962</xdr:rowOff>
    </xdr:from>
    <xdr:to>
      <xdr:col>71</xdr:col>
      <xdr:colOff>177800</xdr:colOff>
      <xdr:row>78</xdr:row>
      <xdr:rowOff>9961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378062"/>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101647</xdr:rowOff>
    </xdr:from>
    <xdr:to>
      <xdr:col>85</xdr:col>
      <xdr:colOff>177800</xdr:colOff>
      <xdr:row>78</xdr:row>
      <xdr:rowOff>31797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0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16574</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86806</xdr:rowOff>
    </xdr:from>
    <xdr:to>
      <xdr:col>81</xdr:col>
      <xdr:colOff>101600</xdr:colOff>
      <xdr:row>78</xdr:row>
      <xdr:rowOff>16956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2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117881</xdr:rowOff>
    </xdr:from>
    <xdr:to>
      <xdr:col>76</xdr:col>
      <xdr:colOff>165100</xdr:colOff>
      <xdr:row>78</xdr:row>
      <xdr:rowOff>48031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1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39158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125612</xdr:rowOff>
    </xdr:from>
    <xdr:to>
      <xdr:col>72</xdr:col>
      <xdr:colOff>38100</xdr:colOff>
      <xdr:row>78</xdr:row>
      <xdr:rowOff>55762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2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46889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1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130611</xdr:rowOff>
    </xdr:from>
    <xdr:to>
      <xdr:col>67</xdr:col>
      <xdr:colOff>101600</xdr:colOff>
      <xdr:row>78</xdr:row>
      <xdr:rowOff>60761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3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51888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2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2124</xdr:rowOff>
    </xdr:from>
    <xdr:to>
      <xdr:col>85</xdr:col>
      <xdr:colOff>127000</xdr:colOff>
      <xdr:row>94</xdr:row>
      <xdr:rowOff>18990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5946974"/>
          <a:ext cx="838200" cy="1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2124</xdr:rowOff>
    </xdr:from>
    <xdr:to>
      <xdr:col>81</xdr:col>
      <xdr:colOff>50800</xdr:colOff>
      <xdr:row>95</xdr:row>
      <xdr:rowOff>95095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5946974"/>
          <a:ext cx="889000" cy="43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95095</xdr:rowOff>
    </xdr:from>
    <xdr:to>
      <xdr:col>76</xdr:col>
      <xdr:colOff>114300</xdr:colOff>
      <xdr:row>98</xdr:row>
      <xdr:rowOff>3482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82845"/>
          <a:ext cx="889000" cy="4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138520</xdr:rowOff>
    </xdr:from>
    <xdr:to>
      <xdr:col>71</xdr:col>
      <xdr:colOff>177800</xdr:colOff>
      <xdr:row>98</xdr:row>
      <xdr:rowOff>3482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69170"/>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139640</xdr:rowOff>
    </xdr:from>
    <xdr:to>
      <xdr:col>85</xdr:col>
      <xdr:colOff>177800</xdr:colOff>
      <xdr:row>94</xdr:row>
      <xdr:rowOff>69790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08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162517</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9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122774</xdr:rowOff>
    </xdr:from>
    <xdr:to>
      <xdr:col>81</xdr:col>
      <xdr:colOff>101600</xdr:colOff>
      <xdr:row>93</xdr:row>
      <xdr:rowOff>52924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589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69451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567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44295</xdr:rowOff>
    </xdr:from>
    <xdr:to>
      <xdr:col>76</xdr:col>
      <xdr:colOff>165100</xdr:colOff>
      <xdr:row>95</xdr:row>
      <xdr:rowOff>145895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3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162422</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10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124132</xdr:rowOff>
    </xdr:from>
    <xdr:to>
      <xdr:col>72</xdr:col>
      <xdr:colOff>38100</xdr:colOff>
      <xdr:row>98</xdr:row>
      <xdr:rowOff>54282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45409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87720</xdr:rowOff>
    </xdr:from>
    <xdr:to>
      <xdr:col>67</xdr:col>
      <xdr:colOff>101600</xdr:colOff>
      <xdr:row>98</xdr:row>
      <xdr:rowOff>17870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4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168580</xdr:rowOff>
    </xdr:from>
    <xdr:to>
      <xdr:col>116</xdr:col>
      <xdr:colOff>63500</xdr:colOff>
      <xdr:row>39</xdr:row>
      <xdr:rowOff>216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683680"/>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171018</xdr:rowOff>
    </xdr:from>
    <xdr:to>
      <xdr:col>111</xdr:col>
      <xdr:colOff>177800</xdr:colOff>
      <xdr:row>39</xdr:row>
      <xdr:rowOff>216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8611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168656</xdr:rowOff>
    </xdr:from>
    <xdr:to>
      <xdr:col>107</xdr:col>
      <xdr:colOff>50800</xdr:colOff>
      <xdr:row>38</xdr:row>
      <xdr:rowOff>171018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83756"/>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165341</xdr:rowOff>
    </xdr:from>
    <xdr:to>
      <xdr:col>102</xdr:col>
      <xdr:colOff>114300</xdr:colOff>
      <xdr:row>38</xdr:row>
      <xdr:rowOff>168656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80441"/>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117780</xdr:rowOff>
    </xdr:from>
    <xdr:to>
      <xdr:col>116</xdr:col>
      <xdr:colOff>114300</xdr:colOff>
      <xdr:row>39</xdr:row>
      <xdr:rowOff>47930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32707</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120866</xdr:rowOff>
    </xdr:from>
    <xdr:to>
      <xdr:col>112</xdr:col>
      <xdr:colOff>38100</xdr:colOff>
      <xdr:row>39</xdr:row>
      <xdr:rowOff>51016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42143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72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120218</xdr:rowOff>
    </xdr:from>
    <xdr:to>
      <xdr:col>107</xdr:col>
      <xdr:colOff>101600</xdr:colOff>
      <xdr:row>39</xdr:row>
      <xdr:rowOff>50368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41495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72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117856</xdr:rowOff>
    </xdr:from>
    <xdr:to>
      <xdr:col>102</xdr:col>
      <xdr:colOff>165100</xdr:colOff>
      <xdr:row>39</xdr:row>
      <xdr:rowOff>48006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39133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72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114541</xdr:rowOff>
    </xdr:from>
    <xdr:to>
      <xdr:col>98</xdr:col>
      <xdr:colOff>38100</xdr:colOff>
      <xdr:row>39</xdr:row>
      <xdr:rowOff>44691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35818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72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68442</xdr:rowOff>
    </xdr:from>
    <xdr:to>
      <xdr:col>116</xdr:col>
      <xdr:colOff>63500</xdr:colOff>
      <xdr:row>59</xdr:row>
      <xdr:rowOff>72198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83992"/>
          <a:ext cx="8382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72198</xdr:rowOff>
    </xdr:from>
    <xdr:to>
      <xdr:col>111</xdr:col>
      <xdr:colOff>177800</xdr:colOff>
      <xdr:row>59</xdr:row>
      <xdr:rowOff>72557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87748"/>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72459</xdr:rowOff>
    </xdr:from>
    <xdr:to>
      <xdr:col>107</xdr:col>
      <xdr:colOff>50800</xdr:colOff>
      <xdr:row>59</xdr:row>
      <xdr:rowOff>72557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8800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63936</xdr:rowOff>
    </xdr:from>
    <xdr:to>
      <xdr:col>102</xdr:col>
      <xdr:colOff>114300</xdr:colOff>
      <xdr:row>59</xdr:row>
      <xdr:rowOff>72459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79486"/>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17642</xdr:rowOff>
    </xdr:from>
    <xdr:to>
      <xdr:col>116</xdr:col>
      <xdr:colOff>114300</xdr:colOff>
      <xdr:row>59</xdr:row>
      <xdr:rowOff>119242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104019</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4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21398</xdr:rowOff>
    </xdr:from>
    <xdr:to>
      <xdr:col>112</xdr:col>
      <xdr:colOff>38100</xdr:colOff>
      <xdr:row>59</xdr:row>
      <xdr:rowOff>122998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3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114125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229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21757</xdr:rowOff>
    </xdr:from>
    <xdr:to>
      <xdr:col>107</xdr:col>
      <xdr:colOff>101600</xdr:colOff>
      <xdr:row>59</xdr:row>
      <xdr:rowOff>123357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114484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3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21659</xdr:rowOff>
    </xdr:from>
    <xdr:to>
      <xdr:col>102</xdr:col>
      <xdr:colOff>165100</xdr:colOff>
      <xdr:row>59</xdr:row>
      <xdr:rowOff>123259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114386</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13136</xdr:rowOff>
    </xdr:from>
    <xdr:to>
      <xdr:col>98</xdr:col>
      <xdr:colOff>38100</xdr:colOff>
      <xdr:row>59</xdr:row>
      <xdr:rowOff>114736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105863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22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35012</xdr:rowOff>
    </xdr:from>
    <xdr:to>
      <xdr:col>116</xdr:col>
      <xdr:colOff>63500</xdr:colOff>
      <xdr:row>78</xdr:row>
      <xdr:rowOff>66232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408112"/>
          <a:ext cx="8382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66232</xdr:rowOff>
    </xdr:from>
    <xdr:to>
      <xdr:col>111</xdr:col>
      <xdr:colOff>177800</xdr:colOff>
      <xdr:row>78</xdr:row>
      <xdr:rowOff>80536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39332"/>
          <a:ext cx="8890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63129</xdr:rowOff>
    </xdr:from>
    <xdr:to>
      <xdr:col>107</xdr:col>
      <xdr:colOff>50800</xdr:colOff>
      <xdr:row>78</xdr:row>
      <xdr:rowOff>80536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436229"/>
          <a:ext cx="8890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63129</xdr:rowOff>
    </xdr:from>
    <xdr:to>
      <xdr:col>102</xdr:col>
      <xdr:colOff>114300</xdr:colOff>
      <xdr:row>78</xdr:row>
      <xdr:rowOff>83551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436229"/>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155662</xdr:rowOff>
    </xdr:from>
    <xdr:to>
      <xdr:col>116</xdr:col>
      <xdr:colOff>114300</xdr:colOff>
      <xdr:row>78</xdr:row>
      <xdr:rowOff>85812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134089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15432</xdr:rowOff>
    </xdr:from>
    <xdr:to>
      <xdr:col>112</xdr:col>
      <xdr:colOff>38100</xdr:colOff>
      <xdr:row>78</xdr:row>
      <xdr:rowOff>117032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108159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29736</xdr:rowOff>
    </xdr:from>
    <xdr:to>
      <xdr:col>107</xdr:col>
      <xdr:colOff>101600</xdr:colOff>
      <xdr:row>78</xdr:row>
      <xdr:rowOff>131336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122463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12329</xdr:rowOff>
    </xdr:from>
    <xdr:to>
      <xdr:col>102</xdr:col>
      <xdr:colOff>165100</xdr:colOff>
      <xdr:row>78</xdr:row>
      <xdr:rowOff>113929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105056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7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32751</xdr:rowOff>
    </xdr:from>
    <xdr:to>
      <xdr:col>98</xdr:col>
      <xdr:colOff>38100</xdr:colOff>
      <xdr:row>78</xdr:row>
      <xdr:rowOff>134351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125478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9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767,159</a:t>
          </a:r>
          <a:r>
            <a:rPr kumimoji="1" lang="ja-JP" altLang="en-US" sz="1300">
              <a:latin typeface="ＭＳ Ｐゴシック" panose="020B0600070205080204" pitchFamily="50" charset="-128"/>
              <a:ea typeface="ＭＳ Ｐゴシック" panose="020B0600070205080204" pitchFamily="50" charset="-128"/>
            </a:rPr>
            <a:t>円で、前年度（</a:t>
          </a:r>
          <a:r>
            <a:rPr kumimoji="1" lang="en-US" altLang="ja-JP" sz="1300">
              <a:latin typeface="ＭＳ Ｐゴシック" panose="020B0600070205080204" pitchFamily="50" charset="-128"/>
              <a:ea typeface="ＭＳ Ｐゴシック" panose="020B0600070205080204" pitchFamily="50" charset="-128"/>
            </a:rPr>
            <a:t>789,413</a:t>
          </a:r>
          <a:r>
            <a:rPr kumimoji="1" lang="ja-JP" altLang="en-US" sz="1300">
              <a:latin typeface="ＭＳ Ｐゴシック" panose="020B0600070205080204" pitchFamily="50" charset="-128"/>
              <a:ea typeface="ＭＳ Ｐゴシック" panose="020B0600070205080204" pitchFamily="50" charset="-128"/>
            </a:rPr>
            <a:t>円）と比較し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万円以上減少している。</a:t>
          </a:r>
        </a:p>
        <a:p>
          <a:r>
            <a:rPr kumimoji="1" lang="ja-JP" altLang="en-US" sz="1300">
              <a:latin typeface="ＭＳ Ｐゴシック" panose="020B0600070205080204" pitchFamily="50" charset="-128"/>
              <a:ea typeface="ＭＳ Ｐゴシック" panose="020B0600070205080204" pitchFamily="50" charset="-128"/>
            </a:rPr>
            <a:t>人件費は、類似団体と同様で近年増加傾向にあり、経常収支比率の分析でも類似団体平均に比べ数値が高い水準にあるため、職員の適正配置や特定財源の確保に努めてゆく。</a:t>
          </a:r>
        </a:p>
        <a:p>
          <a:r>
            <a:rPr kumimoji="1" lang="ja-JP" altLang="en-US" sz="1300">
              <a:latin typeface="ＭＳ Ｐゴシック" panose="020B0600070205080204" pitchFamily="50" charset="-128"/>
              <a:ea typeface="ＭＳ Ｐゴシック" panose="020B0600070205080204" pitchFamily="50" charset="-128"/>
            </a:rPr>
            <a:t>物件費・補助費等は、年々上昇しているが、要因はふるさと応援寄附金経費および一部事務組合の負担金によるものであり、今後も継続して支出の増加が見込まれている。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扶助費は、類似団体平均と比較し住民一人当たりのコストは小さいものの、経常収支比率の分析において比率が大きくなっているため、財政を圧迫しないよう削減可能な部分の見直しが必要である。</a:t>
          </a:r>
        </a:p>
        <a:p>
          <a:r>
            <a:rPr kumimoji="1" lang="ja-JP" altLang="en-US" sz="1300">
              <a:latin typeface="ＭＳ Ｐゴシック" panose="020B0600070205080204" pitchFamily="50" charset="-128"/>
              <a:ea typeface="ＭＳ Ｐゴシック" panose="020B0600070205080204" pitchFamily="50" charset="-128"/>
            </a:rPr>
            <a:t>普通建設事業費及び維持補修費は、市町村道路や公共施設の老朽化等、今後多額の費用が見込まれるため、単年度の負担が増大することのないよう、工事の緊急性、優先順位を見極めながら計画的に実施していく。</a:t>
          </a:r>
        </a:p>
        <a:p>
          <a:r>
            <a:rPr kumimoji="1" lang="ja-JP" altLang="en-US" sz="1300">
              <a:latin typeface="ＭＳ Ｐゴシック" panose="020B0600070205080204" pitchFamily="50" charset="-128"/>
              <a:ea typeface="ＭＳ Ｐゴシック" panose="020B0600070205080204" pitchFamily="50" charset="-128"/>
            </a:rPr>
            <a:t>積立金は、ふるさと応援寄附金の収入を基金に積み立て、将来の義務教育施設の改築に向け積極的に財源の確保を図っていく。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10,941
10,418
21.73
8,960,072
8,393,492
500,046
3,530,847
3,205,285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68263</xdr:rowOff>
    </xdr:from>
    <xdr:to>
      <xdr:col>24</xdr:col>
      <xdr:colOff>63500</xdr:colOff>
      <xdr:row>36</xdr:row>
      <xdr:rowOff>9779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9013"/>
          <a:ext cx="8382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9779</xdr:rowOff>
    </xdr:from>
    <xdr:to>
      <xdr:col>19</xdr:col>
      <xdr:colOff>177800</xdr:colOff>
      <xdr:row>36</xdr:row>
      <xdr:rowOff>9779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1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9779</xdr:rowOff>
    </xdr:from>
    <xdr:to>
      <xdr:col>15</xdr:col>
      <xdr:colOff>50800</xdr:colOff>
      <xdr:row>36</xdr:row>
      <xdr:rowOff>28448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197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100266</xdr:rowOff>
    </xdr:from>
    <xdr:to>
      <xdr:col>10</xdr:col>
      <xdr:colOff>114300</xdr:colOff>
      <xdr:row>36</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1016"/>
          <a:ext cx="889000" cy="9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17463</xdr:rowOff>
    </xdr:from>
    <xdr:to>
      <xdr:col>24</xdr:col>
      <xdr:colOff>114300</xdr:colOff>
      <xdr:row>35</xdr:row>
      <xdr:rowOff>119063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40340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130429</xdr:rowOff>
    </xdr:from>
    <xdr:to>
      <xdr:col>20</xdr:col>
      <xdr:colOff>38100</xdr:colOff>
      <xdr:row>36</xdr:row>
      <xdr:rowOff>60579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130429</xdr:rowOff>
    </xdr:from>
    <xdr:to>
      <xdr:col>15</xdr:col>
      <xdr:colOff>101600</xdr:colOff>
      <xdr:row>36</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77106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149098</xdr:rowOff>
    </xdr:from>
    <xdr:to>
      <xdr:col>10</xdr:col>
      <xdr:colOff>165100</xdr:colOff>
      <xdr:row>36</xdr:row>
      <xdr:rowOff>79248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95775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49466</xdr:rowOff>
    </xdr:from>
    <xdr:to>
      <xdr:col>6</xdr:col>
      <xdr:colOff>38100</xdr:colOff>
      <xdr:row>35</xdr:row>
      <xdr:rowOff>151066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128994</xdr:rowOff>
    </xdr:from>
    <xdr:to>
      <xdr:col>24</xdr:col>
      <xdr:colOff>63500</xdr:colOff>
      <xdr:row>52</xdr:row>
      <xdr:rowOff>139662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872944"/>
          <a:ext cx="8382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128994</xdr:rowOff>
    </xdr:from>
    <xdr:to>
      <xdr:col>19</xdr:col>
      <xdr:colOff>177800</xdr:colOff>
      <xdr:row>54</xdr:row>
      <xdr:rowOff>25846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872944"/>
          <a:ext cx="889000" cy="4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25846</xdr:rowOff>
    </xdr:from>
    <xdr:to>
      <xdr:col>15</xdr:col>
      <xdr:colOff>50800</xdr:colOff>
      <xdr:row>55</xdr:row>
      <xdr:rowOff>1588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84146"/>
          <a:ext cx="889000" cy="14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1588</xdr:rowOff>
    </xdr:from>
    <xdr:to>
      <xdr:col>10</xdr:col>
      <xdr:colOff>114300</xdr:colOff>
      <xdr:row>57</xdr:row>
      <xdr:rowOff>30513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31338"/>
          <a:ext cx="889000" cy="37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88862</xdr:rowOff>
    </xdr:from>
    <xdr:to>
      <xdr:col>24</xdr:col>
      <xdr:colOff>114300</xdr:colOff>
      <xdr:row>53</xdr:row>
      <xdr:rowOff>19012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111739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8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78194</xdr:rowOff>
    </xdr:from>
    <xdr:to>
      <xdr:col>20</xdr:col>
      <xdr:colOff>38100</xdr:colOff>
      <xdr:row>52</xdr:row>
      <xdr:rowOff>8344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82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24871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59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146496</xdr:rowOff>
    </xdr:from>
    <xdr:to>
      <xdr:col>15</xdr:col>
      <xdr:colOff>101600</xdr:colOff>
      <xdr:row>54</xdr:row>
      <xdr:rowOff>76646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93173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0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122238</xdr:rowOff>
    </xdr:from>
    <xdr:to>
      <xdr:col>10</xdr:col>
      <xdr:colOff>165100</xdr:colOff>
      <xdr:row>55</xdr:row>
      <xdr:rowOff>52388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43515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151163</xdr:rowOff>
    </xdr:from>
    <xdr:to>
      <xdr:col>6</xdr:col>
      <xdr:colOff>38100</xdr:colOff>
      <xdr:row>57</xdr:row>
      <xdr:rowOff>81313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161592</xdr:rowOff>
    </xdr:from>
    <xdr:to>
      <xdr:col>24</xdr:col>
      <xdr:colOff>63500</xdr:colOff>
      <xdr:row>78</xdr:row>
      <xdr:rowOff>124884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3242"/>
          <a:ext cx="838200" cy="1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154167</xdr:rowOff>
    </xdr:from>
    <xdr:to>
      <xdr:col>19</xdr:col>
      <xdr:colOff>177800</xdr:colOff>
      <xdr:row>78</xdr:row>
      <xdr:rowOff>124884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55817"/>
          <a:ext cx="889000" cy="14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154167</xdr:rowOff>
    </xdr:from>
    <xdr:to>
      <xdr:col>15</xdr:col>
      <xdr:colOff>50800</xdr:colOff>
      <xdr:row>78</xdr:row>
      <xdr:rowOff>170115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55817"/>
          <a:ext cx="889000" cy="1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170115</xdr:rowOff>
    </xdr:from>
    <xdr:to>
      <xdr:col>10</xdr:col>
      <xdr:colOff>114300</xdr:colOff>
      <xdr:row>79</xdr:row>
      <xdr:rowOff>63435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432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110792</xdr:rowOff>
    </xdr:from>
    <xdr:to>
      <xdr:col>24</xdr:col>
      <xdr:colOff>114300</xdr:colOff>
      <xdr:row>78</xdr:row>
      <xdr:rowOff>40942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25719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74084</xdr:rowOff>
    </xdr:from>
    <xdr:to>
      <xdr:col>20</xdr:col>
      <xdr:colOff>38100</xdr:colOff>
      <xdr:row>79</xdr:row>
      <xdr:rowOff>4234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166811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3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103367</xdr:rowOff>
    </xdr:from>
    <xdr:to>
      <xdr:col>15</xdr:col>
      <xdr:colOff>101600</xdr:colOff>
      <xdr:row>78</xdr:row>
      <xdr:rowOff>33517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24644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119315</xdr:rowOff>
    </xdr:from>
    <xdr:to>
      <xdr:col>10</xdr:col>
      <xdr:colOff>165100</xdr:colOff>
      <xdr:row>79</xdr:row>
      <xdr:rowOff>49465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40592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12635</xdr:rowOff>
    </xdr:from>
    <xdr:to>
      <xdr:col>6</xdr:col>
      <xdr:colOff>38100</xdr:colOff>
      <xdr:row>79</xdr:row>
      <xdr:rowOff>114235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105362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4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111550</xdr:rowOff>
    </xdr:from>
    <xdr:to>
      <xdr:col>24</xdr:col>
      <xdr:colOff>63500</xdr:colOff>
      <xdr:row>98</xdr:row>
      <xdr:rowOff>112954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913650"/>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146656</xdr:rowOff>
    </xdr:from>
    <xdr:to>
      <xdr:col>19</xdr:col>
      <xdr:colOff>177800</xdr:colOff>
      <xdr:row>98</xdr:row>
      <xdr:rowOff>112954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05856"/>
          <a:ext cx="889000" cy="30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146656</xdr:rowOff>
    </xdr:from>
    <xdr:to>
      <xdr:col>15</xdr:col>
      <xdr:colOff>50800</xdr:colOff>
      <xdr:row>97</xdr:row>
      <xdr:rowOff>49240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05856"/>
          <a:ext cx="88900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49240</xdr:rowOff>
    </xdr:from>
    <xdr:to>
      <xdr:col>10</xdr:col>
      <xdr:colOff>114300</xdr:colOff>
      <xdr:row>99</xdr:row>
      <xdr:rowOff>16278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79890"/>
          <a:ext cx="889000" cy="3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60750</xdr:rowOff>
    </xdr:from>
    <xdr:to>
      <xdr:col>24</xdr:col>
      <xdr:colOff>114300</xdr:colOff>
      <xdr:row>98</xdr:row>
      <xdr:rowOff>162350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6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39177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62154</xdr:rowOff>
    </xdr:from>
    <xdr:to>
      <xdr:col>20</xdr:col>
      <xdr:colOff>38100</xdr:colOff>
      <xdr:row>98</xdr:row>
      <xdr:rowOff>163754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154881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95856</xdr:rowOff>
    </xdr:from>
    <xdr:to>
      <xdr:col>15</xdr:col>
      <xdr:colOff>101600</xdr:colOff>
      <xdr:row>97</xdr:row>
      <xdr:rowOff>26006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169890</xdr:rowOff>
    </xdr:from>
    <xdr:to>
      <xdr:col>10</xdr:col>
      <xdr:colOff>165100</xdr:colOff>
      <xdr:row>97</xdr:row>
      <xdr:rowOff>100040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116567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136928</xdr:rowOff>
    </xdr:from>
    <xdr:to>
      <xdr:col>6</xdr:col>
      <xdr:colOff>38100</xdr:colOff>
      <xdr:row>99</xdr:row>
      <xdr:rowOff>67078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58205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134671</xdr:rowOff>
    </xdr:from>
    <xdr:to>
      <xdr:col>55</xdr:col>
      <xdr:colOff>0</xdr:colOff>
      <xdr:row>38</xdr:row>
      <xdr:rowOff>134671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49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134671</xdr:rowOff>
    </xdr:from>
    <xdr:to>
      <xdr:col>50</xdr:col>
      <xdr:colOff>114300</xdr:colOff>
      <xdr:row>38</xdr:row>
      <xdr:rowOff>135586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4977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135586</xdr:rowOff>
    </xdr:from>
    <xdr:to>
      <xdr:col>45</xdr:col>
      <xdr:colOff>177800</xdr:colOff>
      <xdr:row>38</xdr:row>
      <xdr:rowOff>136042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5068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133299</xdr:rowOff>
    </xdr:from>
    <xdr:to>
      <xdr:col>41</xdr:col>
      <xdr:colOff>50800</xdr:colOff>
      <xdr:row>38</xdr:row>
      <xdr:rowOff>136042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483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83871</xdr:rowOff>
    </xdr:from>
    <xdr:to>
      <xdr:col>55</xdr:col>
      <xdr:colOff>50800</xdr:colOff>
      <xdr:row>39</xdr:row>
      <xdr:rowOff>14021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170248</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83871</xdr:rowOff>
    </xdr:from>
    <xdr:to>
      <xdr:col>50</xdr:col>
      <xdr:colOff>165100</xdr:colOff>
      <xdr:row>39</xdr:row>
      <xdr:rowOff>14021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5148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84786</xdr:rowOff>
    </xdr:from>
    <xdr:to>
      <xdr:col>46</xdr:col>
      <xdr:colOff>38100</xdr:colOff>
      <xdr:row>39</xdr:row>
      <xdr:rowOff>14936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6063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85242</xdr:rowOff>
    </xdr:from>
    <xdr:to>
      <xdr:col>41</xdr:col>
      <xdr:colOff>101600</xdr:colOff>
      <xdr:row>39</xdr:row>
      <xdr:rowOff>15392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6519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3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82499</xdr:rowOff>
    </xdr:from>
    <xdr:to>
      <xdr:col>36</xdr:col>
      <xdr:colOff>165100</xdr:colOff>
      <xdr:row>39</xdr:row>
      <xdr:rowOff>12649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3776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87904</xdr:rowOff>
    </xdr:from>
    <xdr:to>
      <xdr:col>55</xdr:col>
      <xdr:colOff>0</xdr:colOff>
      <xdr:row>58</xdr:row>
      <xdr:rowOff>88050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32004"/>
          <a:ext cx="8382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83506</xdr:rowOff>
    </xdr:from>
    <xdr:to>
      <xdr:col>50</xdr:col>
      <xdr:colOff>114300</xdr:colOff>
      <xdr:row>58</xdr:row>
      <xdr:rowOff>88050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27606"/>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83506</xdr:rowOff>
    </xdr:from>
    <xdr:to>
      <xdr:col>45</xdr:col>
      <xdr:colOff>177800</xdr:colOff>
      <xdr:row>58</xdr:row>
      <xdr:rowOff>98808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27606"/>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90670</xdr:rowOff>
    </xdr:from>
    <xdr:to>
      <xdr:col>41</xdr:col>
      <xdr:colOff>50800</xdr:colOff>
      <xdr:row>58</xdr:row>
      <xdr:rowOff>98808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34770"/>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37104</xdr:rowOff>
    </xdr:from>
    <xdr:to>
      <xdr:col>55</xdr:col>
      <xdr:colOff>50800</xdr:colOff>
      <xdr:row>58</xdr:row>
      <xdr:rowOff>138704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123481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37250</xdr:rowOff>
    </xdr:from>
    <xdr:to>
      <xdr:col>50</xdr:col>
      <xdr:colOff>165100</xdr:colOff>
      <xdr:row>58</xdr:row>
      <xdr:rowOff>138850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129977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7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32706</xdr:rowOff>
    </xdr:from>
    <xdr:to>
      <xdr:col>46</xdr:col>
      <xdr:colOff>38100</xdr:colOff>
      <xdr:row>58</xdr:row>
      <xdr:rowOff>134306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125433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48008</xdr:rowOff>
    </xdr:from>
    <xdr:to>
      <xdr:col>41</xdr:col>
      <xdr:colOff>101600</xdr:colOff>
      <xdr:row>58</xdr:row>
      <xdr:rowOff>149608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140735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8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39870</xdr:rowOff>
    </xdr:from>
    <xdr:to>
      <xdr:col>36</xdr:col>
      <xdr:colOff>165100</xdr:colOff>
      <xdr:row>58</xdr:row>
      <xdr:rowOff>141470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132597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132527</xdr:rowOff>
    </xdr:from>
    <xdr:to>
      <xdr:col>55</xdr:col>
      <xdr:colOff>0</xdr:colOff>
      <xdr:row>78</xdr:row>
      <xdr:rowOff>150302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05627"/>
          <a:ext cx="838200" cy="1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150302</xdr:rowOff>
    </xdr:from>
    <xdr:to>
      <xdr:col>50</xdr:col>
      <xdr:colOff>114300</xdr:colOff>
      <xdr:row>79</xdr:row>
      <xdr:rowOff>32291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523402"/>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32291</xdr:rowOff>
    </xdr:from>
    <xdr:to>
      <xdr:col>45</xdr:col>
      <xdr:colOff>177800</xdr:colOff>
      <xdr:row>79</xdr:row>
      <xdr:rowOff>44407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57684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44407</xdr:rowOff>
    </xdr:from>
    <xdr:to>
      <xdr:col>41</xdr:col>
      <xdr:colOff>50800</xdr:colOff>
      <xdr:row>79</xdr:row>
      <xdr:rowOff>52429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588957"/>
          <a:ext cx="889000" cy="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81727</xdr:rowOff>
    </xdr:from>
    <xdr:to>
      <xdr:col>55</xdr:col>
      <xdr:colOff>50800</xdr:colOff>
      <xdr:row>79</xdr:row>
      <xdr:rowOff>11877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168104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99502</xdr:rowOff>
    </xdr:from>
    <xdr:to>
      <xdr:col>50</xdr:col>
      <xdr:colOff>165100</xdr:colOff>
      <xdr:row>79</xdr:row>
      <xdr:rowOff>29652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20779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152941</xdr:rowOff>
    </xdr:from>
    <xdr:to>
      <xdr:col>46</xdr:col>
      <xdr:colOff>38100</xdr:colOff>
      <xdr:row>79</xdr:row>
      <xdr:rowOff>83091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74218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61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165057</xdr:rowOff>
    </xdr:from>
    <xdr:to>
      <xdr:col>41</xdr:col>
      <xdr:colOff>101600</xdr:colOff>
      <xdr:row>79</xdr:row>
      <xdr:rowOff>95207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86334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63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1629</xdr:rowOff>
    </xdr:from>
    <xdr:to>
      <xdr:col>36</xdr:col>
      <xdr:colOff>165100</xdr:colOff>
      <xdr:row>79</xdr:row>
      <xdr:rowOff>103229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94356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20641</xdr:rowOff>
    </xdr:from>
    <xdr:to>
      <xdr:col>55</xdr:col>
      <xdr:colOff>0</xdr:colOff>
      <xdr:row>98</xdr:row>
      <xdr:rowOff>55598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22741"/>
          <a:ext cx="8382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37176</xdr:rowOff>
    </xdr:from>
    <xdr:to>
      <xdr:col>50</xdr:col>
      <xdr:colOff>114300</xdr:colOff>
      <xdr:row>98</xdr:row>
      <xdr:rowOff>55598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39276"/>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37176</xdr:rowOff>
    </xdr:from>
    <xdr:to>
      <xdr:col>45</xdr:col>
      <xdr:colOff>177800</xdr:colOff>
      <xdr:row>98</xdr:row>
      <xdr:rowOff>61009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39276"/>
          <a:ext cx="889000" cy="2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61009</xdr:rowOff>
    </xdr:from>
    <xdr:to>
      <xdr:col>41</xdr:col>
      <xdr:colOff>50800</xdr:colOff>
      <xdr:row>98</xdr:row>
      <xdr:rowOff>63061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63109"/>
          <a:ext cx="8890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141291</xdr:rowOff>
    </xdr:from>
    <xdr:to>
      <xdr:col>55</xdr:col>
      <xdr:colOff>50800</xdr:colOff>
      <xdr:row>98</xdr:row>
      <xdr:rowOff>71441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56218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8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4798</xdr:rowOff>
    </xdr:from>
    <xdr:to>
      <xdr:col>50</xdr:col>
      <xdr:colOff>165100</xdr:colOff>
      <xdr:row>98</xdr:row>
      <xdr:rowOff>106398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97525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157826</xdr:rowOff>
    </xdr:from>
    <xdr:to>
      <xdr:col>46</xdr:col>
      <xdr:colOff>38100</xdr:colOff>
      <xdr:row>98</xdr:row>
      <xdr:rowOff>87976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79103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8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10209</xdr:rowOff>
    </xdr:from>
    <xdr:to>
      <xdr:col>41</xdr:col>
      <xdr:colOff>101600</xdr:colOff>
      <xdr:row>98</xdr:row>
      <xdr:rowOff>111809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102936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12261</xdr:rowOff>
    </xdr:from>
    <xdr:to>
      <xdr:col>36</xdr:col>
      <xdr:colOff>165100</xdr:colOff>
      <xdr:row>98</xdr:row>
      <xdr:rowOff>113861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104988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36503</xdr:rowOff>
    </xdr:from>
    <xdr:to>
      <xdr:col>85</xdr:col>
      <xdr:colOff>127000</xdr:colOff>
      <xdr:row>39</xdr:row>
      <xdr:rowOff>51199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72305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51199</xdr:rowOff>
    </xdr:from>
    <xdr:to>
      <xdr:col>81</xdr:col>
      <xdr:colOff>50800</xdr:colOff>
      <xdr:row>39</xdr:row>
      <xdr:rowOff>74075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737749"/>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45925</xdr:rowOff>
    </xdr:from>
    <xdr:to>
      <xdr:col>76</xdr:col>
      <xdr:colOff>114300</xdr:colOff>
      <xdr:row>39</xdr:row>
      <xdr:rowOff>74075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73247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45925</xdr:rowOff>
    </xdr:from>
    <xdr:to>
      <xdr:col>71</xdr:col>
      <xdr:colOff>177800</xdr:colOff>
      <xdr:row>39</xdr:row>
      <xdr:rowOff>56653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32475"/>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157153</xdr:rowOff>
    </xdr:from>
    <xdr:to>
      <xdr:col>85</xdr:col>
      <xdr:colOff>177800</xdr:colOff>
      <xdr:row>39</xdr:row>
      <xdr:rowOff>87303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72080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399</xdr:rowOff>
    </xdr:from>
    <xdr:to>
      <xdr:col>81</xdr:col>
      <xdr:colOff>101600</xdr:colOff>
      <xdr:row>39</xdr:row>
      <xdr:rowOff>101999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93126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7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23275</xdr:rowOff>
    </xdr:from>
    <xdr:to>
      <xdr:col>76</xdr:col>
      <xdr:colOff>165100</xdr:colOff>
      <xdr:row>39</xdr:row>
      <xdr:rowOff>124875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116002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8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166575</xdr:rowOff>
    </xdr:from>
    <xdr:to>
      <xdr:col>72</xdr:col>
      <xdr:colOff>38100</xdr:colOff>
      <xdr:row>39</xdr:row>
      <xdr:rowOff>96725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87852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5853</xdr:rowOff>
    </xdr:from>
    <xdr:to>
      <xdr:col>67</xdr:col>
      <xdr:colOff>101600</xdr:colOff>
      <xdr:row>39</xdr:row>
      <xdr:rowOff>107453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9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98580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159958</xdr:rowOff>
    </xdr:from>
    <xdr:to>
      <xdr:col>85</xdr:col>
      <xdr:colOff>127000</xdr:colOff>
      <xdr:row>55</xdr:row>
      <xdr:rowOff>6582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18258"/>
          <a:ext cx="8382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6582</xdr:rowOff>
    </xdr:from>
    <xdr:to>
      <xdr:col>81</xdr:col>
      <xdr:colOff>50800</xdr:colOff>
      <xdr:row>56</xdr:row>
      <xdr:rowOff>135859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36332"/>
          <a:ext cx="889000" cy="30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135859</xdr:rowOff>
    </xdr:from>
    <xdr:to>
      <xdr:col>76</xdr:col>
      <xdr:colOff>114300</xdr:colOff>
      <xdr:row>57</xdr:row>
      <xdr:rowOff>48877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37059"/>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44887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48877</xdr:rowOff>
    </xdr:from>
    <xdr:to>
      <xdr:col>71</xdr:col>
      <xdr:colOff>177800</xdr:colOff>
      <xdr:row>57</xdr:row>
      <xdr:rowOff>94437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21527"/>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109158</xdr:rowOff>
    </xdr:from>
    <xdr:to>
      <xdr:col>85</xdr:col>
      <xdr:colOff>177800</xdr:colOff>
      <xdr:row>55</xdr:row>
      <xdr:rowOff>39308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132035</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1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127232</xdr:rowOff>
    </xdr:from>
    <xdr:to>
      <xdr:col>81</xdr:col>
      <xdr:colOff>101600</xdr:colOff>
      <xdr:row>55</xdr:row>
      <xdr:rowOff>57382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73909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16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85059</xdr:rowOff>
    </xdr:from>
    <xdr:to>
      <xdr:col>76</xdr:col>
      <xdr:colOff>165100</xdr:colOff>
      <xdr:row>57</xdr:row>
      <xdr:rowOff>15209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31736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169527</xdr:rowOff>
    </xdr:from>
    <xdr:to>
      <xdr:col>72</xdr:col>
      <xdr:colOff>38100</xdr:colOff>
      <xdr:row>57</xdr:row>
      <xdr:rowOff>99677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90804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6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43637</xdr:rowOff>
    </xdr:from>
    <xdr:to>
      <xdr:col>67</xdr:col>
      <xdr:colOff>101600</xdr:colOff>
      <xdr:row>57</xdr:row>
      <xdr:rowOff>145237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136364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137606</xdr:rowOff>
    </xdr:from>
    <xdr:to>
      <xdr:col>85</xdr:col>
      <xdr:colOff>127000</xdr:colOff>
      <xdr:row>97</xdr:row>
      <xdr:rowOff>152447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68256"/>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137606</xdr:rowOff>
    </xdr:from>
    <xdr:to>
      <xdr:col>81</xdr:col>
      <xdr:colOff>50800</xdr:colOff>
      <xdr:row>97</xdr:row>
      <xdr:rowOff>168681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68256"/>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168681</xdr:rowOff>
    </xdr:from>
    <xdr:to>
      <xdr:col>76</xdr:col>
      <xdr:colOff>114300</xdr:colOff>
      <xdr:row>98</xdr:row>
      <xdr:rowOff>4962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99331"/>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4962</xdr:rowOff>
    </xdr:from>
    <xdr:to>
      <xdr:col>71</xdr:col>
      <xdr:colOff>177800</xdr:colOff>
      <xdr:row>98</xdr:row>
      <xdr:rowOff>9961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07062"/>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101647</xdr:rowOff>
    </xdr:from>
    <xdr:to>
      <xdr:col>85</xdr:col>
      <xdr:colOff>177800</xdr:colOff>
      <xdr:row>98</xdr:row>
      <xdr:rowOff>31797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16574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86806</xdr:rowOff>
    </xdr:from>
    <xdr:to>
      <xdr:col>81</xdr:col>
      <xdr:colOff>101600</xdr:colOff>
      <xdr:row>98</xdr:row>
      <xdr:rowOff>16956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117881</xdr:rowOff>
    </xdr:from>
    <xdr:to>
      <xdr:col>76</xdr:col>
      <xdr:colOff>165100</xdr:colOff>
      <xdr:row>98</xdr:row>
      <xdr:rowOff>48031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39158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125612</xdr:rowOff>
    </xdr:from>
    <xdr:to>
      <xdr:col>72</xdr:col>
      <xdr:colOff>38100</xdr:colOff>
      <xdr:row>98</xdr:row>
      <xdr:rowOff>55762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46889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4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130611</xdr:rowOff>
    </xdr:from>
    <xdr:to>
      <xdr:col>67</xdr:col>
      <xdr:colOff>101600</xdr:colOff>
      <xdr:row>98</xdr:row>
      <xdr:rowOff>60761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51888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目的別歳出決算分析表においては、議会、総務、教育費以外の費目ではほとんどが類似団体平均を大幅に下回っている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類似団体平均と最も差が大きい総務費は住民一人あたり</a:t>
          </a:r>
          <a:r>
            <a:rPr kumimoji="1" lang="en-US" altLang="ja-JP" sz="1300">
              <a:latin typeface="ＭＳ Ｐゴシック" panose="020B0600070205080204" pitchFamily="50" charset="-128"/>
              <a:ea typeface="ＭＳ Ｐゴシック" panose="020B0600070205080204" pitchFamily="50" charset="-128"/>
            </a:rPr>
            <a:t>290,010</a:t>
          </a:r>
          <a:r>
            <a:rPr kumimoji="1" lang="ja-JP" altLang="en-US" sz="1300">
              <a:latin typeface="ＭＳ Ｐゴシック" panose="020B0600070205080204" pitchFamily="50" charset="-128"/>
              <a:ea typeface="ＭＳ Ｐゴシック" panose="020B0600070205080204" pitchFamily="50" charset="-128"/>
            </a:rPr>
            <a:t>円と、ふるさと応援寄附金関連経費が大きく影響しているが、基金積立金の大幅減により令和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年度は減少している。</a:t>
          </a:r>
        </a:p>
        <a:p>
          <a:r>
            <a:rPr kumimoji="1" lang="ja-JP" altLang="en-US" sz="1300">
              <a:latin typeface="ＭＳ Ｐゴシック" panose="020B0600070205080204" pitchFamily="50" charset="-128"/>
              <a:ea typeface="ＭＳ Ｐゴシック" panose="020B0600070205080204" pitchFamily="50" charset="-128"/>
            </a:rPr>
            <a:t>教育費は、住民一人あたり</a:t>
          </a:r>
          <a:r>
            <a:rPr kumimoji="1" lang="en-US" altLang="ja-JP" sz="1300">
              <a:latin typeface="ＭＳ Ｐゴシック" panose="020B0600070205080204" pitchFamily="50" charset="-128"/>
              <a:ea typeface="ＭＳ Ｐゴシック" panose="020B0600070205080204" pitchFamily="50" charset="-128"/>
            </a:rPr>
            <a:t>145,569</a:t>
          </a:r>
          <a:r>
            <a:rPr kumimoji="1" lang="ja-JP" altLang="en-US" sz="1300">
              <a:latin typeface="ＭＳ Ｐゴシック" panose="020B0600070205080204" pitchFamily="50" charset="-128"/>
              <a:ea typeface="ＭＳ Ｐゴシック" panose="020B0600070205080204" pitchFamily="50" charset="-128"/>
            </a:rPr>
            <a:t>円で、老朽化による体育館屋根の改修や入学祝金、夏の猛暑対策として移動式エアコンの設置を行ったことで令和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年度も増加している。</a:t>
          </a: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51,249</a:t>
          </a:r>
          <a:r>
            <a:rPr kumimoji="1" lang="ja-JP" altLang="en-US" sz="1300">
              <a:latin typeface="ＭＳ Ｐゴシック" panose="020B0600070205080204" pitchFamily="50" charset="-128"/>
              <a:ea typeface="ＭＳ Ｐゴシック" panose="020B0600070205080204" pitchFamily="50" charset="-128"/>
            </a:rPr>
            <a:t>円で、生活道路等維持補修費および利根川新橋周辺開発基金を設置したことにより前年度比</a:t>
          </a:r>
          <a:r>
            <a:rPr kumimoji="1" lang="en-US" altLang="ja-JP" sz="1300">
              <a:latin typeface="ＭＳ Ｐゴシック" panose="020B0600070205080204" pitchFamily="50" charset="-128"/>
              <a:ea typeface="ＭＳ Ｐゴシック" panose="020B0600070205080204" pitchFamily="50" charset="-128"/>
            </a:rPr>
            <a:t>9,175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財政調整基金は、前年度程ではないが積み増しを行うことができているため、今後も基金残高を維持出来るよう努めていく。</a:t>
          </a:r>
        </a:p>
        <a:p>
          <a:r>
            <a:rPr kumimoji="1" lang="ja-JP" altLang="en-US" sz="1400">
              <a:latin typeface="ＭＳ ゴシック" pitchFamily="49" charset="-128"/>
              <a:ea typeface="ＭＳ ゴシック" pitchFamily="49" charset="-128"/>
            </a:rPr>
            <a:t>実質収支は、依然として高い比率となっているが、改善傾向にあるため、引き続き適正な予算管理に努めていく。</a:t>
          </a:r>
        </a:p>
        <a:p>
          <a:r>
            <a:rPr kumimoji="1" lang="ja-JP" altLang="en-US" sz="1400">
              <a:latin typeface="ＭＳ ゴシック" pitchFamily="49" charset="-128"/>
              <a:ea typeface="ＭＳ ゴシック" pitchFamily="49" charset="-128"/>
            </a:rPr>
            <a:t>令和５年度においては、実質単年度収支が赤字となっているが、今後も適正な財政規模を維持しつつ、基金繰入に頼らない財政運営に努めていく。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連結実質赤字比率については、対象となるすべての会計において黒字であるため、算出されていない。</a:t>
          </a:r>
        </a:p>
        <a:p>
          <a:r>
            <a:rPr kumimoji="1" lang="ja-JP" altLang="en-US" sz="1400">
              <a:latin typeface="ＭＳ ゴシック" pitchFamily="49" charset="-128"/>
              <a:ea typeface="ＭＳ ゴシック" pitchFamily="49" charset="-128"/>
            </a:rPr>
            <a:t>今後も引き続き、健全な財政運営に努めていく。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5236_&#21315;&#20195;&#30000;&#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5236_&#21315;&#20195;&#3000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51.2</v>
          </cell>
          <cell r="BX53">
            <v>52.8</v>
          </cell>
          <cell r="CF53">
            <v>54.1</v>
          </cell>
          <cell r="CN53">
            <v>55.9</v>
          </cell>
        </row>
        <row r="55">
          <cell r="AN55" t="str">
            <v>類似団体内平均値</v>
          </cell>
          <cell r="BP55">
            <v>21</v>
          </cell>
          <cell r="BX55">
            <v>23.5</v>
          </cell>
          <cell r="CF55">
            <v>8.5</v>
          </cell>
          <cell r="CN55">
            <v>0</v>
          </cell>
        </row>
        <row r="57">
          <cell r="BP57">
            <v>61.4</v>
          </cell>
          <cell r="BX57">
            <v>62</v>
          </cell>
          <cell r="CF57">
            <v>62</v>
          </cell>
          <cell r="CN57">
            <v>63.5</v>
          </cell>
        </row>
        <row r="72">
          <cell r="BP72" t="str">
            <v>R01</v>
          </cell>
          <cell r="BX72" t="str">
            <v>R02</v>
          </cell>
          <cell r="CF72" t="str">
            <v>R03</v>
          </cell>
          <cell r="CN72" t="str">
            <v>R04</v>
          </cell>
          <cell r="CV72" t="str">
            <v>R05</v>
          </cell>
        </row>
        <row r="73">
          <cell r="AN73" t="str">
            <v>当該団体値</v>
          </cell>
        </row>
        <row r="75">
          <cell r="BP75">
            <v>6</v>
          </cell>
          <cell r="BX75">
            <v>5.3</v>
          </cell>
          <cell r="CF75">
            <v>4.9000000000000004</v>
          </cell>
          <cell r="CN75">
            <v>5.4</v>
          </cell>
          <cell r="CV75">
            <v>5.9</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8" customWidth="1"/>
    <col min="12" max="12" width="2.26953125" style="178" customWidth="1"/>
    <col min="13" max="17" width="2.36328125" style="178" customWidth="1"/>
    <col min="18" max="119" width="2.08984375" style="178" customWidth="1"/>
    <col min="120" max="16384" width="0" style="178" hidden="1"/>
  </cols>
  <sheetData>
    <row r="1" spans="1:119" ht="33" customHeight="1" x14ac:dyDescent="0.2">
      <c r="B1" s="589" t="s">
        <v>76</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9"/>
      <c r="DK1" s="179"/>
      <c r="DL1" s="179"/>
      <c r="DM1" s="179"/>
      <c r="DN1" s="179"/>
      <c r="DO1" s="179"/>
    </row>
    <row r="2" spans="1:119" ht="24" thickBot="1" x14ac:dyDescent="0.25">
      <c r="B2" s="180" t="s">
        <v>77</v>
      </c>
      <c r="C2" s="180"/>
      <c r="D2" s="181"/>
    </row>
    <row r="3" spans="1:119" ht="18.75" customHeight="1" thickBot="1" x14ac:dyDescent="0.25">
      <c r="A3" s="179"/>
      <c r="B3" s="590" t="s">
        <v>78</v>
      </c>
      <c r="C3" s="591"/>
      <c r="D3" s="591"/>
      <c r="E3" s="592"/>
      <c r="F3" s="592"/>
      <c r="G3" s="592"/>
      <c r="H3" s="592"/>
      <c r="I3" s="592"/>
      <c r="J3" s="592"/>
      <c r="K3" s="592"/>
      <c r="L3" s="592" t="s">
        <v>79</v>
      </c>
      <c r="M3" s="592"/>
      <c r="N3" s="592"/>
      <c r="O3" s="592"/>
      <c r="P3" s="592"/>
      <c r="Q3" s="592"/>
      <c r="R3" s="595"/>
      <c r="S3" s="595"/>
      <c r="T3" s="595"/>
      <c r="U3" s="595"/>
      <c r="V3" s="596"/>
      <c r="W3" s="486" t="s">
        <v>80</v>
      </c>
      <c r="X3" s="487"/>
      <c r="Y3" s="487"/>
      <c r="Z3" s="487"/>
      <c r="AA3" s="487"/>
      <c r="AB3" s="591"/>
      <c r="AC3" s="595" t="s">
        <v>81</v>
      </c>
      <c r="AD3" s="487"/>
      <c r="AE3" s="487"/>
      <c r="AF3" s="487"/>
      <c r="AG3" s="487"/>
      <c r="AH3" s="487"/>
      <c r="AI3" s="487"/>
      <c r="AJ3" s="487"/>
      <c r="AK3" s="487"/>
      <c r="AL3" s="557"/>
      <c r="AM3" s="486" t="s">
        <v>82</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83</v>
      </c>
      <c r="BO3" s="487"/>
      <c r="BP3" s="487"/>
      <c r="BQ3" s="487"/>
      <c r="BR3" s="487"/>
      <c r="BS3" s="487"/>
      <c r="BT3" s="487"/>
      <c r="BU3" s="557"/>
      <c r="BV3" s="486" t="s">
        <v>84</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85</v>
      </c>
      <c r="CU3" s="487"/>
      <c r="CV3" s="487"/>
      <c r="CW3" s="487"/>
      <c r="CX3" s="487"/>
      <c r="CY3" s="487"/>
      <c r="CZ3" s="487"/>
      <c r="DA3" s="557"/>
      <c r="DB3" s="486" t="s">
        <v>86</v>
      </c>
      <c r="DC3" s="487"/>
      <c r="DD3" s="487"/>
      <c r="DE3" s="487"/>
      <c r="DF3" s="487"/>
      <c r="DG3" s="487"/>
      <c r="DH3" s="487"/>
      <c r="DI3" s="557"/>
    </row>
    <row r="4" spans="1:119" ht="18.75" customHeight="1" x14ac:dyDescent="0.2">
      <c r="A4" s="179"/>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87</v>
      </c>
      <c r="AZ4" s="444"/>
      <c r="BA4" s="444"/>
      <c r="BB4" s="444"/>
      <c r="BC4" s="444"/>
      <c r="BD4" s="444"/>
      <c r="BE4" s="444"/>
      <c r="BF4" s="444"/>
      <c r="BG4" s="444"/>
      <c r="BH4" s="444"/>
      <c r="BI4" s="444"/>
      <c r="BJ4" s="444"/>
      <c r="BK4" s="444"/>
      <c r="BL4" s="444"/>
      <c r="BM4" s="445"/>
      <c r="BN4" s="446">
        <v>8960072</v>
      </c>
      <c r="BO4" s="447"/>
      <c r="BP4" s="447"/>
      <c r="BQ4" s="447"/>
      <c r="BR4" s="447"/>
      <c r="BS4" s="447"/>
      <c r="BT4" s="447"/>
      <c r="BU4" s="448"/>
      <c r="BV4" s="446">
        <v>9287791</v>
      </c>
      <c r="BW4" s="447"/>
      <c r="BX4" s="447"/>
      <c r="BY4" s="447"/>
      <c r="BZ4" s="447"/>
      <c r="CA4" s="447"/>
      <c r="CB4" s="447"/>
      <c r="CC4" s="448"/>
      <c r="CD4" s="583" t="s">
        <v>88</v>
      </c>
      <c r="CE4" s="584"/>
      <c r="CF4" s="584"/>
      <c r="CG4" s="584"/>
      <c r="CH4" s="584"/>
      <c r="CI4" s="584"/>
      <c r="CJ4" s="584"/>
      <c r="CK4" s="584"/>
      <c r="CL4" s="584"/>
      <c r="CM4" s="584"/>
      <c r="CN4" s="584"/>
      <c r="CO4" s="584"/>
      <c r="CP4" s="584"/>
      <c r="CQ4" s="584"/>
      <c r="CR4" s="584"/>
      <c r="CS4" s="585"/>
      <c r="CT4" s="586">
        <v>14.2</v>
      </c>
      <c r="CU4" s="587"/>
      <c r="CV4" s="587"/>
      <c r="CW4" s="587"/>
      <c r="CX4" s="587"/>
      <c r="CY4" s="587"/>
      <c r="CZ4" s="587"/>
      <c r="DA4" s="588"/>
      <c r="DB4" s="586">
        <v>16.100000000000001</v>
      </c>
      <c r="DC4" s="587"/>
      <c r="DD4" s="587"/>
      <c r="DE4" s="587"/>
      <c r="DF4" s="587"/>
      <c r="DG4" s="587"/>
      <c r="DH4" s="587"/>
      <c r="DI4" s="588"/>
    </row>
    <row r="5" spans="1:119" ht="18.75" customHeight="1" x14ac:dyDescent="0.2">
      <c r="A5" s="179"/>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89</v>
      </c>
      <c r="AN5" s="374"/>
      <c r="AO5" s="374"/>
      <c r="AP5" s="374"/>
      <c r="AQ5" s="374"/>
      <c r="AR5" s="374"/>
      <c r="AS5" s="374"/>
      <c r="AT5" s="375"/>
      <c r="AU5" s="475" t="s">
        <v>90</v>
      </c>
      <c r="AV5" s="476"/>
      <c r="AW5" s="476"/>
      <c r="AX5" s="476"/>
      <c r="AY5" s="431" t="s">
        <v>91</v>
      </c>
      <c r="AZ5" s="432"/>
      <c r="BA5" s="432"/>
      <c r="BB5" s="432"/>
      <c r="BC5" s="432"/>
      <c r="BD5" s="432"/>
      <c r="BE5" s="432"/>
      <c r="BF5" s="432"/>
      <c r="BG5" s="432"/>
      <c r="BH5" s="432"/>
      <c r="BI5" s="432"/>
      <c r="BJ5" s="432"/>
      <c r="BK5" s="432"/>
      <c r="BL5" s="432"/>
      <c r="BM5" s="433"/>
      <c r="BN5" s="417">
        <v>8393492</v>
      </c>
      <c r="BO5" s="418"/>
      <c r="BP5" s="418"/>
      <c r="BQ5" s="418"/>
      <c r="BR5" s="418"/>
      <c r="BS5" s="418"/>
      <c r="BT5" s="418"/>
      <c r="BU5" s="419"/>
      <c r="BV5" s="417">
        <v>8700117</v>
      </c>
      <c r="BW5" s="418"/>
      <c r="BX5" s="418"/>
      <c r="BY5" s="418"/>
      <c r="BZ5" s="418"/>
      <c r="CA5" s="418"/>
      <c r="CB5" s="418"/>
      <c r="CC5" s="419"/>
      <c r="CD5" s="457" t="s">
        <v>92</v>
      </c>
      <c r="CE5" s="377"/>
      <c r="CF5" s="377"/>
      <c r="CG5" s="377"/>
      <c r="CH5" s="377"/>
      <c r="CI5" s="377"/>
      <c r="CJ5" s="377"/>
      <c r="CK5" s="377"/>
      <c r="CL5" s="377"/>
      <c r="CM5" s="377"/>
      <c r="CN5" s="377"/>
      <c r="CO5" s="377"/>
      <c r="CP5" s="377"/>
      <c r="CQ5" s="377"/>
      <c r="CR5" s="377"/>
      <c r="CS5" s="458"/>
      <c r="CT5" s="414">
        <v>93.6</v>
      </c>
      <c r="CU5" s="415"/>
      <c r="CV5" s="415"/>
      <c r="CW5" s="415"/>
      <c r="CX5" s="415"/>
      <c r="CY5" s="415"/>
      <c r="CZ5" s="415"/>
      <c r="DA5" s="416"/>
      <c r="DB5" s="414">
        <v>94.9</v>
      </c>
      <c r="DC5" s="415"/>
      <c r="DD5" s="415"/>
      <c r="DE5" s="415"/>
      <c r="DF5" s="415"/>
      <c r="DG5" s="415"/>
      <c r="DH5" s="415"/>
      <c r="DI5" s="416"/>
    </row>
    <row r="6" spans="1:119" ht="18.75" customHeight="1" x14ac:dyDescent="0.2">
      <c r="A6" s="179"/>
      <c r="B6" s="563" t="s">
        <v>93</v>
      </c>
      <c r="C6" s="404"/>
      <c r="D6" s="404"/>
      <c r="E6" s="564"/>
      <c r="F6" s="564"/>
      <c r="G6" s="564"/>
      <c r="H6" s="564"/>
      <c r="I6" s="564"/>
      <c r="J6" s="564"/>
      <c r="K6" s="564"/>
      <c r="L6" s="564" t="s">
        <v>94</v>
      </c>
      <c r="M6" s="564"/>
      <c r="N6" s="564"/>
      <c r="O6" s="564"/>
      <c r="P6" s="564"/>
      <c r="Q6" s="564"/>
      <c r="R6" s="402"/>
      <c r="S6" s="402"/>
      <c r="T6" s="402"/>
      <c r="U6" s="402"/>
      <c r="V6" s="570"/>
      <c r="W6" s="507" t="s">
        <v>95</v>
      </c>
      <c r="X6" s="403"/>
      <c r="Y6" s="403"/>
      <c r="Z6" s="403"/>
      <c r="AA6" s="403"/>
      <c r="AB6" s="404"/>
      <c r="AC6" s="575" t="s">
        <v>96</v>
      </c>
      <c r="AD6" s="576"/>
      <c r="AE6" s="576"/>
      <c r="AF6" s="576"/>
      <c r="AG6" s="576"/>
      <c r="AH6" s="576"/>
      <c r="AI6" s="576"/>
      <c r="AJ6" s="576"/>
      <c r="AK6" s="576"/>
      <c r="AL6" s="577"/>
      <c r="AM6" s="474" t="s">
        <v>97</v>
      </c>
      <c r="AN6" s="374"/>
      <c r="AO6" s="374"/>
      <c r="AP6" s="374"/>
      <c r="AQ6" s="374"/>
      <c r="AR6" s="374"/>
      <c r="AS6" s="374"/>
      <c r="AT6" s="375"/>
      <c r="AU6" s="475" t="s">
        <v>90</v>
      </c>
      <c r="AV6" s="476"/>
      <c r="AW6" s="476"/>
      <c r="AX6" s="476"/>
      <c r="AY6" s="431" t="s">
        <v>98</v>
      </c>
      <c r="AZ6" s="432"/>
      <c r="BA6" s="432"/>
      <c r="BB6" s="432"/>
      <c r="BC6" s="432"/>
      <c r="BD6" s="432"/>
      <c r="BE6" s="432"/>
      <c r="BF6" s="432"/>
      <c r="BG6" s="432"/>
      <c r="BH6" s="432"/>
      <c r="BI6" s="432"/>
      <c r="BJ6" s="432"/>
      <c r="BK6" s="432"/>
      <c r="BL6" s="432"/>
      <c r="BM6" s="433"/>
      <c r="BN6" s="417">
        <v>566580</v>
      </c>
      <c r="BO6" s="418"/>
      <c r="BP6" s="418"/>
      <c r="BQ6" s="418"/>
      <c r="BR6" s="418"/>
      <c r="BS6" s="418"/>
      <c r="BT6" s="418"/>
      <c r="BU6" s="419"/>
      <c r="BV6" s="417">
        <v>587674</v>
      </c>
      <c r="BW6" s="418"/>
      <c r="BX6" s="418"/>
      <c r="BY6" s="418"/>
      <c r="BZ6" s="418"/>
      <c r="CA6" s="418"/>
      <c r="CB6" s="418"/>
      <c r="CC6" s="419"/>
      <c r="CD6" s="457" t="s">
        <v>99</v>
      </c>
      <c r="CE6" s="377"/>
      <c r="CF6" s="377"/>
      <c r="CG6" s="377"/>
      <c r="CH6" s="377"/>
      <c r="CI6" s="377"/>
      <c r="CJ6" s="377"/>
      <c r="CK6" s="377"/>
      <c r="CL6" s="377"/>
      <c r="CM6" s="377"/>
      <c r="CN6" s="377"/>
      <c r="CO6" s="377"/>
      <c r="CP6" s="377"/>
      <c r="CQ6" s="377"/>
      <c r="CR6" s="377"/>
      <c r="CS6" s="458"/>
      <c r="CT6" s="560">
        <v>94.7</v>
      </c>
      <c r="CU6" s="561"/>
      <c r="CV6" s="561"/>
      <c r="CW6" s="561"/>
      <c r="CX6" s="561"/>
      <c r="CY6" s="561"/>
      <c r="CZ6" s="561"/>
      <c r="DA6" s="562"/>
      <c r="DB6" s="560">
        <v>97.5</v>
      </c>
      <c r="DC6" s="561"/>
      <c r="DD6" s="561"/>
      <c r="DE6" s="561"/>
      <c r="DF6" s="561"/>
      <c r="DG6" s="561"/>
      <c r="DH6" s="561"/>
      <c r="DI6" s="562"/>
    </row>
    <row r="7" spans="1:119" ht="18.75" customHeight="1" x14ac:dyDescent="0.2">
      <c r="A7" s="179"/>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100</v>
      </c>
      <c r="AN7" s="374"/>
      <c r="AO7" s="374"/>
      <c r="AP7" s="374"/>
      <c r="AQ7" s="374"/>
      <c r="AR7" s="374"/>
      <c r="AS7" s="374"/>
      <c r="AT7" s="375"/>
      <c r="AU7" s="475" t="s">
        <v>101</v>
      </c>
      <c r="AV7" s="476"/>
      <c r="AW7" s="476"/>
      <c r="AX7" s="476"/>
      <c r="AY7" s="431" t="s">
        <v>102</v>
      </c>
      <c r="AZ7" s="432"/>
      <c r="BA7" s="432"/>
      <c r="BB7" s="432"/>
      <c r="BC7" s="432"/>
      <c r="BD7" s="432"/>
      <c r="BE7" s="432"/>
      <c r="BF7" s="432"/>
      <c r="BG7" s="432"/>
      <c r="BH7" s="432"/>
      <c r="BI7" s="432"/>
      <c r="BJ7" s="432"/>
      <c r="BK7" s="432"/>
      <c r="BL7" s="432"/>
      <c r="BM7" s="433"/>
      <c r="BN7" s="417">
        <v>66534</v>
      </c>
      <c r="BO7" s="418"/>
      <c r="BP7" s="418"/>
      <c r="BQ7" s="418"/>
      <c r="BR7" s="418"/>
      <c r="BS7" s="418"/>
      <c r="BT7" s="418"/>
      <c r="BU7" s="419"/>
      <c r="BV7" s="417">
        <v>33006</v>
      </c>
      <c r="BW7" s="418"/>
      <c r="BX7" s="418"/>
      <c r="BY7" s="418"/>
      <c r="BZ7" s="418"/>
      <c r="CA7" s="418"/>
      <c r="CB7" s="418"/>
      <c r="CC7" s="419"/>
      <c r="CD7" s="457" t="s">
        <v>103</v>
      </c>
      <c r="CE7" s="377"/>
      <c r="CF7" s="377"/>
      <c r="CG7" s="377"/>
      <c r="CH7" s="377"/>
      <c r="CI7" s="377"/>
      <c r="CJ7" s="377"/>
      <c r="CK7" s="377"/>
      <c r="CL7" s="377"/>
      <c r="CM7" s="377"/>
      <c r="CN7" s="377"/>
      <c r="CO7" s="377"/>
      <c r="CP7" s="377"/>
      <c r="CQ7" s="377"/>
      <c r="CR7" s="377"/>
      <c r="CS7" s="458"/>
      <c r="CT7" s="417">
        <v>3530847</v>
      </c>
      <c r="CU7" s="418"/>
      <c r="CV7" s="418"/>
      <c r="CW7" s="418"/>
      <c r="CX7" s="418"/>
      <c r="CY7" s="418"/>
      <c r="CZ7" s="418"/>
      <c r="DA7" s="419"/>
      <c r="DB7" s="417">
        <v>3447033</v>
      </c>
      <c r="DC7" s="418"/>
      <c r="DD7" s="418"/>
      <c r="DE7" s="418"/>
      <c r="DF7" s="418"/>
      <c r="DG7" s="418"/>
      <c r="DH7" s="418"/>
      <c r="DI7" s="419"/>
    </row>
    <row r="8" spans="1:119" ht="18.75" customHeight="1" thickBot="1" x14ac:dyDescent="0.25">
      <c r="A8" s="179"/>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104</v>
      </c>
      <c r="AN8" s="374"/>
      <c r="AO8" s="374"/>
      <c r="AP8" s="374"/>
      <c r="AQ8" s="374"/>
      <c r="AR8" s="374"/>
      <c r="AS8" s="374"/>
      <c r="AT8" s="375"/>
      <c r="AU8" s="475" t="s">
        <v>90</v>
      </c>
      <c r="AV8" s="476"/>
      <c r="AW8" s="476"/>
      <c r="AX8" s="476"/>
      <c r="AY8" s="431" t="s">
        <v>105</v>
      </c>
      <c r="AZ8" s="432"/>
      <c r="BA8" s="432"/>
      <c r="BB8" s="432"/>
      <c r="BC8" s="432"/>
      <c r="BD8" s="432"/>
      <c r="BE8" s="432"/>
      <c r="BF8" s="432"/>
      <c r="BG8" s="432"/>
      <c r="BH8" s="432"/>
      <c r="BI8" s="432"/>
      <c r="BJ8" s="432"/>
      <c r="BK8" s="432"/>
      <c r="BL8" s="432"/>
      <c r="BM8" s="433"/>
      <c r="BN8" s="417">
        <v>500046</v>
      </c>
      <c r="BO8" s="418"/>
      <c r="BP8" s="418"/>
      <c r="BQ8" s="418"/>
      <c r="BR8" s="418"/>
      <c r="BS8" s="418"/>
      <c r="BT8" s="418"/>
      <c r="BU8" s="419"/>
      <c r="BV8" s="417">
        <v>554668</v>
      </c>
      <c r="BW8" s="418"/>
      <c r="BX8" s="418"/>
      <c r="BY8" s="418"/>
      <c r="BZ8" s="418"/>
      <c r="CA8" s="418"/>
      <c r="CB8" s="418"/>
      <c r="CC8" s="419"/>
      <c r="CD8" s="457" t="s">
        <v>106</v>
      </c>
      <c r="CE8" s="377"/>
      <c r="CF8" s="377"/>
      <c r="CG8" s="377"/>
      <c r="CH8" s="377"/>
      <c r="CI8" s="377"/>
      <c r="CJ8" s="377"/>
      <c r="CK8" s="377"/>
      <c r="CL8" s="377"/>
      <c r="CM8" s="377"/>
      <c r="CN8" s="377"/>
      <c r="CO8" s="377"/>
      <c r="CP8" s="377"/>
      <c r="CQ8" s="377"/>
      <c r="CR8" s="377"/>
      <c r="CS8" s="458"/>
      <c r="CT8" s="520">
        <v>0.7</v>
      </c>
      <c r="CU8" s="521"/>
      <c r="CV8" s="521"/>
      <c r="CW8" s="521"/>
      <c r="CX8" s="521"/>
      <c r="CY8" s="521"/>
      <c r="CZ8" s="521"/>
      <c r="DA8" s="522"/>
      <c r="DB8" s="520">
        <v>0.74</v>
      </c>
      <c r="DC8" s="521"/>
      <c r="DD8" s="521"/>
      <c r="DE8" s="521"/>
      <c r="DF8" s="521"/>
      <c r="DG8" s="521"/>
      <c r="DH8" s="521"/>
      <c r="DI8" s="522"/>
    </row>
    <row r="9" spans="1:119" ht="18.75" customHeight="1" thickBot="1" x14ac:dyDescent="0.25">
      <c r="A9" s="179"/>
      <c r="B9" s="549" t="s">
        <v>107</v>
      </c>
      <c r="C9" s="550"/>
      <c r="D9" s="550"/>
      <c r="E9" s="550"/>
      <c r="F9" s="550"/>
      <c r="G9" s="550"/>
      <c r="H9" s="550"/>
      <c r="I9" s="550"/>
      <c r="J9" s="550"/>
      <c r="K9" s="468"/>
      <c r="L9" s="551" t="s">
        <v>108</v>
      </c>
      <c r="M9" s="552"/>
      <c r="N9" s="552"/>
      <c r="O9" s="552"/>
      <c r="P9" s="552"/>
      <c r="Q9" s="553"/>
      <c r="R9" s="554">
        <v>10861</v>
      </c>
      <c r="S9" s="555"/>
      <c r="T9" s="555"/>
      <c r="U9" s="555"/>
      <c r="V9" s="556"/>
      <c r="W9" s="486" t="s">
        <v>109</v>
      </c>
      <c r="X9" s="487"/>
      <c r="Y9" s="487"/>
      <c r="Z9" s="487"/>
      <c r="AA9" s="487"/>
      <c r="AB9" s="487"/>
      <c r="AC9" s="487"/>
      <c r="AD9" s="487"/>
      <c r="AE9" s="487"/>
      <c r="AF9" s="487"/>
      <c r="AG9" s="487"/>
      <c r="AH9" s="487"/>
      <c r="AI9" s="487"/>
      <c r="AJ9" s="487"/>
      <c r="AK9" s="487"/>
      <c r="AL9" s="557"/>
      <c r="AM9" s="474" t="s">
        <v>110</v>
      </c>
      <c r="AN9" s="374"/>
      <c r="AO9" s="374"/>
      <c r="AP9" s="374"/>
      <c r="AQ9" s="374"/>
      <c r="AR9" s="374"/>
      <c r="AS9" s="374"/>
      <c r="AT9" s="375"/>
      <c r="AU9" s="475" t="s">
        <v>90</v>
      </c>
      <c r="AV9" s="476"/>
      <c r="AW9" s="476"/>
      <c r="AX9" s="476"/>
      <c r="AY9" s="431" t="s">
        <v>111</v>
      </c>
      <c r="AZ9" s="432"/>
      <c r="BA9" s="432"/>
      <c r="BB9" s="432"/>
      <c r="BC9" s="432"/>
      <c r="BD9" s="432"/>
      <c r="BE9" s="432"/>
      <c r="BF9" s="432"/>
      <c r="BG9" s="432"/>
      <c r="BH9" s="432"/>
      <c r="BI9" s="432"/>
      <c r="BJ9" s="432"/>
      <c r="BK9" s="432"/>
      <c r="BL9" s="432"/>
      <c r="BM9" s="433"/>
      <c r="BN9" s="417">
        <v>-54622</v>
      </c>
      <c r="BO9" s="418"/>
      <c r="BP9" s="418"/>
      <c r="BQ9" s="418"/>
      <c r="BR9" s="418"/>
      <c r="BS9" s="418"/>
      <c r="BT9" s="418"/>
      <c r="BU9" s="419"/>
      <c r="BV9" s="417">
        <v>-262795</v>
      </c>
      <c r="BW9" s="418"/>
      <c r="BX9" s="418"/>
      <c r="BY9" s="418"/>
      <c r="BZ9" s="418"/>
      <c r="CA9" s="418"/>
      <c r="CB9" s="418"/>
      <c r="CC9" s="419"/>
      <c r="CD9" s="457" t="s">
        <v>112</v>
      </c>
      <c r="CE9" s="377"/>
      <c r="CF9" s="377"/>
      <c r="CG9" s="377"/>
      <c r="CH9" s="377"/>
      <c r="CI9" s="377"/>
      <c r="CJ9" s="377"/>
      <c r="CK9" s="377"/>
      <c r="CL9" s="377"/>
      <c r="CM9" s="377"/>
      <c r="CN9" s="377"/>
      <c r="CO9" s="377"/>
      <c r="CP9" s="377"/>
      <c r="CQ9" s="377"/>
      <c r="CR9" s="377"/>
      <c r="CS9" s="458"/>
      <c r="CT9" s="414">
        <v>4.8</v>
      </c>
      <c r="CU9" s="415"/>
      <c r="CV9" s="415"/>
      <c r="CW9" s="415"/>
      <c r="CX9" s="415"/>
      <c r="CY9" s="415"/>
      <c r="CZ9" s="415"/>
      <c r="DA9" s="416"/>
      <c r="DB9" s="414">
        <v>5.0999999999999996</v>
      </c>
      <c r="DC9" s="415"/>
      <c r="DD9" s="415"/>
      <c r="DE9" s="415"/>
      <c r="DF9" s="415"/>
      <c r="DG9" s="415"/>
      <c r="DH9" s="415"/>
      <c r="DI9" s="416"/>
    </row>
    <row r="10" spans="1:119" ht="18.75" customHeight="1" thickBot="1" x14ac:dyDescent="0.25">
      <c r="A10" s="179"/>
      <c r="B10" s="549"/>
      <c r="C10" s="550"/>
      <c r="D10" s="550"/>
      <c r="E10" s="550"/>
      <c r="F10" s="550"/>
      <c r="G10" s="550"/>
      <c r="H10" s="550"/>
      <c r="I10" s="550"/>
      <c r="J10" s="550"/>
      <c r="K10" s="468"/>
      <c r="L10" s="373" t="s">
        <v>113</v>
      </c>
      <c r="M10" s="374"/>
      <c r="N10" s="374"/>
      <c r="O10" s="374"/>
      <c r="P10" s="374"/>
      <c r="Q10" s="375"/>
      <c r="R10" s="370">
        <v>11318</v>
      </c>
      <c r="S10" s="371"/>
      <c r="T10" s="371"/>
      <c r="U10" s="371"/>
      <c r="V10" s="430"/>
      <c r="W10" s="558"/>
      <c r="X10" s="368"/>
      <c r="Y10" s="368"/>
      <c r="Z10" s="368"/>
      <c r="AA10" s="368"/>
      <c r="AB10" s="368"/>
      <c r="AC10" s="368"/>
      <c r="AD10" s="368"/>
      <c r="AE10" s="368"/>
      <c r="AF10" s="368"/>
      <c r="AG10" s="368"/>
      <c r="AH10" s="368"/>
      <c r="AI10" s="368"/>
      <c r="AJ10" s="368"/>
      <c r="AK10" s="368"/>
      <c r="AL10" s="559"/>
      <c r="AM10" s="474" t="s">
        <v>114</v>
      </c>
      <c r="AN10" s="374"/>
      <c r="AO10" s="374"/>
      <c r="AP10" s="374"/>
      <c r="AQ10" s="374"/>
      <c r="AR10" s="374"/>
      <c r="AS10" s="374"/>
      <c r="AT10" s="375"/>
      <c r="AU10" s="475" t="s">
        <v>90</v>
      </c>
      <c r="AV10" s="476"/>
      <c r="AW10" s="476"/>
      <c r="AX10" s="476"/>
      <c r="AY10" s="431" t="s">
        <v>115</v>
      </c>
      <c r="AZ10" s="432"/>
      <c r="BA10" s="432"/>
      <c r="BB10" s="432"/>
      <c r="BC10" s="432"/>
      <c r="BD10" s="432"/>
      <c r="BE10" s="432"/>
      <c r="BF10" s="432"/>
      <c r="BG10" s="432"/>
      <c r="BH10" s="432"/>
      <c r="BI10" s="432"/>
      <c r="BJ10" s="432"/>
      <c r="BK10" s="432"/>
      <c r="BL10" s="432"/>
      <c r="BM10" s="433"/>
      <c r="BN10" s="417">
        <v>376496</v>
      </c>
      <c r="BO10" s="418"/>
      <c r="BP10" s="418"/>
      <c r="BQ10" s="418"/>
      <c r="BR10" s="418"/>
      <c r="BS10" s="418"/>
      <c r="BT10" s="418"/>
      <c r="BU10" s="419"/>
      <c r="BV10" s="417">
        <v>824367</v>
      </c>
      <c r="BW10" s="418"/>
      <c r="BX10" s="418"/>
      <c r="BY10" s="418"/>
      <c r="BZ10" s="418"/>
      <c r="CA10" s="418"/>
      <c r="CB10" s="418"/>
      <c r="CC10" s="419"/>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549"/>
      <c r="C11" s="550"/>
      <c r="D11" s="550"/>
      <c r="E11" s="550"/>
      <c r="F11" s="550"/>
      <c r="G11" s="550"/>
      <c r="H11" s="550"/>
      <c r="I11" s="550"/>
      <c r="J11" s="550"/>
      <c r="K11" s="468"/>
      <c r="L11" s="378" t="s">
        <v>117</v>
      </c>
      <c r="M11" s="379"/>
      <c r="N11" s="379"/>
      <c r="O11" s="379"/>
      <c r="P11" s="379"/>
      <c r="Q11" s="380"/>
      <c r="R11" s="546" t="s">
        <v>118</v>
      </c>
      <c r="S11" s="547"/>
      <c r="T11" s="547"/>
      <c r="U11" s="547"/>
      <c r="V11" s="548"/>
      <c r="W11" s="558"/>
      <c r="X11" s="368"/>
      <c r="Y11" s="368"/>
      <c r="Z11" s="368"/>
      <c r="AA11" s="368"/>
      <c r="AB11" s="368"/>
      <c r="AC11" s="368"/>
      <c r="AD11" s="368"/>
      <c r="AE11" s="368"/>
      <c r="AF11" s="368"/>
      <c r="AG11" s="368"/>
      <c r="AH11" s="368"/>
      <c r="AI11" s="368"/>
      <c r="AJ11" s="368"/>
      <c r="AK11" s="368"/>
      <c r="AL11" s="559"/>
      <c r="AM11" s="474" t="s">
        <v>119</v>
      </c>
      <c r="AN11" s="374"/>
      <c r="AO11" s="374"/>
      <c r="AP11" s="374"/>
      <c r="AQ11" s="374"/>
      <c r="AR11" s="374"/>
      <c r="AS11" s="374"/>
      <c r="AT11" s="375"/>
      <c r="AU11" s="475" t="s">
        <v>90</v>
      </c>
      <c r="AV11" s="476"/>
      <c r="AW11" s="476"/>
      <c r="AX11" s="476"/>
      <c r="AY11" s="431" t="s">
        <v>120</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121</v>
      </c>
      <c r="CE11" s="377"/>
      <c r="CF11" s="377"/>
      <c r="CG11" s="377"/>
      <c r="CH11" s="377"/>
      <c r="CI11" s="377"/>
      <c r="CJ11" s="377"/>
      <c r="CK11" s="377"/>
      <c r="CL11" s="377"/>
      <c r="CM11" s="377"/>
      <c r="CN11" s="377"/>
      <c r="CO11" s="377"/>
      <c r="CP11" s="377"/>
      <c r="CQ11" s="377"/>
      <c r="CR11" s="377"/>
      <c r="CS11" s="458"/>
      <c r="CT11" s="520" t="s">
        <v>122</v>
      </c>
      <c r="CU11" s="521"/>
      <c r="CV11" s="521"/>
      <c r="CW11" s="521"/>
      <c r="CX11" s="521"/>
      <c r="CY11" s="521"/>
      <c r="CZ11" s="521"/>
      <c r="DA11" s="522"/>
      <c r="DB11" s="520" t="s">
        <v>122</v>
      </c>
      <c r="DC11" s="521"/>
      <c r="DD11" s="521"/>
      <c r="DE11" s="521"/>
      <c r="DF11" s="521"/>
      <c r="DG11" s="521"/>
      <c r="DH11" s="521"/>
      <c r="DI11" s="522"/>
    </row>
    <row r="12" spans="1:119" ht="18.75" customHeight="1" x14ac:dyDescent="0.2">
      <c r="A12" s="179"/>
      <c r="B12" s="523" t="s">
        <v>123</v>
      </c>
      <c r="C12" s="524"/>
      <c r="D12" s="524"/>
      <c r="E12" s="524"/>
      <c r="F12" s="524"/>
      <c r="G12" s="524"/>
      <c r="H12" s="524"/>
      <c r="I12" s="524"/>
      <c r="J12" s="524"/>
      <c r="K12" s="525"/>
      <c r="L12" s="532" t="s">
        <v>124</v>
      </c>
      <c r="M12" s="533"/>
      <c r="N12" s="533"/>
      <c r="O12" s="533"/>
      <c r="P12" s="533"/>
      <c r="Q12" s="534"/>
      <c r="R12" s="535">
        <v>10941</v>
      </c>
      <c r="S12" s="536"/>
      <c r="T12" s="536"/>
      <c r="U12" s="536"/>
      <c r="V12" s="537"/>
      <c r="W12" s="538" t="s">
        <v>1</v>
      </c>
      <c r="X12" s="476"/>
      <c r="Y12" s="476"/>
      <c r="Z12" s="476"/>
      <c r="AA12" s="476"/>
      <c r="AB12" s="539"/>
      <c r="AC12" s="540" t="s">
        <v>125</v>
      </c>
      <c r="AD12" s="541"/>
      <c r="AE12" s="541"/>
      <c r="AF12" s="541"/>
      <c r="AG12" s="542"/>
      <c r="AH12" s="540" t="s">
        <v>126</v>
      </c>
      <c r="AI12" s="541"/>
      <c r="AJ12" s="541"/>
      <c r="AK12" s="541"/>
      <c r="AL12" s="543"/>
      <c r="AM12" s="474" t="s">
        <v>127</v>
      </c>
      <c r="AN12" s="374"/>
      <c r="AO12" s="374"/>
      <c r="AP12" s="374"/>
      <c r="AQ12" s="374"/>
      <c r="AR12" s="374"/>
      <c r="AS12" s="374"/>
      <c r="AT12" s="375"/>
      <c r="AU12" s="475" t="s">
        <v>90</v>
      </c>
      <c r="AV12" s="476"/>
      <c r="AW12" s="476"/>
      <c r="AX12" s="476"/>
      <c r="AY12" s="431" t="s">
        <v>128</v>
      </c>
      <c r="AZ12" s="432"/>
      <c r="BA12" s="432"/>
      <c r="BB12" s="432"/>
      <c r="BC12" s="432"/>
      <c r="BD12" s="432"/>
      <c r="BE12" s="432"/>
      <c r="BF12" s="432"/>
      <c r="BG12" s="432"/>
      <c r="BH12" s="432"/>
      <c r="BI12" s="432"/>
      <c r="BJ12" s="432"/>
      <c r="BK12" s="432"/>
      <c r="BL12" s="432"/>
      <c r="BM12" s="433"/>
      <c r="BN12" s="417">
        <v>330000</v>
      </c>
      <c r="BO12" s="418"/>
      <c r="BP12" s="418"/>
      <c r="BQ12" s="418"/>
      <c r="BR12" s="418"/>
      <c r="BS12" s="418"/>
      <c r="BT12" s="418"/>
      <c r="BU12" s="419"/>
      <c r="BV12" s="417">
        <v>350000</v>
      </c>
      <c r="BW12" s="418"/>
      <c r="BX12" s="418"/>
      <c r="BY12" s="418"/>
      <c r="BZ12" s="418"/>
      <c r="CA12" s="418"/>
      <c r="CB12" s="418"/>
      <c r="CC12" s="419"/>
      <c r="CD12" s="457" t="s">
        <v>129</v>
      </c>
      <c r="CE12" s="377"/>
      <c r="CF12" s="377"/>
      <c r="CG12" s="377"/>
      <c r="CH12" s="377"/>
      <c r="CI12" s="377"/>
      <c r="CJ12" s="377"/>
      <c r="CK12" s="377"/>
      <c r="CL12" s="377"/>
      <c r="CM12" s="377"/>
      <c r="CN12" s="377"/>
      <c r="CO12" s="377"/>
      <c r="CP12" s="377"/>
      <c r="CQ12" s="377"/>
      <c r="CR12" s="377"/>
      <c r="CS12" s="458"/>
      <c r="CT12" s="520" t="s">
        <v>122</v>
      </c>
      <c r="CU12" s="521"/>
      <c r="CV12" s="521"/>
      <c r="CW12" s="521"/>
      <c r="CX12" s="521"/>
      <c r="CY12" s="521"/>
      <c r="CZ12" s="521"/>
      <c r="DA12" s="522"/>
      <c r="DB12" s="520" t="s">
        <v>122</v>
      </c>
      <c r="DC12" s="521"/>
      <c r="DD12" s="521"/>
      <c r="DE12" s="521"/>
      <c r="DF12" s="521"/>
      <c r="DG12" s="521"/>
      <c r="DH12" s="521"/>
      <c r="DI12" s="522"/>
    </row>
    <row r="13" spans="1:119" ht="18.75" customHeight="1" x14ac:dyDescent="0.2">
      <c r="A13" s="179"/>
      <c r="B13" s="526"/>
      <c r="C13" s="527"/>
      <c r="D13" s="527"/>
      <c r="E13" s="527"/>
      <c r="F13" s="527"/>
      <c r="G13" s="527"/>
      <c r="H13" s="527"/>
      <c r="I13" s="527"/>
      <c r="J13" s="527"/>
      <c r="K13" s="528"/>
      <c r="L13" s="188"/>
      <c r="M13" s="501" t="s">
        <v>130</v>
      </c>
      <c r="N13" s="502"/>
      <c r="O13" s="502"/>
      <c r="P13" s="502"/>
      <c r="Q13" s="503"/>
      <c r="R13" s="504">
        <v>10418</v>
      </c>
      <c r="S13" s="505"/>
      <c r="T13" s="505"/>
      <c r="U13" s="505"/>
      <c r="V13" s="506"/>
      <c r="W13" s="507" t="s">
        <v>131</v>
      </c>
      <c r="X13" s="403"/>
      <c r="Y13" s="403"/>
      <c r="Z13" s="403"/>
      <c r="AA13" s="403"/>
      <c r="AB13" s="404"/>
      <c r="AC13" s="370">
        <v>273</v>
      </c>
      <c r="AD13" s="371"/>
      <c r="AE13" s="371"/>
      <c r="AF13" s="371"/>
      <c r="AG13" s="372"/>
      <c r="AH13" s="370">
        <v>293</v>
      </c>
      <c r="AI13" s="371"/>
      <c r="AJ13" s="371"/>
      <c r="AK13" s="371"/>
      <c r="AL13" s="430"/>
      <c r="AM13" s="474" t="s">
        <v>132</v>
      </c>
      <c r="AN13" s="374"/>
      <c r="AO13" s="374"/>
      <c r="AP13" s="374"/>
      <c r="AQ13" s="374"/>
      <c r="AR13" s="374"/>
      <c r="AS13" s="374"/>
      <c r="AT13" s="375"/>
      <c r="AU13" s="475" t="s">
        <v>101</v>
      </c>
      <c r="AV13" s="476"/>
      <c r="AW13" s="476"/>
      <c r="AX13" s="476"/>
      <c r="AY13" s="431" t="s">
        <v>133</v>
      </c>
      <c r="AZ13" s="432"/>
      <c r="BA13" s="432"/>
      <c r="BB13" s="432"/>
      <c r="BC13" s="432"/>
      <c r="BD13" s="432"/>
      <c r="BE13" s="432"/>
      <c r="BF13" s="432"/>
      <c r="BG13" s="432"/>
      <c r="BH13" s="432"/>
      <c r="BI13" s="432"/>
      <c r="BJ13" s="432"/>
      <c r="BK13" s="432"/>
      <c r="BL13" s="432"/>
      <c r="BM13" s="433"/>
      <c r="BN13" s="417">
        <v>-8126</v>
      </c>
      <c r="BO13" s="418"/>
      <c r="BP13" s="418"/>
      <c r="BQ13" s="418"/>
      <c r="BR13" s="418"/>
      <c r="BS13" s="418"/>
      <c r="BT13" s="418"/>
      <c r="BU13" s="419"/>
      <c r="BV13" s="417">
        <v>211572</v>
      </c>
      <c r="BW13" s="418"/>
      <c r="BX13" s="418"/>
      <c r="BY13" s="418"/>
      <c r="BZ13" s="418"/>
      <c r="CA13" s="418"/>
      <c r="CB13" s="418"/>
      <c r="CC13" s="419"/>
      <c r="CD13" s="457" t="s">
        <v>134</v>
      </c>
      <c r="CE13" s="377"/>
      <c r="CF13" s="377"/>
      <c r="CG13" s="377"/>
      <c r="CH13" s="377"/>
      <c r="CI13" s="377"/>
      <c r="CJ13" s="377"/>
      <c r="CK13" s="377"/>
      <c r="CL13" s="377"/>
      <c r="CM13" s="377"/>
      <c r="CN13" s="377"/>
      <c r="CO13" s="377"/>
      <c r="CP13" s="377"/>
      <c r="CQ13" s="377"/>
      <c r="CR13" s="377"/>
      <c r="CS13" s="458"/>
      <c r="CT13" s="414">
        <v>5.9</v>
      </c>
      <c r="CU13" s="415"/>
      <c r="CV13" s="415"/>
      <c r="CW13" s="415"/>
      <c r="CX13" s="415"/>
      <c r="CY13" s="415"/>
      <c r="CZ13" s="415"/>
      <c r="DA13" s="416"/>
      <c r="DB13" s="414">
        <v>5.4</v>
      </c>
      <c r="DC13" s="415"/>
      <c r="DD13" s="415"/>
      <c r="DE13" s="415"/>
      <c r="DF13" s="415"/>
      <c r="DG13" s="415"/>
      <c r="DH13" s="415"/>
      <c r="DI13" s="416"/>
    </row>
    <row r="14" spans="1:119" ht="18.75" customHeight="1" thickBot="1" x14ac:dyDescent="0.25">
      <c r="A14" s="179"/>
      <c r="B14" s="526"/>
      <c r="C14" s="527"/>
      <c r="D14" s="527"/>
      <c r="E14" s="527"/>
      <c r="F14" s="527"/>
      <c r="G14" s="527"/>
      <c r="H14" s="527"/>
      <c r="I14" s="527"/>
      <c r="J14" s="527"/>
      <c r="K14" s="528"/>
      <c r="L14" s="491" t="s">
        <v>135</v>
      </c>
      <c r="M14" s="544"/>
      <c r="N14" s="544"/>
      <c r="O14" s="544"/>
      <c r="P14" s="544"/>
      <c r="Q14" s="545"/>
      <c r="R14" s="504">
        <v>11021</v>
      </c>
      <c r="S14" s="505"/>
      <c r="T14" s="505"/>
      <c r="U14" s="505"/>
      <c r="V14" s="506"/>
      <c r="W14" s="508"/>
      <c r="X14" s="406"/>
      <c r="Y14" s="406"/>
      <c r="Z14" s="406"/>
      <c r="AA14" s="406"/>
      <c r="AB14" s="407"/>
      <c r="AC14" s="497">
        <v>5.2</v>
      </c>
      <c r="AD14" s="498"/>
      <c r="AE14" s="498"/>
      <c r="AF14" s="498"/>
      <c r="AG14" s="499"/>
      <c r="AH14" s="497">
        <v>5.3</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136</v>
      </c>
      <c r="CE14" s="455"/>
      <c r="CF14" s="455"/>
      <c r="CG14" s="455"/>
      <c r="CH14" s="455"/>
      <c r="CI14" s="455"/>
      <c r="CJ14" s="455"/>
      <c r="CK14" s="455"/>
      <c r="CL14" s="455"/>
      <c r="CM14" s="455"/>
      <c r="CN14" s="455"/>
      <c r="CO14" s="455"/>
      <c r="CP14" s="455"/>
      <c r="CQ14" s="455"/>
      <c r="CR14" s="455"/>
      <c r="CS14" s="456"/>
      <c r="CT14" s="514" t="s">
        <v>122</v>
      </c>
      <c r="CU14" s="515"/>
      <c r="CV14" s="515"/>
      <c r="CW14" s="515"/>
      <c r="CX14" s="515"/>
      <c r="CY14" s="515"/>
      <c r="CZ14" s="515"/>
      <c r="DA14" s="516"/>
      <c r="DB14" s="514" t="s">
        <v>122</v>
      </c>
      <c r="DC14" s="515"/>
      <c r="DD14" s="515"/>
      <c r="DE14" s="515"/>
      <c r="DF14" s="515"/>
      <c r="DG14" s="515"/>
      <c r="DH14" s="515"/>
      <c r="DI14" s="516"/>
    </row>
    <row r="15" spans="1:119" ht="18.75" customHeight="1" x14ac:dyDescent="0.2">
      <c r="A15" s="179"/>
      <c r="B15" s="526"/>
      <c r="C15" s="527"/>
      <c r="D15" s="527"/>
      <c r="E15" s="527"/>
      <c r="F15" s="527"/>
      <c r="G15" s="527"/>
      <c r="H15" s="527"/>
      <c r="I15" s="527"/>
      <c r="J15" s="527"/>
      <c r="K15" s="528"/>
      <c r="L15" s="188"/>
      <c r="M15" s="501" t="s">
        <v>130</v>
      </c>
      <c r="N15" s="502"/>
      <c r="O15" s="502"/>
      <c r="P15" s="502"/>
      <c r="Q15" s="503"/>
      <c r="R15" s="504">
        <v>10546</v>
      </c>
      <c r="S15" s="505"/>
      <c r="T15" s="505"/>
      <c r="U15" s="505"/>
      <c r="V15" s="506"/>
      <c r="W15" s="507" t="s">
        <v>137</v>
      </c>
      <c r="X15" s="403"/>
      <c r="Y15" s="403"/>
      <c r="Z15" s="403"/>
      <c r="AA15" s="403"/>
      <c r="AB15" s="404"/>
      <c r="AC15" s="370">
        <v>2199</v>
      </c>
      <c r="AD15" s="371"/>
      <c r="AE15" s="371"/>
      <c r="AF15" s="371"/>
      <c r="AG15" s="372"/>
      <c r="AH15" s="370">
        <v>2424</v>
      </c>
      <c r="AI15" s="371"/>
      <c r="AJ15" s="371"/>
      <c r="AK15" s="371"/>
      <c r="AL15" s="430"/>
      <c r="AM15" s="474"/>
      <c r="AN15" s="374"/>
      <c r="AO15" s="374"/>
      <c r="AP15" s="374"/>
      <c r="AQ15" s="374"/>
      <c r="AR15" s="374"/>
      <c r="AS15" s="374"/>
      <c r="AT15" s="375"/>
      <c r="AU15" s="475"/>
      <c r="AV15" s="476"/>
      <c r="AW15" s="476"/>
      <c r="AX15" s="476"/>
      <c r="AY15" s="443" t="s">
        <v>138</v>
      </c>
      <c r="AZ15" s="444"/>
      <c r="BA15" s="444"/>
      <c r="BB15" s="444"/>
      <c r="BC15" s="444"/>
      <c r="BD15" s="444"/>
      <c r="BE15" s="444"/>
      <c r="BF15" s="444"/>
      <c r="BG15" s="444"/>
      <c r="BH15" s="444"/>
      <c r="BI15" s="444"/>
      <c r="BJ15" s="444"/>
      <c r="BK15" s="444"/>
      <c r="BL15" s="444"/>
      <c r="BM15" s="445"/>
      <c r="BN15" s="446">
        <v>1996641</v>
      </c>
      <c r="BO15" s="447"/>
      <c r="BP15" s="447"/>
      <c r="BQ15" s="447"/>
      <c r="BR15" s="447"/>
      <c r="BS15" s="447"/>
      <c r="BT15" s="447"/>
      <c r="BU15" s="448"/>
      <c r="BV15" s="446">
        <v>1992708</v>
      </c>
      <c r="BW15" s="447"/>
      <c r="BX15" s="447"/>
      <c r="BY15" s="447"/>
      <c r="BZ15" s="447"/>
      <c r="CA15" s="447"/>
      <c r="CB15" s="447"/>
      <c r="CC15" s="448"/>
      <c r="CD15" s="517" t="s">
        <v>139</v>
      </c>
      <c r="CE15" s="518"/>
      <c r="CF15" s="518"/>
      <c r="CG15" s="518"/>
      <c r="CH15" s="518"/>
      <c r="CI15" s="518"/>
      <c r="CJ15" s="518"/>
      <c r="CK15" s="518"/>
      <c r="CL15" s="518"/>
      <c r="CM15" s="518"/>
      <c r="CN15" s="518"/>
      <c r="CO15" s="518"/>
      <c r="CP15" s="518"/>
      <c r="CQ15" s="518"/>
      <c r="CR15" s="518"/>
      <c r="CS15" s="519"/>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26"/>
      <c r="C16" s="527"/>
      <c r="D16" s="527"/>
      <c r="E16" s="527"/>
      <c r="F16" s="527"/>
      <c r="G16" s="527"/>
      <c r="H16" s="527"/>
      <c r="I16" s="527"/>
      <c r="J16" s="527"/>
      <c r="K16" s="528"/>
      <c r="L16" s="491" t="s">
        <v>140</v>
      </c>
      <c r="M16" s="492"/>
      <c r="N16" s="492"/>
      <c r="O16" s="492"/>
      <c r="P16" s="492"/>
      <c r="Q16" s="493"/>
      <c r="R16" s="494" t="s">
        <v>141</v>
      </c>
      <c r="S16" s="495"/>
      <c r="T16" s="495"/>
      <c r="U16" s="495"/>
      <c r="V16" s="496"/>
      <c r="W16" s="508"/>
      <c r="X16" s="406"/>
      <c r="Y16" s="406"/>
      <c r="Z16" s="406"/>
      <c r="AA16" s="406"/>
      <c r="AB16" s="407"/>
      <c r="AC16" s="497">
        <v>41.9</v>
      </c>
      <c r="AD16" s="498"/>
      <c r="AE16" s="498"/>
      <c r="AF16" s="498"/>
      <c r="AG16" s="499"/>
      <c r="AH16" s="497">
        <v>43.6</v>
      </c>
      <c r="AI16" s="498"/>
      <c r="AJ16" s="498"/>
      <c r="AK16" s="498"/>
      <c r="AL16" s="500"/>
      <c r="AM16" s="474"/>
      <c r="AN16" s="374"/>
      <c r="AO16" s="374"/>
      <c r="AP16" s="374"/>
      <c r="AQ16" s="374"/>
      <c r="AR16" s="374"/>
      <c r="AS16" s="374"/>
      <c r="AT16" s="375"/>
      <c r="AU16" s="475"/>
      <c r="AV16" s="476"/>
      <c r="AW16" s="476"/>
      <c r="AX16" s="476"/>
      <c r="AY16" s="431" t="s">
        <v>142</v>
      </c>
      <c r="AZ16" s="432"/>
      <c r="BA16" s="432"/>
      <c r="BB16" s="432"/>
      <c r="BC16" s="432"/>
      <c r="BD16" s="432"/>
      <c r="BE16" s="432"/>
      <c r="BF16" s="432"/>
      <c r="BG16" s="432"/>
      <c r="BH16" s="432"/>
      <c r="BI16" s="432"/>
      <c r="BJ16" s="432"/>
      <c r="BK16" s="432"/>
      <c r="BL16" s="432"/>
      <c r="BM16" s="433"/>
      <c r="BN16" s="417">
        <v>2934744</v>
      </c>
      <c r="BO16" s="418"/>
      <c r="BP16" s="418"/>
      <c r="BQ16" s="418"/>
      <c r="BR16" s="418"/>
      <c r="BS16" s="418"/>
      <c r="BT16" s="418"/>
      <c r="BU16" s="419"/>
      <c r="BV16" s="417">
        <v>2797181</v>
      </c>
      <c r="BW16" s="418"/>
      <c r="BX16" s="418"/>
      <c r="BY16" s="418"/>
      <c r="BZ16" s="418"/>
      <c r="CA16" s="418"/>
      <c r="CB16" s="418"/>
      <c r="CC16" s="419"/>
      <c r="CD16" s="192"/>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5">
      <c r="A17" s="179"/>
      <c r="B17" s="529"/>
      <c r="C17" s="530"/>
      <c r="D17" s="530"/>
      <c r="E17" s="530"/>
      <c r="F17" s="530"/>
      <c r="G17" s="530"/>
      <c r="H17" s="530"/>
      <c r="I17" s="530"/>
      <c r="J17" s="530"/>
      <c r="K17" s="531"/>
      <c r="L17" s="193"/>
      <c r="M17" s="510" t="s">
        <v>143</v>
      </c>
      <c r="N17" s="511"/>
      <c r="O17" s="511"/>
      <c r="P17" s="511"/>
      <c r="Q17" s="512"/>
      <c r="R17" s="494" t="s">
        <v>144</v>
      </c>
      <c r="S17" s="495"/>
      <c r="T17" s="495"/>
      <c r="U17" s="495"/>
      <c r="V17" s="496"/>
      <c r="W17" s="507" t="s">
        <v>145</v>
      </c>
      <c r="X17" s="403"/>
      <c r="Y17" s="403"/>
      <c r="Z17" s="403"/>
      <c r="AA17" s="403"/>
      <c r="AB17" s="404"/>
      <c r="AC17" s="370">
        <v>2781</v>
      </c>
      <c r="AD17" s="371"/>
      <c r="AE17" s="371"/>
      <c r="AF17" s="371"/>
      <c r="AG17" s="372"/>
      <c r="AH17" s="370">
        <v>2838</v>
      </c>
      <c r="AI17" s="371"/>
      <c r="AJ17" s="371"/>
      <c r="AK17" s="371"/>
      <c r="AL17" s="430"/>
      <c r="AM17" s="474"/>
      <c r="AN17" s="374"/>
      <c r="AO17" s="374"/>
      <c r="AP17" s="374"/>
      <c r="AQ17" s="374"/>
      <c r="AR17" s="374"/>
      <c r="AS17" s="374"/>
      <c r="AT17" s="375"/>
      <c r="AU17" s="475"/>
      <c r="AV17" s="476"/>
      <c r="AW17" s="476"/>
      <c r="AX17" s="476"/>
      <c r="AY17" s="431" t="s">
        <v>146</v>
      </c>
      <c r="AZ17" s="432"/>
      <c r="BA17" s="432"/>
      <c r="BB17" s="432"/>
      <c r="BC17" s="432"/>
      <c r="BD17" s="432"/>
      <c r="BE17" s="432"/>
      <c r="BF17" s="432"/>
      <c r="BG17" s="432"/>
      <c r="BH17" s="432"/>
      <c r="BI17" s="432"/>
      <c r="BJ17" s="432"/>
      <c r="BK17" s="432"/>
      <c r="BL17" s="432"/>
      <c r="BM17" s="433"/>
      <c r="BN17" s="417">
        <v>2549257</v>
      </c>
      <c r="BO17" s="418"/>
      <c r="BP17" s="418"/>
      <c r="BQ17" s="418"/>
      <c r="BR17" s="418"/>
      <c r="BS17" s="418"/>
      <c r="BT17" s="418"/>
      <c r="BU17" s="419"/>
      <c r="BV17" s="417">
        <v>2550037</v>
      </c>
      <c r="BW17" s="418"/>
      <c r="BX17" s="418"/>
      <c r="BY17" s="418"/>
      <c r="BZ17" s="418"/>
      <c r="CA17" s="418"/>
      <c r="CB17" s="418"/>
      <c r="CC17" s="419"/>
      <c r="CD17" s="192"/>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5">
      <c r="A18" s="179"/>
      <c r="B18" s="467" t="s">
        <v>147</v>
      </c>
      <c r="C18" s="468"/>
      <c r="D18" s="468"/>
      <c r="E18" s="469"/>
      <c r="F18" s="469"/>
      <c r="G18" s="469"/>
      <c r="H18" s="469"/>
      <c r="I18" s="469"/>
      <c r="J18" s="469"/>
      <c r="K18" s="469"/>
      <c r="L18" s="470">
        <v>21.73</v>
      </c>
      <c r="M18" s="470"/>
      <c r="N18" s="470"/>
      <c r="O18" s="470"/>
      <c r="P18" s="470"/>
      <c r="Q18" s="470"/>
      <c r="R18" s="471"/>
      <c r="S18" s="471"/>
      <c r="T18" s="471"/>
      <c r="U18" s="471"/>
      <c r="V18" s="472"/>
      <c r="W18" s="488"/>
      <c r="X18" s="489"/>
      <c r="Y18" s="489"/>
      <c r="Z18" s="489"/>
      <c r="AA18" s="489"/>
      <c r="AB18" s="513"/>
      <c r="AC18" s="387">
        <v>52.9</v>
      </c>
      <c r="AD18" s="388"/>
      <c r="AE18" s="388"/>
      <c r="AF18" s="388"/>
      <c r="AG18" s="473"/>
      <c r="AH18" s="387">
        <v>51.1</v>
      </c>
      <c r="AI18" s="388"/>
      <c r="AJ18" s="388"/>
      <c r="AK18" s="388"/>
      <c r="AL18" s="389"/>
      <c r="AM18" s="474"/>
      <c r="AN18" s="374"/>
      <c r="AO18" s="374"/>
      <c r="AP18" s="374"/>
      <c r="AQ18" s="374"/>
      <c r="AR18" s="374"/>
      <c r="AS18" s="374"/>
      <c r="AT18" s="375"/>
      <c r="AU18" s="475"/>
      <c r="AV18" s="476"/>
      <c r="AW18" s="476"/>
      <c r="AX18" s="476"/>
      <c r="AY18" s="431" t="s">
        <v>148</v>
      </c>
      <c r="AZ18" s="432"/>
      <c r="BA18" s="432"/>
      <c r="BB18" s="432"/>
      <c r="BC18" s="432"/>
      <c r="BD18" s="432"/>
      <c r="BE18" s="432"/>
      <c r="BF18" s="432"/>
      <c r="BG18" s="432"/>
      <c r="BH18" s="432"/>
      <c r="BI18" s="432"/>
      <c r="BJ18" s="432"/>
      <c r="BK18" s="432"/>
      <c r="BL18" s="432"/>
      <c r="BM18" s="433"/>
      <c r="BN18" s="417">
        <v>3411516</v>
      </c>
      <c r="BO18" s="418"/>
      <c r="BP18" s="418"/>
      <c r="BQ18" s="418"/>
      <c r="BR18" s="418"/>
      <c r="BS18" s="418"/>
      <c r="BT18" s="418"/>
      <c r="BU18" s="419"/>
      <c r="BV18" s="417">
        <v>3310807</v>
      </c>
      <c r="BW18" s="418"/>
      <c r="BX18" s="418"/>
      <c r="BY18" s="418"/>
      <c r="BZ18" s="418"/>
      <c r="CA18" s="418"/>
      <c r="CB18" s="418"/>
      <c r="CC18" s="419"/>
      <c r="CD18" s="192"/>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5">
      <c r="A19" s="179"/>
      <c r="B19" s="467" t="s">
        <v>149</v>
      </c>
      <c r="C19" s="468"/>
      <c r="D19" s="468"/>
      <c r="E19" s="469"/>
      <c r="F19" s="469"/>
      <c r="G19" s="469"/>
      <c r="H19" s="469"/>
      <c r="I19" s="469"/>
      <c r="J19" s="469"/>
      <c r="K19" s="469"/>
      <c r="L19" s="477">
        <v>500</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150</v>
      </c>
      <c r="AZ19" s="432"/>
      <c r="BA19" s="432"/>
      <c r="BB19" s="432"/>
      <c r="BC19" s="432"/>
      <c r="BD19" s="432"/>
      <c r="BE19" s="432"/>
      <c r="BF19" s="432"/>
      <c r="BG19" s="432"/>
      <c r="BH19" s="432"/>
      <c r="BI19" s="432"/>
      <c r="BJ19" s="432"/>
      <c r="BK19" s="432"/>
      <c r="BL19" s="432"/>
      <c r="BM19" s="433"/>
      <c r="BN19" s="417">
        <v>7955629</v>
      </c>
      <c r="BO19" s="418"/>
      <c r="BP19" s="418"/>
      <c r="BQ19" s="418"/>
      <c r="BR19" s="418"/>
      <c r="BS19" s="418"/>
      <c r="BT19" s="418"/>
      <c r="BU19" s="419"/>
      <c r="BV19" s="417">
        <v>8265642</v>
      </c>
      <c r="BW19" s="418"/>
      <c r="BX19" s="418"/>
      <c r="BY19" s="418"/>
      <c r="BZ19" s="418"/>
      <c r="CA19" s="418"/>
      <c r="CB19" s="418"/>
      <c r="CC19" s="419"/>
      <c r="CD19" s="192"/>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5">
      <c r="A20" s="179"/>
      <c r="B20" s="467" t="s">
        <v>151</v>
      </c>
      <c r="C20" s="468"/>
      <c r="D20" s="468"/>
      <c r="E20" s="469"/>
      <c r="F20" s="469"/>
      <c r="G20" s="469"/>
      <c r="H20" s="469"/>
      <c r="I20" s="469"/>
      <c r="J20" s="469"/>
      <c r="K20" s="469"/>
      <c r="L20" s="477">
        <v>4074</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2"/>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5">
      <c r="A21" s="179"/>
      <c r="B21" s="464" t="s">
        <v>152</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2"/>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2">
      <c r="A22" s="179"/>
      <c r="B22" s="393" t="s">
        <v>153</v>
      </c>
      <c r="C22" s="394"/>
      <c r="D22" s="395"/>
      <c r="E22" s="402" t="s">
        <v>1</v>
      </c>
      <c r="F22" s="403"/>
      <c r="G22" s="403"/>
      <c r="H22" s="403"/>
      <c r="I22" s="403"/>
      <c r="J22" s="403"/>
      <c r="K22" s="404"/>
      <c r="L22" s="402" t="s">
        <v>154</v>
      </c>
      <c r="M22" s="403"/>
      <c r="N22" s="403"/>
      <c r="O22" s="403"/>
      <c r="P22" s="404"/>
      <c r="Q22" s="408" t="s">
        <v>155</v>
      </c>
      <c r="R22" s="409"/>
      <c r="S22" s="409"/>
      <c r="T22" s="409"/>
      <c r="U22" s="409"/>
      <c r="V22" s="410"/>
      <c r="W22" s="459" t="s">
        <v>156</v>
      </c>
      <c r="X22" s="394"/>
      <c r="Y22" s="395"/>
      <c r="Z22" s="402" t="s">
        <v>1</v>
      </c>
      <c r="AA22" s="403"/>
      <c r="AB22" s="403"/>
      <c r="AC22" s="403"/>
      <c r="AD22" s="403"/>
      <c r="AE22" s="403"/>
      <c r="AF22" s="403"/>
      <c r="AG22" s="404"/>
      <c r="AH22" s="420" t="s">
        <v>157</v>
      </c>
      <c r="AI22" s="403"/>
      <c r="AJ22" s="403"/>
      <c r="AK22" s="403"/>
      <c r="AL22" s="404"/>
      <c r="AM22" s="420" t="s">
        <v>158</v>
      </c>
      <c r="AN22" s="421"/>
      <c r="AO22" s="421"/>
      <c r="AP22" s="421"/>
      <c r="AQ22" s="421"/>
      <c r="AR22" s="422"/>
      <c r="AS22" s="408" t="s">
        <v>155</v>
      </c>
      <c r="AT22" s="409"/>
      <c r="AU22" s="409"/>
      <c r="AV22" s="409"/>
      <c r="AW22" s="409"/>
      <c r="AX22" s="426"/>
      <c r="AY22" s="443" t="s">
        <v>159</v>
      </c>
      <c r="AZ22" s="444"/>
      <c r="BA22" s="444"/>
      <c r="BB22" s="444"/>
      <c r="BC22" s="444"/>
      <c r="BD22" s="444"/>
      <c r="BE22" s="444"/>
      <c r="BF22" s="444"/>
      <c r="BG22" s="444"/>
      <c r="BH22" s="444"/>
      <c r="BI22" s="444"/>
      <c r="BJ22" s="444"/>
      <c r="BK22" s="444"/>
      <c r="BL22" s="444"/>
      <c r="BM22" s="445"/>
      <c r="BN22" s="446">
        <v>3205285</v>
      </c>
      <c r="BO22" s="447"/>
      <c r="BP22" s="447"/>
      <c r="BQ22" s="447"/>
      <c r="BR22" s="447"/>
      <c r="BS22" s="447"/>
      <c r="BT22" s="447"/>
      <c r="BU22" s="448"/>
      <c r="BV22" s="446">
        <v>3498494</v>
      </c>
      <c r="BW22" s="447"/>
      <c r="BX22" s="447"/>
      <c r="BY22" s="447"/>
      <c r="BZ22" s="447"/>
      <c r="CA22" s="447"/>
      <c r="CB22" s="447"/>
      <c r="CC22" s="448"/>
      <c r="CD22" s="192"/>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2">
      <c r="A23" s="179"/>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160</v>
      </c>
      <c r="AZ23" s="432"/>
      <c r="BA23" s="432"/>
      <c r="BB23" s="432"/>
      <c r="BC23" s="432"/>
      <c r="BD23" s="432"/>
      <c r="BE23" s="432"/>
      <c r="BF23" s="432"/>
      <c r="BG23" s="432"/>
      <c r="BH23" s="432"/>
      <c r="BI23" s="432"/>
      <c r="BJ23" s="432"/>
      <c r="BK23" s="432"/>
      <c r="BL23" s="432"/>
      <c r="BM23" s="433"/>
      <c r="BN23" s="417">
        <v>2920685</v>
      </c>
      <c r="BO23" s="418"/>
      <c r="BP23" s="418"/>
      <c r="BQ23" s="418"/>
      <c r="BR23" s="418"/>
      <c r="BS23" s="418"/>
      <c r="BT23" s="418"/>
      <c r="BU23" s="419"/>
      <c r="BV23" s="417">
        <v>3148079</v>
      </c>
      <c r="BW23" s="418"/>
      <c r="BX23" s="418"/>
      <c r="BY23" s="418"/>
      <c r="BZ23" s="418"/>
      <c r="CA23" s="418"/>
      <c r="CB23" s="418"/>
      <c r="CC23" s="419"/>
      <c r="CD23" s="192"/>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5">
      <c r="A24" s="179"/>
      <c r="B24" s="396"/>
      <c r="C24" s="397"/>
      <c r="D24" s="398"/>
      <c r="E24" s="373" t="s">
        <v>161</v>
      </c>
      <c r="F24" s="374"/>
      <c r="G24" s="374"/>
      <c r="H24" s="374"/>
      <c r="I24" s="374"/>
      <c r="J24" s="374"/>
      <c r="K24" s="375"/>
      <c r="L24" s="370">
        <v>1</v>
      </c>
      <c r="M24" s="371"/>
      <c r="N24" s="371"/>
      <c r="O24" s="371"/>
      <c r="P24" s="372"/>
      <c r="Q24" s="370">
        <v>7900</v>
      </c>
      <c r="R24" s="371"/>
      <c r="S24" s="371"/>
      <c r="T24" s="371"/>
      <c r="U24" s="371"/>
      <c r="V24" s="372"/>
      <c r="W24" s="460"/>
      <c r="X24" s="397"/>
      <c r="Y24" s="398"/>
      <c r="Z24" s="373" t="s">
        <v>162</v>
      </c>
      <c r="AA24" s="374"/>
      <c r="AB24" s="374"/>
      <c r="AC24" s="374"/>
      <c r="AD24" s="374"/>
      <c r="AE24" s="374"/>
      <c r="AF24" s="374"/>
      <c r="AG24" s="375"/>
      <c r="AH24" s="370">
        <v>101</v>
      </c>
      <c r="AI24" s="371"/>
      <c r="AJ24" s="371"/>
      <c r="AK24" s="371"/>
      <c r="AL24" s="372"/>
      <c r="AM24" s="370">
        <v>293001</v>
      </c>
      <c r="AN24" s="371"/>
      <c r="AO24" s="371"/>
      <c r="AP24" s="371"/>
      <c r="AQ24" s="371"/>
      <c r="AR24" s="372"/>
      <c r="AS24" s="370">
        <v>2901</v>
      </c>
      <c r="AT24" s="371"/>
      <c r="AU24" s="371"/>
      <c r="AV24" s="371"/>
      <c r="AW24" s="371"/>
      <c r="AX24" s="430"/>
      <c r="AY24" s="390" t="s">
        <v>163</v>
      </c>
      <c r="AZ24" s="391"/>
      <c r="BA24" s="391"/>
      <c r="BB24" s="391"/>
      <c r="BC24" s="391"/>
      <c r="BD24" s="391"/>
      <c r="BE24" s="391"/>
      <c r="BF24" s="391"/>
      <c r="BG24" s="391"/>
      <c r="BH24" s="391"/>
      <c r="BI24" s="391"/>
      <c r="BJ24" s="391"/>
      <c r="BK24" s="391"/>
      <c r="BL24" s="391"/>
      <c r="BM24" s="392"/>
      <c r="BN24" s="417">
        <v>722221</v>
      </c>
      <c r="BO24" s="418"/>
      <c r="BP24" s="418"/>
      <c r="BQ24" s="418"/>
      <c r="BR24" s="418"/>
      <c r="BS24" s="418"/>
      <c r="BT24" s="418"/>
      <c r="BU24" s="419"/>
      <c r="BV24" s="417">
        <v>842625</v>
      </c>
      <c r="BW24" s="418"/>
      <c r="BX24" s="418"/>
      <c r="BY24" s="418"/>
      <c r="BZ24" s="418"/>
      <c r="CA24" s="418"/>
      <c r="CB24" s="418"/>
      <c r="CC24" s="419"/>
      <c r="CD24" s="192"/>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2">
      <c r="A25" s="179"/>
      <c r="B25" s="396"/>
      <c r="C25" s="397"/>
      <c r="D25" s="398"/>
      <c r="E25" s="373" t="s">
        <v>164</v>
      </c>
      <c r="F25" s="374"/>
      <c r="G25" s="374"/>
      <c r="H25" s="374"/>
      <c r="I25" s="374"/>
      <c r="J25" s="374"/>
      <c r="K25" s="375"/>
      <c r="L25" s="370">
        <v>1</v>
      </c>
      <c r="M25" s="371"/>
      <c r="N25" s="371"/>
      <c r="O25" s="371"/>
      <c r="P25" s="372"/>
      <c r="Q25" s="370">
        <v>6380</v>
      </c>
      <c r="R25" s="371"/>
      <c r="S25" s="371"/>
      <c r="T25" s="371"/>
      <c r="U25" s="371"/>
      <c r="V25" s="372"/>
      <c r="W25" s="460"/>
      <c r="X25" s="397"/>
      <c r="Y25" s="398"/>
      <c r="Z25" s="373" t="s">
        <v>165</v>
      </c>
      <c r="AA25" s="374"/>
      <c r="AB25" s="374"/>
      <c r="AC25" s="374"/>
      <c r="AD25" s="374"/>
      <c r="AE25" s="374"/>
      <c r="AF25" s="374"/>
      <c r="AG25" s="375"/>
      <c r="AH25" s="370" t="s">
        <v>122</v>
      </c>
      <c r="AI25" s="371"/>
      <c r="AJ25" s="371"/>
      <c r="AK25" s="371"/>
      <c r="AL25" s="372"/>
      <c r="AM25" s="370" t="s">
        <v>122</v>
      </c>
      <c r="AN25" s="371"/>
      <c r="AO25" s="371"/>
      <c r="AP25" s="371"/>
      <c r="AQ25" s="371"/>
      <c r="AR25" s="372"/>
      <c r="AS25" s="370" t="s">
        <v>122</v>
      </c>
      <c r="AT25" s="371"/>
      <c r="AU25" s="371"/>
      <c r="AV25" s="371"/>
      <c r="AW25" s="371"/>
      <c r="AX25" s="430"/>
      <c r="AY25" s="443" t="s">
        <v>166</v>
      </c>
      <c r="AZ25" s="444"/>
      <c r="BA25" s="444"/>
      <c r="BB25" s="444"/>
      <c r="BC25" s="444"/>
      <c r="BD25" s="444"/>
      <c r="BE25" s="444"/>
      <c r="BF25" s="444"/>
      <c r="BG25" s="444"/>
      <c r="BH25" s="444"/>
      <c r="BI25" s="444"/>
      <c r="BJ25" s="444"/>
      <c r="BK25" s="444"/>
      <c r="BL25" s="444"/>
      <c r="BM25" s="445"/>
      <c r="BN25" s="446">
        <v>32709</v>
      </c>
      <c r="BO25" s="447"/>
      <c r="BP25" s="447"/>
      <c r="BQ25" s="447"/>
      <c r="BR25" s="447"/>
      <c r="BS25" s="447"/>
      <c r="BT25" s="447"/>
      <c r="BU25" s="448"/>
      <c r="BV25" s="446">
        <v>72992</v>
      </c>
      <c r="BW25" s="447"/>
      <c r="BX25" s="447"/>
      <c r="BY25" s="447"/>
      <c r="BZ25" s="447"/>
      <c r="CA25" s="447"/>
      <c r="CB25" s="447"/>
      <c r="CC25" s="448"/>
      <c r="CD25" s="192"/>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2">
      <c r="A26" s="179"/>
      <c r="B26" s="396"/>
      <c r="C26" s="397"/>
      <c r="D26" s="398"/>
      <c r="E26" s="373" t="s">
        <v>167</v>
      </c>
      <c r="F26" s="374"/>
      <c r="G26" s="374"/>
      <c r="H26" s="374"/>
      <c r="I26" s="374"/>
      <c r="J26" s="374"/>
      <c r="K26" s="375"/>
      <c r="L26" s="370">
        <v>1</v>
      </c>
      <c r="M26" s="371"/>
      <c r="N26" s="371"/>
      <c r="O26" s="371"/>
      <c r="P26" s="372"/>
      <c r="Q26" s="370">
        <v>5920</v>
      </c>
      <c r="R26" s="371"/>
      <c r="S26" s="371"/>
      <c r="T26" s="371"/>
      <c r="U26" s="371"/>
      <c r="V26" s="372"/>
      <c r="W26" s="460"/>
      <c r="X26" s="397"/>
      <c r="Y26" s="398"/>
      <c r="Z26" s="373" t="s">
        <v>168</v>
      </c>
      <c r="AA26" s="428"/>
      <c r="AB26" s="428"/>
      <c r="AC26" s="428"/>
      <c r="AD26" s="428"/>
      <c r="AE26" s="428"/>
      <c r="AF26" s="428"/>
      <c r="AG26" s="429"/>
      <c r="AH26" s="370" t="s">
        <v>122</v>
      </c>
      <c r="AI26" s="371"/>
      <c r="AJ26" s="371"/>
      <c r="AK26" s="371"/>
      <c r="AL26" s="372"/>
      <c r="AM26" s="370" t="s">
        <v>122</v>
      </c>
      <c r="AN26" s="371"/>
      <c r="AO26" s="371"/>
      <c r="AP26" s="371"/>
      <c r="AQ26" s="371"/>
      <c r="AR26" s="372"/>
      <c r="AS26" s="370" t="s">
        <v>122</v>
      </c>
      <c r="AT26" s="371"/>
      <c r="AU26" s="371"/>
      <c r="AV26" s="371"/>
      <c r="AW26" s="371"/>
      <c r="AX26" s="430"/>
      <c r="AY26" s="457" t="s">
        <v>169</v>
      </c>
      <c r="AZ26" s="377"/>
      <c r="BA26" s="377"/>
      <c r="BB26" s="377"/>
      <c r="BC26" s="377"/>
      <c r="BD26" s="377"/>
      <c r="BE26" s="377"/>
      <c r="BF26" s="377"/>
      <c r="BG26" s="377"/>
      <c r="BH26" s="377"/>
      <c r="BI26" s="377"/>
      <c r="BJ26" s="377"/>
      <c r="BK26" s="377"/>
      <c r="BL26" s="377"/>
      <c r="BM26" s="458"/>
      <c r="BN26" s="417" t="s">
        <v>122</v>
      </c>
      <c r="BO26" s="418"/>
      <c r="BP26" s="418"/>
      <c r="BQ26" s="418"/>
      <c r="BR26" s="418"/>
      <c r="BS26" s="418"/>
      <c r="BT26" s="418"/>
      <c r="BU26" s="419"/>
      <c r="BV26" s="417" t="s">
        <v>122</v>
      </c>
      <c r="BW26" s="418"/>
      <c r="BX26" s="418"/>
      <c r="BY26" s="418"/>
      <c r="BZ26" s="418"/>
      <c r="CA26" s="418"/>
      <c r="CB26" s="418"/>
      <c r="CC26" s="419"/>
      <c r="CD26" s="192"/>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5">
      <c r="A27" s="179"/>
      <c r="B27" s="396"/>
      <c r="C27" s="397"/>
      <c r="D27" s="398"/>
      <c r="E27" s="373" t="s">
        <v>170</v>
      </c>
      <c r="F27" s="374"/>
      <c r="G27" s="374"/>
      <c r="H27" s="374"/>
      <c r="I27" s="374"/>
      <c r="J27" s="374"/>
      <c r="K27" s="375"/>
      <c r="L27" s="370">
        <v>1</v>
      </c>
      <c r="M27" s="371"/>
      <c r="N27" s="371"/>
      <c r="O27" s="371"/>
      <c r="P27" s="372"/>
      <c r="Q27" s="370">
        <v>3380</v>
      </c>
      <c r="R27" s="371"/>
      <c r="S27" s="371"/>
      <c r="T27" s="371"/>
      <c r="U27" s="371"/>
      <c r="V27" s="372"/>
      <c r="W27" s="460"/>
      <c r="X27" s="397"/>
      <c r="Y27" s="398"/>
      <c r="Z27" s="373" t="s">
        <v>171</v>
      </c>
      <c r="AA27" s="374"/>
      <c r="AB27" s="374"/>
      <c r="AC27" s="374"/>
      <c r="AD27" s="374"/>
      <c r="AE27" s="374"/>
      <c r="AF27" s="374"/>
      <c r="AG27" s="375"/>
      <c r="AH27" s="370">
        <v>3</v>
      </c>
      <c r="AI27" s="371"/>
      <c r="AJ27" s="371"/>
      <c r="AK27" s="371"/>
      <c r="AL27" s="372"/>
      <c r="AM27" s="370">
        <v>10131</v>
      </c>
      <c r="AN27" s="371"/>
      <c r="AO27" s="371"/>
      <c r="AP27" s="371"/>
      <c r="AQ27" s="371"/>
      <c r="AR27" s="372"/>
      <c r="AS27" s="370">
        <v>3377</v>
      </c>
      <c r="AT27" s="371"/>
      <c r="AU27" s="371"/>
      <c r="AV27" s="371"/>
      <c r="AW27" s="371"/>
      <c r="AX27" s="430"/>
      <c r="AY27" s="454" t="s">
        <v>172</v>
      </c>
      <c r="AZ27" s="455"/>
      <c r="BA27" s="455"/>
      <c r="BB27" s="455"/>
      <c r="BC27" s="455"/>
      <c r="BD27" s="455"/>
      <c r="BE27" s="455"/>
      <c r="BF27" s="455"/>
      <c r="BG27" s="455"/>
      <c r="BH27" s="455"/>
      <c r="BI27" s="455"/>
      <c r="BJ27" s="455"/>
      <c r="BK27" s="455"/>
      <c r="BL27" s="455"/>
      <c r="BM27" s="456"/>
      <c r="BN27" s="451" t="s">
        <v>122</v>
      </c>
      <c r="BO27" s="452"/>
      <c r="BP27" s="452"/>
      <c r="BQ27" s="452"/>
      <c r="BR27" s="452"/>
      <c r="BS27" s="452"/>
      <c r="BT27" s="452"/>
      <c r="BU27" s="453"/>
      <c r="BV27" s="451" t="s">
        <v>122</v>
      </c>
      <c r="BW27" s="452"/>
      <c r="BX27" s="452"/>
      <c r="BY27" s="452"/>
      <c r="BZ27" s="452"/>
      <c r="CA27" s="452"/>
      <c r="CB27" s="452"/>
      <c r="CC27" s="453"/>
      <c r="CD27" s="194"/>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2">
      <c r="A28" s="179"/>
      <c r="B28" s="396"/>
      <c r="C28" s="397"/>
      <c r="D28" s="398"/>
      <c r="E28" s="373" t="s">
        <v>173</v>
      </c>
      <c r="F28" s="374"/>
      <c r="G28" s="374"/>
      <c r="H28" s="374"/>
      <c r="I28" s="374"/>
      <c r="J28" s="374"/>
      <c r="K28" s="375"/>
      <c r="L28" s="370">
        <v>1</v>
      </c>
      <c r="M28" s="371"/>
      <c r="N28" s="371"/>
      <c r="O28" s="371"/>
      <c r="P28" s="372"/>
      <c r="Q28" s="370">
        <v>2630</v>
      </c>
      <c r="R28" s="371"/>
      <c r="S28" s="371"/>
      <c r="T28" s="371"/>
      <c r="U28" s="371"/>
      <c r="V28" s="372"/>
      <c r="W28" s="460"/>
      <c r="X28" s="397"/>
      <c r="Y28" s="398"/>
      <c r="Z28" s="373" t="s">
        <v>174</v>
      </c>
      <c r="AA28" s="374"/>
      <c r="AB28" s="374"/>
      <c r="AC28" s="374"/>
      <c r="AD28" s="374"/>
      <c r="AE28" s="374"/>
      <c r="AF28" s="374"/>
      <c r="AG28" s="375"/>
      <c r="AH28" s="370" t="s">
        <v>122</v>
      </c>
      <c r="AI28" s="371"/>
      <c r="AJ28" s="371"/>
      <c r="AK28" s="371"/>
      <c r="AL28" s="372"/>
      <c r="AM28" s="370" t="s">
        <v>122</v>
      </c>
      <c r="AN28" s="371"/>
      <c r="AO28" s="371"/>
      <c r="AP28" s="371"/>
      <c r="AQ28" s="371"/>
      <c r="AR28" s="372"/>
      <c r="AS28" s="370" t="s">
        <v>122</v>
      </c>
      <c r="AT28" s="371"/>
      <c r="AU28" s="371"/>
      <c r="AV28" s="371"/>
      <c r="AW28" s="371"/>
      <c r="AX28" s="430"/>
      <c r="AY28" s="434" t="s">
        <v>175</v>
      </c>
      <c r="AZ28" s="435"/>
      <c r="BA28" s="435"/>
      <c r="BB28" s="436"/>
      <c r="BC28" s="443" t="s">
        <v>46</v>
      </c>
      <c r="BD28" s="444"/>
      <c r="BE28" s="444"/>
      <c r="BF28" s="444"/>
      <c r="BG28" s="444"/>
      <c r="BH28" s="444"/>
      <c r="BI28" s="444"/>
      <c r="BJ28" s="444"/>
      <c r="BK28" s="444"/>
      <c r="BL28" s="444"/>
      <c r="BM28" s="445"/>
      <c r="BN28" s="446">
        <v>1910086</v>
      </c>
      <c r="BO28" s="447"/>
      <c r="BP28" s="447"/>
      <c r="BQ28" s="447"/>
      <c r="BR28" s="447"/>
      <c r="BS28" s="447"/>
      <c r="BT28" s="447"/>
      <c r="BU28" s="448"/>
      <c r="BV28" s="446">
        <v>1863590</v>
      </c>
      <c r="BW28" s="447"/>
      <c r="BX28" s="447"/>
      <c r="BY28" s="447"/>
      <c r="BZ28" s="447"/>
      <c r="CA28" s="447"/>
      <c r="CB28" s="447"/>
      <c r="CC28" s="448"/>
      <c r="CD28" s="192"/>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2">
      <c r="A29" s="179"/>
      <c r="B29" s="396"/>
      <c r="C29" s="397"/>
      <c r="D29" s="398"/>
      <c r="E29" s="373" t="s">
        <v>176</v>
      </c>
      <c r="F29" s="374"/>
      <c r="G29" s="374"/>
      <c r="H29" s="374"/>
      <c r="I29" s="374"/>
      <c r="J29" s="374"/>
      <c r="K29" s="375"/>
      <c r="L29" s="370">
        <v>10</v>
      </c>
      <c r="M29" s="371"/>
      <c r="N29" s="371"/>
      <c r="O29" s="371"/>
      <c r="P29" s="372"/>
      <c r="Q29" s="370">
        <v>2400</v>
      </c>
      <c r="R29" s="371"/>
      <c r="S29" s="371"/>
      <c r="T29" s="371"/>
      <c r="U29" s="371"/>
      <c r="V29" s="372"/>
      <c r="W29" s="461"/>
      <c r="X29" s="462"/>
      <c r="Y29" s="463"/>
      <c r="Z29" s="373" t="s">
        <v>177</v>
      </c>
      <c r="AA29" s="374"/>
      <c r="AB29" s="374"/>
      <c r="AC29" s="374"/>
      <c r="AD29" s="374"/>
      <c r="AE29" s="374"/>
      <c r="AF29" s="374"/>
      <c r="AG29" s="375"/>
      <c r="AH29" s="370">
        <v>104</v>
      </c>
      <c r="AI29" s="371"/>
      <c r="AJ29" s="371"/>
      <c r="AK29" s="371"/>
      <c r="AL29" s="372"/>
      <c r="AM29" s="370">
        <v>303132</v>
      </c>
      <c r="AN29" s="371"/>
      <c r="AO29" s="371"/>
      <c r="AP29" s="371"/>
      <c r="AQ29" s="371"/>
      <c r="AR29" s="372"/>
      <c r="AS29" s="370">
        <v>2915</v>
      </c>
      <c r="AT29" s="371"/>
      <c r="AU29" s="371"/>
      <c r="AV29" s="371"/>
      <c r="AW29" s="371"/>
      <c r="AX29" s="430"/>
      <c r="AY29" s="437"/>
      <c r="AZ29" s="438"/>
      <c r="BA29" s="438"/>
      <c r="BB29" s="439"/>
      <c r="BC29" s="431" t="s">
        <v>178</v>
      </c>
      <c r="BD29" s="432"/>
      <c r="BE29" s="432"/>
      <c r="BF29" s="432"/>
      <c r="BG29" s="432"/>
      <c r="BH29" s="432"/>
      <c r="BI29" s="432"/>
      <c r="BJ29" s="432"/>
      <c r="BK29" s="432"/>
      <c r="BL29" s="432"/>
      <c r="BM29" s="433"/>
      <c r="BN29" s="417">
        <v>644857</v>
      </c>
      <c r="BO29" s="418"/>
      <c r="BP29" s="418"/>
      <c r="BQ29" s="418"/>
      <c r="BR29" s="418"/>
      <c r="BS29" s="418"/>
      <c r="BT29" s="418"/>
      <c r="BU29" s="419"/>
      <c r="BV29" s="417">
        <v>472021</v>
      </c>
      <c r="BW29" s="418"/>
      <c r="BX29" s="418"/>
      <c r="BY29" s="418"/>
      <c r="BZ29" s="418"/>
      <c r="CA29" s="418"/>
      <c r="CB29" s="418"/>
      <c r="CC29" s="419"/>
      <c r="CD29" s="194"/>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5">
      <c r="A30" s="179"/>
      <c r="B30" s="399"/>
      <c r="C30" s="400"/>
      <c r="D30" s="401"/>
      <c r="E30" s="378"/>
      <c r="F30" s="379"/>
      <c r="G30" s="379"/>
      <c r="H30" s="379"/>
      <c r="I30" s="379"/>
      <c r="J30" s="379"/>
      <c r="K30" s="380"/>
      <c r="L30" s="381"/>
      <c r="M30" s="382"/>
      <c r="N30" s="382"/>
      <c r="O30" s="382"/>
      <c r="P30" s="383"/>
      <c r="Q30" s="381"/>
      <c r="R30" s="382"/>
      <c r="S30" s="382"/>
      <c r="T30" s="382"/>
      <c r="U30" s="382"/>
      <c r="V30" s="383"/>
      <c r="W30" s="384" t="s">
        <v>179</v>
      </c>
      <c r="X30" s="385"/>
      <c r="Y30" s="385"/>
      <c r="Z30" s="385"/>
      <c r="AA30" s="385"/>
      <c r="AB30" s="385"/>
      <c r="AC30" s="385"/>
      <c r="AD30" s="385"/>
      <c r="AE30" s="385"/>
      <c r="AF30" s="385"/>
      <c r="AG30" s="386"/>
      <c r="AH30" s="387">
        <v>95.9</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48</v>
      </c>
      <c r="BD30" s="391"/>
      <c r="BE30" s="391"/>
      <c r="BF30" s="391"/>
      <c r="BG30" s="391"/>
      <c r="BH30" s="391"/>
      <c r="BI30" s="391"/>
      <c r="BJ30" s="391"/>
      <c r="BK30" s="391"/>
      <c r="BL30" s="391"/>
      <c r="BM30" s="392"/>
      <c r="BN30" s="451">
        <v>4294791</v>
      </c>
      <c r="BO30" s="452"/>
      <c r="BP30" s="452"/>
      <c r="BQ30" s="452"/>
      <c r="BR30" s="452"/>
      <c r="BS30" s="452"/>
      <c r="BT30" s="452"/>
      <c r="BU30" s="453"/>
      <c r="BV30" s="451">
        <v>3134114</v>
      </c>
      <c r="BW30" s="452"/>
      <c r="BX30" s="452"/>
      <c r="BY30" s="452"/>
      <c r="BZ30" s="452"/>
      <c r="CA30" s="452"/>
      <c r="CB30" s="452"/>
      <c r="CC30" s="453"/>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376" t="s">
        <v>180</v>
      </c>
      <c r="D32" s="376"/>
      <c r="E32" s="376"/>
      <c r="F32" s="376"/>
      <c r="G32" s="376"/>
      <c r="H32" s="376"/>
      <c r="I32" s="376"/>
      <c r="J32" s="376"/>
      <c r="K32" s="376"/>
      <c r="L32" s="376"/>
      <c r="M32" s="376"/>
      <c r="N32" s="376"/>
      <c r="O32" s="376"/>
      <c r="P32" s="376"/>
      <c r="Q32" s="376"/>
      <c r="R32" s="376"/>
      <c r="S32" s="376"/>
      <c r="U32" s="377" t="s">
        <v>181</v>
      </c>
      <c r="V32" s="377"/>
      <c r="W32" s="377"/>
      <c r="X32" s="377"/>
      <c r="Y32" s="377"/>
      <c r="Z32" s="377"/>
      <c r="AA32" s="377"/>
      <c r="AB32" s="377"/>
      <c r="AC32" s="377"/>
      <c r="AD32" s="377"/>
      <c r="AE32" s="377"/>
      <c r="AF32" s="377"/>
      <c r="AG32" s="377"/>
      <c r="AH32" s="377"/>
      <c r="AI32" s="377"/>
      <c r="AJ32" s="377"/>
      <c r="AK32" s="377"/>
      <c r="AM32" s="377" t="s">
        <v>182</v>
      </c>
      <c r="AN32" s="377"/>
      <c r="AO32" s="377"/>
      <c r="AP32" s="377"/>
      <c r="AQ32" s="377"/>
      <c r="AR32" s="377"/>
      <c r="AS32" s="377"/>
      <c r="AT32" s="377"/>
      <c r="AU32" s="377"/>
      <c r="AV32" s="377"/>
      <c r="AW32" s="377"/>
      <c r="AX32" s="377"/>
      <c r="AY32" s="377"/>
      <c r="AZ32" s="377"/>
      <c r="BA32" s="377"/>
      <c r="BB32" s="377"/>
      <c r="BC32" s="377"/>
      <c r="BE32" s="377" t="s">
        <v>183</v>
      </c>
      <c r="BF32" s="377"/>
      <c r="BG32" s="377"/>
      <c r="BH32" s="377"/>
      <c r="BI32" s="377"/>
      <c r="BJ32" s="377"/>
      <c r="BK32" s="377"/>
      <c r="BL32" s="377"/>
      <c r="BM32" s="377"/>
      <c r="BN32" s="377"/>
      <c r="BO32" s="377"/>
      <c r="BP32" s="377"/>
      <c r="BQ32" s="377"/>
      <c r="BR32" s="377"/>
      <c r="BS32" s="377"/>
      <c r="BT32" s="377"/>
      <c r="BU32" s="377"/>
      <c r="BW32" s="377" t="s">
        <v>184</v>
      </c>
      <c r="BX32" s="377"/>
      <c r="BY32" s="377"/>
      <c r="BZ32" s="377"/>
      <c r="CA32" s="377"/>
      <c r="CB32" s="377"/>
      <c r="CC32" s="377"/>
      <c r="CD32" s="377"/>
      <c r="CE32" s="377"/>
      <c r="CF32" s="377"/>
      <c r="CG32" s="377"/>
      <c r="CH32" s="377"/>
      <c r="CI32" s="377"/>
      <c r="CJ32" s="377"/>
      <c r="CK32" s="377"/>
      <c r="CL32" s="377"/>
      <c r="CM32" s="377"/>
      <c r="CO32" s="377" t="s">
        <v>185</v>
      </c>
      <c r="CP32" s="377"/>
      <c r="CQ32" s="377"/>
      <c r="CR32" s="377"/>
      <c r="CS32" s="377"/>
      <c r="CT32" s="377"/>
      <c r="CU32" s="377"/>
      <c r="CV32" s="377"/>
      <c r="CW32" s="377"/>
      <c r="CX32" s="377"/>
      <c r="CY32" s="377"/>
      <c r="CZ32" s="377"/>
      <c r="DA32" s="377"/>
      <c r="DB32" s="377"/>
      <c r="DC32" s="377"/>
      <c r="DD32" s="377"/>
      <c r="DE32" s="377"/>
      <c r="DI32" s="202"/>
    </row>
    <row r="33" spans="1:113" ht="13.5" customHeight="1" x14ac:dyDescent="0.2">
      <c r="A33" s="179"/>
      <c r="B33" s="203"/>
      <c r="C33" s="369" t="s">
        <v>186</v>
      </c>
      <c r="D33" s="369"/>
      <c r="E33" s="368" t="s">
        <v>187</v>
      </c>
      <c r="F33" s="368"/>
      <c r="G33" s="368"/>
      <c r="H33" s="368"/>
      <c r="I33" s="368"/>
      <c r="J33" s="368"/>
      <c r="K33" s="368"/>
      <c r="L33" s="368"/>
      <c r="M33" s="368"/>
      <c r="N33" s="368"/>
      <c r="O33" s="368"/>
      <c r="P33" s="368"/>
      <c r="Q33" s="368"/>
      <c r="R33" s="368"/>
      <c r="S33" s="368"/>
      <c r="T33" s="204"/>
      <c r="U33" s="369" t="s">
        <v>186</v>
      </c>
      <c r="V33" s="369"/>
      <c r="W33" s="368" t="s">
        <v>187</v>
      </c>
      <c r="X33" s="368"/>
      <c r="Y33" s="368"/>
      <c r="Z33" s="368"/>
      <c r="AA33" s="368"/>
      <c r="AB33" s="368"/>
      <c r="AC33" s="368"/>
      <c r="AD33" s="368"/>
      <c r="AE33" s="368"/>
      <c r="AF33" s="368"/>
      <c r="AG33" s="368"/>
      <c r="AH33" s="368"/>
      <c r="AI33" s="368"/>
      <c r="AJ33" s="368"/>
      <c r="AK33" s="368"/>
      <c r="AL33" s="204"/>
      <c r="AM33" s="369" t="s">
        <v>186</v>
      </c>
      <c r="AN33" s="369"/>
      <c r="AO33" s="368" t="s">
        <v>187</v>
      </c>
      <c r="AP33" s="368"/>
      <c r="AQ33" s="368"/>
      <c r="AR33" s="368"/>
      <c r="AS33" s="368"/>
      <c r="AT33" s="368"/>
      <c r="AU33" s="368"/>
      <c r="AV33" s="368"/>
      <c r="AW33" s="368"/>
      <c r="AX33" s="368"/>
      <c r="AY33" s="368"/>
      <c r="AZ33" s="368"/>
      <c r="BA33" s="368"/>
      <c r="BB33" s="368"/>
      <c r="BC33" s="368"/>
      <c r="BD33" s="205"/>
      <c r="BE33" s="368" t="s">
        <v>188</v>
      </c>
      <c r="BF33" s="368"/>
      <c r="BG33" s="368" t="s">
        <v>189</v>
      </c>
      <c r="BH33" s="368"/>
      <c r="BI33" s="368"/>
      <c r="BJ33" s="368"/>
      <c r="BK33" s="368"/>
      <c r="BL33" s="368"/>
      <c r="BM33" s="368"/>
      <c r="BN33" s="368"/>
      <c r="BO33" s="368"/>
      <c r="BP33" s="368"/>
      <c r="BQ33" s="368"/>
      <c r="BR33" s="368"/>
      <c r="BS33" s="368"/>
      <c r="BT33" s="368"/>
      <c r="BU33" s="368"/>
      <c r="BV33" s="205"/>
      <c r="BW33" s="369" t="s">
        <v>188</v>
      </c>
      <c r="BX33" s="369"/>
      <c r="BY33" s="368" t="s">
        <v>190</v>
      </c>
      <c r="BZ33" s="368"/>
      <c r="CA33" s="368"/>
      <c r="CB33" s="368"/>
      <c r="CC33" s="368"/>
      <c r="CD33" s="368"/>
      <c r="CE33" s="368"/>
      <c r="CF33" s="368"/>
      <c r="CG33" s="368"/>
      <c r="CH33" s="368"/>
      <c r="CI33" s="368"/>
      <c r="CJ33" s="368"/>
      <c r="CK33" s="368"/>
      <c r="CL33" s="368"/>
      <c r="CM33" s="368"/>
      <c r="CN33" s="204"/>
      <c r="CO33" s="369" t="s">
        <v>186</v>
      </c>
      <c r="CP33" s="369"/>
      <c r="CQ33" s="368" t="s">
        <v>191</v>
      </c>
      <c r="CR33" s="368"/>
      <c r="CS33" s="368"/>
      <c r="CT33" s="368"/>
      <c r="CU33" s="368"/>
      <c r="CV33" s="368"/>
      <c r="CW33" s="368"/>
      <c r="CX33" s="368"/>
      <c r="CY33" s="368"/>
      <c r="CZ33" s="368"/>
      <c r="DA33" s="368"/>
      <c r="DB33" s="368"/>
      <c r="DC33" s="368"/>
      <c r="DD33" s="368"/>
      <c r="DE33" s="368"/>
      <c r="DF33" s="204"/>
      <c r="DG33" s="367" t="s">
        <v>192</v>
      </c>
      <c r="DH33" s="367"/>
      <c r="DI33" s="206"/>
    </row>
    <row r="34" spans="1:113" ht="32.25" customHeight="1" x14ac:dyDescent="0.2">
      <c r="A34" s="179"/>
      <c r="B34" s="203"/>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9"/>
      <c r="U34" s="365">
        <f>IF(W34="","",MAX(C34:D43)+1)</f>
        <v>2</v>
      </c>
      <c r="V34" s="365"/>
      <c r="W34" s="366" t="str">
        <f>IF('各会計、関係団体の財政状況及び健全化判断比率'!B28="","",'各会計、関係団体の財政状況及び健全化判断比率'!B28)</f>
        <v>国民健康保険特別会計</v>
      </c>
      <c r="X34" s="366"/>
      <c r="Y34" s="366"/>
      <c r="Z34" s="366"/>
      <c r="AA34" s="366"/>
      <c r="AB34" s="366"/>
      <c r="AC34" s="366"/>
      <c r="AD34" s="366"/>
      <c r="AE34" s="366"/>
      <c r="AF34" s="366"/>
      <c r="AG34" s="366"/>
      <c r="AH34" s="366"/>
      <c r="AI34" s="366"/>
      <c r="AJ34" s="366"/>
      <c r="AK34" s="366"/>
      <c r="AL34" s="179"/>
      <c r="AM34" s="365" t="str">
        <f>IF(AO34="","",MAX(C34:D43,U34:V43)+1)</f>
        <v/>
      </c>
      <c r="AN34" s="365"/>
      <c r="AO34" s="366"/>
      <c r="AP34" s="366"/>
      <c r="AQ34" s="366"/>
      <c r="AR34" s="366"/>
      <c r="AS34" s="366"/>
      <c r="AT34" s="366"/>
      <c r="AU34" s="366"/>
      <c r="AV34" s="366"/>
      <c r="AW34" s="366"/>
      <c r="AX34" s="366"/>
      <c r="AY34" s="366"/>
      <c r="AZ34" s="366"/>
      <c r="BA34" s="366"/>
      <c r="BB34" s="366"/>
      <c r="BC34" s="366"/>
      <c r="BD34" s="179"/>
      <c r="BE34" s="365">
        <f>IF(BG34="","",MAX(C34:D43,U34:V43,AM34:AN43)+1)</f>
        <v>5</v>
      </c>
      <c r="BF34" s="365"/>
      <c r="BG34" s="366" t="str">
        <f>IF('各会計、関係団体の財政状況及び健全化判断比率'!B31="","",'各会計、関係団体の財政状況及び健全化判断比率'!B31)</f>
        <v>下水道事業特別会計</v>
      </c>
      <c r="BH34" s="366"/>
      <c r="BI34" s="366"/>
      <c r="BJ34" s="366"/>
      <c r="BK34" s="366"/>
      <c r="BL34" s="366"/>
      <c r="BM34" s="366"/>
      <c r="BN34" s="366"/>
      <c r="BO34" s="366"/>
      <c r="BP34" s="366"/>
      <c r="BQ34" s="366"/>
      <c r="BR34" s="366"/>
      <c r="BS34" s="366"/>
      <c r="BT34" s="366"/>
      <c r="BU34" s="366"/>
      <c r="BV34" s="179"/>
      <c r="BW34" s="365">
        <f>IF(BY34="","",MAX(C34:D43,U34:V43,AM34:AN43,BE34:BF43)+1)</f>
        <v>6</v>
      </c>
      <c r="BX34" s="365"/>
      <c r="BY34" s="366" t="str">
        <f>IF('各会計、関係団体の財政状況及び健全化判断比率'!B68="","",'各会計、関係団体の財政状況及び健全化判断比率'!B68)</f>
        <v>館林地区消防組合</v>
      </c>
      <c r="BZ34" s="366"/>
      <c r="CA34" s="366"/>
      <c r="CB34" s="366"/>
      <c r="CC34" s="366"/>
      <c r="CD34" s="366"/>
      <c r="CE34" s="366"/>
      <c r="CF34" s="366"/>
      <c r="CG34" s="366"/>
      <c r="CH34" s="366"/>
      <c r="CI34" s="366"/>
      <c r="CJ34" s="366"/>
      <c r="CK34" s="366"/>
      <c r="CL34" s="366"/>
      <c r="CM34" s="366"/>
      <c r="CN34" s="179"/>
      <c r="CO34" s="365">
        <f>IF(CQ34="","",MAX(C34:D43,U34:V43,AM34:AN43,BE34:BF43,BW34:BX43)+1)</f>
        <v>16</v>
      </c>
      <c r="CP34" s="365"/>
      <c r="CQ34" s="366" t="str">
        <f>IF('各会計、関係団体の財政状況及び健全化判断比率'!BS7="","",'各会計、関係団体の財政状況及び健全化判断比率'!BS7)</f>
        <v>西邑楽土地開発公社</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v>
      </c>
      <c r="DH34" s="363"/>
      <c r="DI34" s="206"/>
    </row>
    <row r="35" spans="1:113" ht="32.25" customHeight="1" x14ac:dyDescent="0.2">
      <c r="A35" s="179"/>
      <c r="B35" s="203"/>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179"/>
      <c r="U35" s="365">
        <f>IF(W35="","",U34+1)</f>
        <v>3</v>
      </c>
      <c r="V35" s="365"/>
      <c r="W35" s="366" t="str">
        <f>IF('各会計、関係団体の財政状況及び健全化判断比率'!B29="","",'各会計、関係団体の財政状況及び健全化判断比率'!B29)</f>
        <v>介護保険特別会計</v>
      </c>
      <c r="X35" s="366"/>
      <c r="Y35" s="366"/>
      <c r="Z35" s="366"/>
      <c r="AA35" s="366"/>
      <c r="AB35" s="366"/>
      <c r="AC35" s="366"/>
      <c r="AD35" s="366"/>
      <c r="AE35" s="366"/>
      <c r="AF35" s="366"/>
      <c r="AG35" s="366"/>
      <c r="AH35" s="366"/>
      <c r="AI35" s="366"/>
      <c r="AJ35" s="366"/>
      <c r="AK35" s="366"/>
      <c r="AL35" s="179"/>
      <c r="AM35" s="365" t="str">
        <f t="shared" ref="AM35:AM43" si="0">IF(AO35="","",AM34+1)</f>
        <v/>
      </c>
      <c r="AN35" s="365"/>
      <c r="AO35" s="366"/>
      <c r="AP35" s="366"/>
      <c r="AQ35" s="366"/>
      <c r="AR35" s="366"/>
      <c r="AS35" s="366"/>
      <c r="AT35" s="366"/>
      <c r="AU35" s="366"/>
      <c r="AV35" s="366"/>
      <c r="AW35" s="366"/>
      <c r="AX35" s="366"/>
      <c r="AY35" s="366"/>
      <c r="AZ35" s="366"/>
      <c r="BA35" s="366"/>
      <c r="BB35" s="366"/>
      <c r="BC35" s="366"/>
      <c r="BD35" s="179"/>
      <c r="BE35" s="365" t="str">
        <f t="shared" ref="BE35:BE43" si="1">IF(BG35="","",BE34+1)</f>
        <v/>
      </c>
      <c r="BF35" s="365"/>
      <c r="BG35" s="366"/>
      <c r="BH35" s="366"/>
      <c r="BI35" s="366"/>
      <c r="BJ35" s="366"/>
      <c r="BK35" s="366"/>
      <c r="BL35" s="366"/>
      <c r="BM35" s="366"/>
      <c r="BN35" s="366"/>
      <c r="BO35" s="366"/>
      <c r="BP35" s="366"/>
      <c r="BQ35" s="366"/>
      <c r="BR35" s="366"/>
      <c r="BS35" s="366"/>
      <c r="BT35" s="366"/>
      <c r="BU35" s="366"/>
      <c r="BV35" s="179"/>
      <c r="BW35" s="365">
        <f t="shared" ref="BW35:BW43" si="2">IF(BY35="","",BW34+1)</f>
        <v>7</v>
      </c>
      <c r="BX35" s="365"/>
      <c r="BY35" s="366" t="str">
        <f>IF('各会計、関係団体の財政状況及び健全化判断比率'!B69="","",'各会計、関係団体の財政状況及び健全化判断比率'!B69)</f>
        <v>邑楽館林医療企業団</v>
      </c>
      <c r="BZ35" s="366"/>
      <c r="CA35" s="366"/>
      <c r="CB35" s="366"/>
      <c r="CC35" s="366"/>
      <c r="CD35" s="366"/>
      <c r="CE35" s="366"/>
      <c r="CF35" s="366"/>
      <c r="CG35" s="366"/>
      <c r="CH35" s="366"/>
      <c r="CI35" s="366"/>
      <c r="CJ35" s="366"/>
      <c r="CK35" s="366"/>
      <c r="CL35" s="366"/>
      <c r="CM35" s="366"/>
      <c r="CN35" s="179"/>
      <c r="CO35" s="365" t="str">
        <f t="shared" ref="CO35:CO43" si="3">IF(CQ35="","",CO34+1)</f>
        <v/>
      </c>
      <c r="CP35" s="365"/>
      <c r="CQ35" s="366" t="str">
        <f>IF('各会計、関係団体の財政状況及び健全化判断比率'!BS8="","",'各会計、関係団体の財政状況及び健全化判断比率'!BS8)</f>
        <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6"/>
    </row>
    <row r="36" spans="1:113" ht="32.25" customHeight="1" x14ac:dyDescent="0.2">
      <c r="A36" s="179"/>
      <c r="B36" s="203"/>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9"/>
      <c r="U36" s="365">
        <f t="shared" ref="U36:U43" si="4">IF(W36="","",U35+1)</f>
        <v>4</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179"/>
      <c r="AM36" s="365" t="str">
        <f t="shared" si="0"/>
        <v/>
      </c>
      <c r="AN36" s="365"/>
      <c r="AO36" s="366"/>
      <c r="AP36" s="366"/>
      <c r="AQ36" s="366"/>
      <c r="AR36" s="366"/>
      <c r="AS36" s="366"/>
      <c r="AT36" s="366"/>
      <c r="AU36" s="366"/>
      <c r="AV36" s="366"/>
      <c r="AW36" s="366"/>
      <c r="AX36" s="366"/>
      <c r="AY36" s="366"/>
      <c r="AZ36" s="366"/>
      <c r="BA36" s="366"/>
      <c r="BB36" s="366"/>
      <c r="BC36" s="366"/>
      <c r="BD36" s="179"/>
      <c r="BE36" s="365" t="str">
        <f t="shared" si="1"/>
        <v/>
      </c>
      <c r="BF36" s="365"/>
      <c r="BG36" s="366"/>
      <c r="BH36" s="366"/>
      <c r="BI36" s="366"/>
      <c r="BJ36" s="366"/>
      <c r="BK36" s="366"/>
      <c r="BL36" s="366"/>
      <c r="BM36" s="366"/>
      <c r="BN36" s="366"/>
      <c r="BO36" s="366"/>
      <c r="BP36" s="366"/>
      <c r="BQ36" s="366"/>
      <c r="BR36" s="366"/>
      <c r="BS36" s="366"/>
      <c r="BT36" s="366"/>
      <c r="BU36" s="366"/>
      <c r="BV36" s="179"/>
      <c r="BW36" s="365">
        <f t="shared" si="2"/>
        <v>8</v>
      </c>
      <c r="BX36" s="365"/>
      <c r="BY36" s="366" t="str">
        <f>IF('各会計、関係団体の財政状況及び健全化判断比率'!B70="","",'各会計、関係団体の財政状況及び健全化判断比率'!B70)</f>
        <v>館林衛生施設組合</v>
      </c>
      <c r="BZ36" s="366"/>
      <c r="CA36" s="366"/>
      <c r="CB36" s="366"/>
      <c r="CC36" s="366"/>
      <c r="CD36" s="366"/>
      <c r="CE36" s="366"/>
      <c r="CF36" s="366"/>
      <c r="CG36" s="366"/>
      <c r="CH36" s="366"/>
      <c r="CI36" s="366"/>
      <c r="CJ36" s="366"/>
      <c r="CK36" s="366"/>
      <c r="CL36" s="366"/>
      <c r="CM36" s="366"/>
      <c r="CN36" s="179"/>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6"/>
    </row>
    <row r="37" spans="1:113" ht="32.25" customHeight="1" x14ac:dyDescent="0.2">
      <c r="A37" s="179"/>
      <c r="B37" s="203"/>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9"/>
      <c r="U37" s="365" t="str">
        <f t="shared" si="4"/>
        <v/>
      </c>
      <c r="V37" s="365"/>
      <c r="W37" s="366"/>
      <c r="X37" s="366"/>
      <c r="Y37" s="366"/>
      <c r="Z37" s="366"/>
      <c r="AA37" s="366"/>
      <c r="AB37" s="366"/>
      <c r="AC37" s="366"/>
      <c r="AD37" s="366"/>
      <c r="AE37" s="366"/>
      <c r="AF37" s="366"/>
      <c r="AG37" s="366"/>
      <c r="AH37" s="366"/>
      <c r="AI37" s="366"/>
      <c r="AJ37" s="366"/>
      <c r="AK37" s="366"/>
      <c r="AL37" s="179"/>
      <c r="AM37" s="365" t="str">
        <f t="shared" si="0"/>
        <v/>
      </c>
      <c r="AN37" s="365"/>
      <c r="AO37" s="366"/>
      <c r="AP37" s="366"/>
      <c r="AQ37" s="366"/>
      <c r="AR37" s="366"/>
      <c r="AS37" s="366"/>
      <c r="AT37" s="366"/>
      <c r="AU37" s="366"/>
      <c r="AV37" s="366"/>
      <c r="AW37" s="366"/>
      <c r="AX37" s="366"/>
      <c r="AY37" s="366"/>
      <c r="AZ37" s="366"/>
      <c r="BA37" s="366"/>
      <c r="BB37" s="366"/>
      <c r="BC37" s="366"/>
      <c r="BD37" s="179"/>
      <c r="BE37" s="365" t="str">
        <f t="shared" si="1"/>
        <v/>
      </c>
      <c r="BF37" s="365"/>
      <c r="BG37" s="366"/>
      <c r="BH37" s="366"/>
      <c r="BI37" s="366"/>
      <c r="BJ37" s="366"/>
      <c r="BK37" s="366"/>
      <c r="BL37" s="366"/>
      <c r="BM37" s="366"/>
      <c r="BN37" s="366"/>
      <c r="BO37" s="366"/>
      <c r="BP37" s="366"/>
      <c r="BQ37" s="366"/>
      <c r="BR37" s="366"/>
      <c r="BS37" s="366"/>
      <c r="BT37" s="366"/>
      <c r="BU37" s="366"/>
      <c r="BV37" s="179"/>
      <c r="BW37" s="365">
        <f t="shared" si="2"/>
        <v>9</v>
      </c>
      <c r="BX37" s="365"/>
      <c r="BY37" s="366" t="str">
        <f>IF('各会計、関係団体の財政状況及び健全化判断比率'!B71="","",'各会計、関係団体の財政状況及び健全化判断比率'!B71)</f>
        <v>大泉町外二町環境衛生施設組合</v>
      </c>
      <c r="BZ37" s="366"/>
      <c r="CA37" s="366"/>
      <c r="CB37" s="366"/>
      <c r="CC37" s="366"/>
      <c r="CD37" s="366"/>
      <c r="CE37" s="366"/>
      <c r="CF37" s="366"/>
      <c r="CG37" s="366"/>
      <c r="CH37" s="366"/>
      <c r="CI37" s="366"/>
      <c r="CJ37" s="366"/>
      <c r="CK37" s="366"/>
      <c r="CL37" s="366"/>
      <c r="CM37" s="366"/>
      <c r="CN37" s="179"/>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6"/>
    </row>
    <row r="38" spans="1:113" ht="32.25" customHeight="1" x14ac:dyDescent="0.2">
      <c r="A38" s="179"/>
      <c r="B38" s="203"/>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9"/>
      <c r="U38" s="365" t="str">
        <f t="shared" si="4"/>
        <v/>
      </c>
      <c r="V38" s="365"/>
      <c r="W38" s="366"/>
      <c r="X38" s="366"/>
      <c r="Y38" s="366"/>
      <c r="Z38" s="366"/>
      <c r="AA38" s="366"/>
      <c r="AB38" s="366"/>
      <c r="AC38" s="366"/>
      <c r="AD38" s="366"/>
      <c r="AE38" s="366"/>
      <c r="AF38" s="366"/>
      <c r="AG38" s="366"/>
      <c r="AH38" s="366"/>
      <c r="AI38" s="366"/>
      <c r="AJ38" s="366"/>
      <c r="AK38" s="366"/>
      <c r="AL38" s="179"/>
      <c r="AM38" s="365" t="str">
        <f t="shared" si="0"/>
        <v/>
      </c>
      <c r="AN38" s="365"/>
      <c r="AO38" s="366"/>
      <c r="AP38" s="366"/>
      <c r="AQ38" s="366"/>
      <c r="AR38" s="366"/>
      <c r="AS38" s="366"/>
      <c r="AT38" s="366"/>
      <c r="AU38" s="366"/>
      <c r="AV38" s="366"/>
      <c r="AW38" s="366"/>
      <c r="AX38" s="366"/>
      <c r="AY38" s="366"/>
      <c r="AZ38" s="366"/>
      <c r="BA38" s="366"/>
      <c r="BB38" s="366"/>
      <c r="BC38" s="366"/>
      <c r="BD38" s="179"/>
      <c r="BE38" s="365" t="str">
        <f t="shared" si="1"/>
        <v/>
      </c>
      <c r="BF38" s="365"/>
      <c r="BG38" s="366"/>
      <c r="BH38" s="366"/>
      <c r="BI38" s="366"/>
      <c r="BJ38" s="366"/>
      <c r="BK38" s="366"/>
      <c r="BL38" s="366"/>
      <c r="BM38" s="366"/>
      <c r="BN38" s="366"/>
      <c r="BO38" s="366"/>
      <c r="BP38" s="366"/>
      <c r="BQ38" s="366"/>
      <c r="BR38" s="366"/>
      <c r="BS38" s="366"/>
      <c r="BT38" s="366"/>
      <c r="BU38" s="366"/>
      <c r="BV38" s="179"/>
      <c r="BW38" s="365">
        <f t="shared" si="2"/>
        <v>10</v>
      </c>
      <c r="BX38" s="365"/>
      <c r="BY38" s="366" t="str">
        <f>IF('各会計、関係団体の財政状況及び健全化判断比率'!B72="","",'各会計、関係団体の財政状況及び健全化判断比率'!B72)</f>
        <v>太田市外三町広域清掃組合</v>
      </c>
      <c r="BZ38" s="366"/>
      <c r="CA38" s="366"/>
      <c r="CB38" s="366"/>
      <c r="CC38" s="366"/>
      <c r="CD38" s="366"/>
      <c r="CE38" s="366"/>
      <c r="CF38" s="366"/>
      <c r="CG38" s="366"/>
      <c r="CH38" s="366"/>
      <c r="CI38" s="366"/>
      <c r="CJ38" s="366"/>
      <c r="CK38" s="366"/>
      <c r="CL38" s="366"/>
      <c r="CM38" s="366"/>
      <c r="CN38" s="179"/>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6"/>
    </row>
    <row r="39" spans="1:113" ht="32.25" customHeight="1" x14ac:dyDescent="0.2">
      <c r="A39" s="179"/>
      <c r="B39" s="203"/>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9"/>
      <c r="U39" s="365" t="str">
        <f t="shared" si="4"/>
        <v/>
      </c>
      <c r="V39" s="365"/>
      <c r="W39" s="366"/>
      <c r="X39" s="366"/>
      <c r="Y39" s="366"/>
      <c r="Z39" s="366"/>
      <c r="AA39" s="366"/>
      <c r="AB39" s="366"/>
      <c r="AC39" s="366"/>
      <c r="AD39" s="366"/>
      <c r="AE39" s="366"/>
      <c r="AF39" s="366"/>
      <c r="AG39" s="366"/>
      <c r="AH39" s="366"/>
      <c r="AI39" s="366"/>
      <c r="AJ39" s="366"/>
      <c r="AK39" s="366"/>
      <c r="AL39" s="179"/>
      <c r="AM39" s="365" t="str">
        <f t="shared" si="0"/>
        <v/>
      </c>
      <c r="AN39" s="365"/>
      <c r="AO39" s="366"/>
      <c r="AP39" s="366"/>
      <c r="AQ39" s="366"/>
      <c r="AR39" s="366"/>
      <c r="AS39" s="366"/>
      <c r="AT39" s="366"/>
      <c r="AU39" s="366"/>
      <c r="AV39" s="366"/>
      <c r="AW39" s="366"/>
      <c r="AX39" s="366"/>
      <c r="AY39" s="366"/>
      <c r="AZ39" s="366"/>
      <c r="BA39" s="366"/>
      <c r="BB39" s="366"/>
      <c r="BC39" s="366"/>
      <c r="BD39" s="179"/>
      <c r="BE39" s="365" t="str">
        <f t="shared" si="1"/>
        <v/>
      </c>
      <c r="BF39" s="365"/>
      <c r="BG39" s="366"/>
      <c r="BH39" s="366"/>
      <c r="BI39" s="366"/>
      <c r="BJ39" s="366"/>
      <c r="BK39" s="366"/>
      <c r="BL39" s="366"/>
      <c r="BM39" s="366"/>
      <c r="BN39" s="366"/>
      <c r="BO39" s="366"/>
      <c r="BP39" s="366"/>
      <c r="BQ39" s="366"/>
      <c r="BR39" s="366"/>
      <c r="BS39" s="366"/>
      <c r="BT39" s="366"/>
      <c r="BU39" s="366"/>
      <c r="BV39" s="179"/>
      <c r="BW39" s="365">
        <f t="shared" si="2"/>
        <v>11</v>
      </c>
      <c r="BX39" s="365"/>
      <c r="BY39" s="366" t="str">
        <f>IF('各会計、関係団体の財政状況及び健全化判断比率'!B73="","",'各会計、関係団体の財政状況及び健全化判断比率'!B73)</f>
        <v>群馬県市町村会館管理組合</v>
      </c>
      <c r="BZ39" s="366"/>
      <c r="CA39" s="366"/>
      <c r="CB39" s="366"/>
      <c r="CC39" s="366"/>
      <c r="CD39" s="366"/>
      <c r="CE39" s="366"/>
      <c r="CF39" s="366"/>
      <c r="CG39" s="366"/>
      <c r="CH39" s="366"/>
      <c r="CI39" s="366"/>
      <c r="CJ39" s="366"/>
      <c r="CK39" s="366"/>
      <c r="CL39" s="366"/>
      <c r="CM39" s="366"/>
      <c r="CN39" s="179"/>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6"/>
    </row>
    <row r="40" spans="1:113" ht="32.25" customHeight="1" x14ac:dyDescent="0.2">
      <c r="A40" s="179"/>
      <c r="B40" s="203"/>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9"/>
      <c r="U40" s="365" t="str">
        <f t="shared" si="4"/>
        <v/>
      </c>
      <c r="V40" s="365"/>
      <c r="W40" s="366"/>
      <c r="X40" s="366"/>
      <c r="Y40" s="366"/>
      <c r="Z40" s="366"/>
      <c r="AA40" s="366"/>
      <c r="AB40" s="366"/>
      <c r="AC40" s="366"/>
      <c r="AD40" s="366"/>
      <c r="AE40" s="366"/>
      <c r="AF40" s="366"/>
      <c r="AG40" s="366"/>
      <c r="AH40" s="366"/>
      <c r="AI40" s="366"/>
      <c r="AJ40" s="366"/>
      <c r="AK40" s="366"/>
      <c r="AL40" s="179"/>
      <c r="AM40" s="365" t="str">
        <f t="shared" si="0"/>
        <v/>
      </c>
      <c r="AN40" s="365"/>
      <c r="AO40" s="366"/>
      <c r="AP40" s="366"/>
      <c r="AQ40" s="366"/>
      <c r="AR40" s="366"/>
      <c r="AS40" s="366"/>
      <c r="AT40" s="366"/>
      <c r="AU40" s="366"/>
      <c r="AV40" s="366"/>
      <c r="AW40" s="366"/>
      <c r="AX40" s="366"/>
      <c r="AY40" s="366"/>
      <c r="AZ40" s="366"/>
      <c r="BA40" s="366"/>
      <c r="BB40" s="366"/>
      <c r="BC40" s="366"/>
      <c r="BD40" s="179"/>
      <c r="BE40" s="365" t="str">
        <f t="shared" si="1"/>
        <v/>
      </c>
      <c r="BF40" s="365"/>
      <c r="BG40" s="366"/>
      <c r="BH40" s="366"/>
      <c r="BI40" s="366"/>
      <c r="BJ40" s="366"/>
      <c r="BK40" s="366"/>
      <c r="BL40" s="366"/>
      <c r="BM40" s="366"/>
      <c r="BN40" s="366"/>
      <c r="BO40" s="366"/>
      <c r="BP40" s="366"/>
      <c r="BQ40" s="366"/>
      <c r="BR40" s="366"/>
      <c r="BS40" s="366"/>
      <c r="BT40" s="366"/>
      <c r="BU40" s="366"/>
      <c r="BV40" s="179"/>
      <c r="BW40" s="365">
        <f t="shared" si="2"/>
        <v>12</v>
      </c>
      <c r="BX40" s="365"/>
      <c r="BY40" s="366" t="str">
        <f>IF('各会計、関係団体の財政状況及び健全化判断比率'!B74="","",'各会計、関係団体の財政状況及び健全化判断比率'!B74)</f>
        <v>群馬県市町村総合事務組合</v>
      </c>
      <c r="BZ40" s="366"/>
      <c r="CA40" s="366"/>
      <c r="CB40" s="366"/>
      <c r="CC40" s="366"/>
      <c r="CD40" s="366"/>
      <c r="CE40" s="366"/>
      <c r="CF40" s="366"/>
      <c r="CG40" s="366"/>
      <c r="CH40" s="366"/>
      <c r="CI40" s="366"/>
      <c r="CJ40" s="366"/>
      <c r="CK40" s="366"/>
      <c r="CL40" s="366"/>
      <c r="CM40" s="366"/>
      <c r="CN40" s="179"/>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6"/>
    </row>
    <row r="41" spans="1:113" ht="32.25" customHeight="1" x14ac:dyDescent="0.2">
      <c r="A41" s="179"/>
      <c r="B41" s="203"/>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9"/>
      <c r="U41" s="365" t="str">
        <f t="shared" si="4"/>
        <v/>
      </c>
      <c r="V41" s="365"/>
      <c r="W41" s="366"/>
      <c r="X41" s="366"/>
      <c r="Y41" s="366"/>
      <c r="Z41" s="366"/>
      <c r="AA41" s="366"/>
      <c r="AB41" s="366"/>
      <c r="AC41" s="366"/>
      <c r="AD41" s="366"/>
      <c r="AE41" s="366"/>
      <c r="AF41" s="366"/>
      <c r="AG41" s="366"/>
      <c r="AH41" s="366"/>
      <c r="AI41" s="366"/>
      <c r="AJ41" s="366"/>
      <c r="AK41" s="366"/>
      <c r="AL41" s="179"/>
      <c r="AM41" s="365" t="str">
        <f t="shared" si="0"/>
        <v/>
      </c>
      <c r="AN41" s="365"/>
      <c r="AO41" s="366"/>
      <c r="AP41" s="366"/>
      <c r="AQ41" s="366"/>
      <c r="AR41" s="366"/>
      <c r="AS41" s="366"/>
      <c r="AT41" s="366"/>
      <c r="AU41" s="366"/>
      <c r="AV41" s="366"/>
      <c r="AW41" s="366"/>
      <c r="AX41" s="366"/>
      <c r="AY41" s="366"/>
      <c r="AZ41" s="366"/>
      <c r="BA41" s="366"/>
      <c r="BB41" s="366"/>
      <c r="BC41" s="366"/>
      <c r="BD41" s="179"/>
      <c r="BE41" s="365" t="str">
        <f t="shared" si="1"/>
        <v/>
      </c>
      <c r="BF41" s="365"/>
      <c r="BG41" s="366"/>
      <c r="BH41" s="366"/>
      <c r="BI41" s="366"/>
      <c r="BJ41" s="366"/>
      <c r="BK41" s="366"/>
      <c r="BL41" s="366"/>
      <c r="BM41" s="366"/>
      <c r="BN41" s="366"/>
      <c r="BO41" s="366"/>
      <c r="BP41" s="366"/>
      <c r="BQ41" s="366"/>
      <c r="BR41" s="366"/>
      <c r="BS41" s="366"/>
      <c r="BT41" s="366"/>
      <c r="BU41" s="366"/>
      <c r="BV41" s="179"/>
      <c r="BW41" s="365">
        <f t="shared" si="2"/>
        <v>13</v>
      </c>
      <c r="BX41" s="365"/>
      <c r="BY41" s="366" t="str">
        <f>IF('各会計、関係団体の財政状況及び健全化判断比率'!B75="","",'各会計、関係団体の財政状況及び健全化判断比率'!B75)</f>
        <v>群馬県後期高齢者医療広域連合（一般会計）</v>
      </c>
      <c r="BZ41" s="366"/>
      <c r="CA41" s="366"/>
      <c r="CB41" s="366"/>
      <c r="CC41" s="366"/>
      <c r="CD41" s="366"/>
      <c r="CE41" s="366"/>
      <c r="CF41" s="366"/>
      <c r="CG41" s="366"/>
      <c r="CH41" s="366"/>
      <c r="CI41" s="366"/>
      <c r="CJ41" s="366"/>
      <c r="CK41" s="366"/>
      <c r="CL41" s="366"/>
      <c r="CM41" s="366"/>
      <c r="CN41" s="179"/>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6"/>
    </row>
    <row r="42" spans="1:113" ht="32.25" customHeight="1" x14ac:dyDescent="0.2">
      <c r="B42" s="203"/>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9"/>
      <c r="U42" s="365" t="str">
        <f t="shared" si="4"/>
        <v/>
      </c>
      <c r="V42" s="365"/>
      <c r="W42" s="366"/>
      <c r="X42" s="366"/>
      <c r="Y42" s="366"/>
      <c r="Z42" s="366"/>
      <c r="AA42" s="366"/>
      <c r="AB42" s="366"/>
      <c r="AC42" s="366"/>
      <c r="AD42" s="366"/>
      <c r="AE42" s="366"/>
      <c r="AF42" s="366"/>
      <c r="AG42" s="366"/>
      <c r="AH42" s="366"/>
      <c r="AI42" s="366"/>
      <c r="AJ42" s="366"/>
      <c r="AK42" s="366"/>
      <c r="AL42" s="179"/>
      <c r="AM42" s="365" t="str">
        <f t="shared" si="0"/>
        <v/>
      </c>
      <c r="AN42" s="365"/>
      <c r="AO42" s="366"/>
      <c r="AP42" s="366"/>
      <c r="AQ42" s="366"/>
      <c r="AR42" s="366"/>
      <c r="AS42" s="366"/>
      <c r="AT42" s="366"/>
      <c r="AU42" s="366"/>
      <c r="AV42" s="366"/>
      <c r="AW42" s="366"/>
      <c r="AX42" s="366"/>
      <c r="AY42" s="366"/>
      <c r="AZ42" s="366"/>
      <c r="BA42" s="366"/>
      <c r="BB42" s="366"/>
      <c r="BC42" s="366"/>
      <c r="BD42" s="179"/>
      <c r="BE42" s="365" t="str">
        <f t="shared" si="1"/>
        <v/>
      </c>
      <c r="BF42" s="365"/>
      <c r="BG42" s="366"/>
      <c r="BH42" s="366"/>
      <c r="BI42" s="366"/>
      <c r="BJ42" s="366"/>
      <c r="BK42" s="366"/>
      <c r="BL42" s="366"/>
      <c r="BM42" s="366"/>
      <c r="BN42" s="366"/>
      <c r="BO42" s="366"/>
      <c r="BP42" s="366"/>
      <c r="BQ42" s="366"/>
      <c r="BR42" s="366"/>
      <c r="BS42" s="366"/>
      <c r="BT42" s="366"/>
      <c r="BU42" s="366"/>
      <c r="BV42" s="179"/>
      <c r="BW42" s="365">
        <f t="shared" si="2"/>
        <v>14</v>
      </c>
      <c r="BX42" s="365"/>
      <c r="BY42" s="366" t="str">
        <f>IF('各会計、関係団体の財政状況及び健全化判断比率'!B76="","",'各会計、関係団体の財政状況及び健全化判断比率'!B76)</f>
        <v>群馬県後期高齢者医療広域連合（事業会計）</v>
      </c>
      <c r="BZ42" s="366"/>
      <c r="CA42" s="366"/>
      <c r="CB42" s="366"/>
      <c r="CC42" s="366"/>
      <c r="CD42" s="366"/>
      <c r="CE42" s="366"/>
      <c r="CF42" s="366"/>
      <c r="CG42" s="366"/>
      <c r="CH42" s="366"/>
      <c r="CI42" s="366"/>
      <c r="CJ42" s="366"/>
      <c r="CK42" s="366"/>
      <c r="CL42" s="366"/>
      <c r="CM42" s="366"/>
      <c r="CN42" s="179"/>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6"/>
    </row>
    <row r="43" spans="1:113" ht="32.25" customHeight="1" x14ac:dyDescent="0.2">
      <c r="B43" s="203"/>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9"/>
      <c r="U43" s="365" t="str">
        <f t="shared" si="4"/>
        <v/>
      </c>
      <c r="V43" s="365"/>
      <c r="W43" s="366"/>
      <c r="X43" s="366"/>
      <c r="Y43" s="366"/>
      <c r="Z43" s="366"/>
      <c r="AA43" s="366"/>
      <c r="AB43" s="366"/>
      <c r="AC43" s="366"/>
      <c r="AD43" s="366"/>
      <c r="AE43" s="366"/>
      <c r="AF43" s="366"/>
      <c r="AG43" s="366"/>
      <c r="AH43" s="366"/>
      <c r="AI43" s="366"/>
      <c r="AJ43" s="366"/>
      <c r="AK43" s="366"/>
      <c r="AL43" s="179"/>
      <c r="AM43" s="365" t="str">
        <f t="shared" si="0"/>
        <v/>
      </c>
      <c r="AN43" s="365"/>
      <c r="AO43" s="366"/>
      <c r="AP43" s="366"/>
      <c r="AQ43" s="366"/>
      <c r="AR43" s="366"/>
      <c r="AS43" s="366"/>
      <c r="AT43" s="366"/>
      <c r="AU43" s="366"/>
      <c r="AV43" s="366"/>
      <c r="AW43" s="366"/>
      <c r="AX43" s="366"/>
      <c r="AY43" s="366"/>
      <c r="AZ43" s="366"/>
      <c r="BA43" s="366"/>
      <c r="BB43" s="366"/>
      <c r="BC43" s="366"/>
      <c r="BD43" s="179"/>
      <c r="BE43" s="365" t="str">
        <f t="shared" si="1"/>
        <v/>
      </c>
      <c r="BF43" s="365"/>
      <c r="BG43" s="366"/>
      <c r="BH43" s="366"/>
      <c r="BI43" s="366"/>
      <c r="BJ43" s="366"/>
      <c r="BK43" s="366"/>
      <c r="BL43" s="366"/>
      <c r="BM43" s="366"/>
      <c r="BN43" s="366"/>
      <c r="BO43" s="366"/>
      <c r="BP43" s="366"/>
      <c r="BQ43" s="366"/>
      <c r="BR43" s="366"/>
      <c r="BS43" s="366"/>
      <c r="BT43" s="366"/>
      <c r="BU43" s="366"/>
      <c r="BV43" s="179"/>
      <c r="BW43" s="365">
        <f t="shared" si="2"/>
        <v>15</v>
      </c>
      <c r="BX43" s="365"/>
      <c r="BY43" s="366" t="str">
        <f>IF('各会計、関係団体の財政状況及び健全化判断比率'!B77="","",'各会計、関係団体の財政状況及び健全化判断比率'!B77)</f>
        <v>群馬東部水道企業団</v>
      </c>
      <c r="BZ43" s="366"/>
      <c r="CA43" s="366"/>
      <c r="CB43" s="366"/>
      <c r="CC43" s="366"/>
      <c r="CD43" s="366"/>
      <c r="CE43" s="366"/>
      <c r="CF43" s="366"/>
      <c r="CG43" s="366"/>
      <c r="CH43" s="366"/>
      <c r="CI43" s="366"/>
      <c r="CJ43" s="366"/>
      <c r="CK43" s="366"/>
      <c r="CL43" s="366"/>
      <c r="CM43" s="366"/>
      <c r="CN43" s="179"/>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193</v>
      </c>
      <c r="E46" s="362" t="s">
        <v>194</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2">
      <c r="E47" s="362" t="s">
        <v>195</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2">
      <c r="E48" s="362" t="s">
        <v>196</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2">
      <c r="E49" s="364" t="s">
        <v>197</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2">
      <c r="E50" s="362" t="s">
        <v>198</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2">
      <c r="E51" s="362" t="s">
        <v>199</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2">
      <c r="E52" s="362" t="s">
        <v>200</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2">
      <c r="E53" s="362" t="s">
        <v>201</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2"/>
    <row r="55" spans="5:113" x14ac:dyDescent="0.2"/>
    <row r="56" spans="5:113" x14ac:dyDescent="0.2"/>
  </sheetData>
  <sheetProtection algorithmName="SHA-512" hashValue="qmtIR5KRgU1yg6F3wygjTKxej6n7W5PeMcBt0lH21INyklIoZTGJr+pARn0ktG7YHuIgvZgxuOaekxOnnSXYpw==" saltValue="HAj+8HH/zBeKQNkCEhJ2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49" t="s">
        <v>530</v>
      </c>
      <c r="D34" s="1149"/>
      <c r="E34" s="1150"/>
      <c r="F34" s="32">
        <v>7.02</v>
      </c>
      <c r="G34" s="33">
        <v>10.93</v>
      </c>
      <c r="H34" s="33">
        <v>23.28</v>
      </c>
      <c r="I34" s="33">
        <v>16.09</v>
      </c>
      <c r="J34" s="34">
        <v>14.16</v>
      </c>
      <c r="K34" s="22"/>
      <c r="L34" s="22"/>
      <c r="M34" s="22"/>
      <c r="N34" s="22"/>
      <c r="O34" s="22"/>
      <c r="P34" s="22"/>
    </row>
    <row r="35" spans="1:16" ht="39" customHeight="1" x14ac:dyDescent="0.2">
      <c r="A35" s="22"/>
      <c r="B35" s="35"/>
      <c r="C35" s="1143" t="s">
        <v>531</v>
      </c>
      <c r="D35" s="1144"/>
      <c r="E35" s="1145"/>
      <c r="F35" s="36">
        <v>0.38</v>
      </c>
      <c r="G35" s="37">
        <v>0.24</v>
      </c>
      <c r="H35" s="37">
        <v>0.09</v>
      </c>
      <c r="I35" s="37">
        <v>0.19</v>
      </c>
      <c r="J35" s="38">
        <v>1</v>
      </c>
      <c r="K35" s="22"/>
      <c r="L35" s="22"/>
      <c r="M35" s="22"/>
      <c r="N35" s="22"/>
      <c r="O35" s="22"/>
      <c r="P35" s="22"/>
    </row>
    <row r="36" spans="1:16" ht="39" customHeight="1" x14ac:dyDescent="0.2">
      <c r="A36" s="22"/>
      <c r="B36" s="35"/>
      <c r="C36" s="1143" t="s">
        <v>532</v>
      </c>
      <c r="D36" s="1144"/>
      <c r="E36" s="1145"/>
      <c r="F36" s="36">
        <v>1.46</v>
      </c>
      <c r="G36" s="37">
        <v>1.49</v>
      </c>
      <c r="H36" s="37">
        <v>1.0900000000000001</v>
      </c>
      <c r="I36" s="37">
        <v>0.94</v>
      </c>
      <c r="J36" s="38">
        <v>0.85</v>
      </c>
      <c r="K36" s="22"/>
      <c r="L36" s="22"/>
      <c r="M36" s="22"/>
      <c r="N36" s="22"/>
      <c r="O36" s="22"/>
      <c r="P36" s="22"/>
    </row>
    <row r="37" spans="1:16" ht="39" customHeight="1" x14ac:dyDescent="0.2">
      <c r="A37" s="22"/>
      <c r="B37" s="35"/>
      <c r="C37" s="1143" t="s">
        <v>533</v>
      </c>
      <c r="D37" s="1144"/>
      <c r="E37" s="1145"/>
      <c r="F37" s="36">
        <v>1.88</v>
      </c>
      <c r="G37" s="37">
        <v>2.2000000000000002</v>
      </c>
      <c r="H37" s="37">
        <v>1.59</v>
      </c>
      <c r="I37" s="37">
        <v>1.72</v>
      </c>
      <c r="J37" s="38">
        <v>0.56999999999999995</v>
      </c>
      <c r="K37" s="22"/>
      <c r="L37" s="22"/>
      <c r="M37" s="22"/>
      <c r="N37" s="22"/>
      <c r="O37" s="22"/>
      <c r="P37" s="22"/>
    </row>
    <row r="38" spans="1:16" ht="39" customHeight="1" x14ac:dyDescent="0.2">
      <c r="A38" s="22"/>
      <c r="B38" s="35"/>
      <c r="C38" s="1143" t="s">
        <v>534</v>
      </c>
      <c r="D38" s="1144"/>
      <c r="E38" s="1145"/>
      <c r="F38" s="36">
        <v>0.09</v>
      </c>
      <c r="G38" s="37">
        <v>0.08</v>
      </c>
      <c r="H38" s="37">
        <v>0.06</v>
      </c>
      <c r="I38" s="37">
        <v>7.0000000000000007E-2</v>
      </c>
      <c r="J38" s="38">
        <v>7.0000000000000007E-2</v>
      </c>
      <c r="K38" s="22"/>
      <c r="L38" s="22"/>
      <c r="M38" s="22"/>
      <c r="N38" s="22"/>
      <c r="O38" s="22"/>
      <c r="P38" s="22"/>
    </row>
    <row r="39" spans="1:16" ht="39" customHeight="1" x14ac:dyDescent="0.2">
      <c r="A39" s="22"/>
      <c r="B39" s="35"/>
      <c r="C39" s="1143"/>
      <c r="D39" s="1144"/>
      <c r="E39" s="1145"/>
      <c r="F39" s="36"/>
      <c r="G39" s="37"/>
      <c r="H39" s="37"/>
      <c r="I39" s="37"/>
      <c r="J39" s="38"/>
      <c r="K39" s="22"/>
      <c r="L39" s="22"/>
      <c r="M39" s="22"/>
      <c r="N39" s="22"/>
      <c r="O39" s="22"/>
      <c r="P39" s="22"/>
    </row>
    <row r="40" spans="1:16" ht="39" customHeight="1" x14ac:dyDescent="0.2">
      <c r="A40" s="22"/>
      <c r="B40" s="35"/>
      <c r="C40" s="1143"/>
      <c r="D40" s="1144"/>
      <c r="E40" s="1145"/>
      <c r="F40" s="36"/>
      <c r="G40" s="37"/>
      <c r="H40" s="37"/>
      <c r="I40" s="37"/>
      <c r="J40" s="38"/>
      <c r="K40" s="22"/>
      <c r="L40" s="22"/>
      <c r="M40" s="22"/>
      <c r="N40" s="22"/>
      <c r="O40" s="22"/>
      <c r="P40" s="22"/>
    </row>
    <row r="41" spans="1:16" ht="39" customHeight="1" x14ac:dyDescent="0.2">
      <c r="A41" s="22"/>
      <c r="B41" s="35"/>
      <c r="C41" s="1143"/>
      <c r="D41" s="1144"/>
      <c r="E41" s="1145"/>
      <c r="F41" s="36"/>
      <c r="G41" s="37"/>
      <c r="H41" s="37"/>
      <c r="I41" s="37"/>
      <c r="J41" s="38"/>
      <c r="K41" s="22"/>
      <c r="L41" s="22"/>
      <c r="M41" s="22"/>
      <c r="N41" s="22"/>
      <c r="O41" s="22"/>
      <c r="P41" s="22"/>
    </row>
    <row r="42" spans="1:16" ht="39" customHeight="1" x14ac:dyDescent="0.2">
      <c r="A42" s="22"/>
      <c r="B42" s="39"/>
      <c r="C42" s="1143" t="s">
        <v>535</v>
      </c>
      <c r="D42" s="1144"/>
      <c r="E42" s="1145"/>
      <c r="F42" s="36" t="s">
        <v>484</v>
      </c>
      <c r="G42" s="37" t="s">
        <v>484</v>
      </c>
      <c r="H42" s="37" t="s">
        <v>484</v>
      </c>
      <c r="I42" s="37" t="s">
        <v>484</v>
      </c>
      <c r="J42" s="38" t="s">
        <v>484</v>
      </c>
      <c r="K42" s="22"/>
      <c r="L42" s="22"/>
      <c r="M42" s="22"/>
      <c r="N42" s="22"/>
      <c r="O42" s="22"/>
      <c r="P42" s="22"/>
    </row>
    <row r="43" spans="1:16" ht="39" customHeight="1" thickBot="1" x14ac:dyDescent="0.25">
      <c r="A43" s="22"/>
      <c r="B43" s="40"/>
      <c r="C43" s="1146" t="s">
        <v>536</v>
      </c>
      <c r="D43" s="1147"/>
      <c r="E43" s="1148"/>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tZdtvju5fi+9kwwYvtMvbwRwz0WTn38/12IKAtQ+JMO+TfNfdAud3I9eHoYxLMXiKqUvcKTFd1C4aAOPayEaw==" saltValue="4vj6zYqDzzLg26ug4WHS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4" t="s">
        <v>9</v>
      </c>
      <c r="C45" s="1175"/>
      <c r="D45" s="58"/>
      <c r="E45" s="1180" t="s">
        <v>10</v>
      </c>
      <c r="F45" s="1180"/>
      <c r="G45" s="1180"/>
      <c r="H45" s="1180"/>
      <c r="I45" s="1180"/>
      <c r="J45" s="1181"/>
      <c r="K45" s="59">
        <v>320</v>
      </c>
      <c r="L45" s="60">
        <v>330</v>
      </c>
      <c r="M45" s="60">
        <v>346</v>
      </c>
      <c r="N45" s="60">
        <v>418</v>
      </c>
      <c r="O45" s="61">
        <v>380</v>
      </c>
      <c r="P45" s="48"/>
      <c r="Q45" s="48"/>
      <c r="R45" s="48"/>
      <c r="S45" s="48"/>
      <c r="T45" s="48"/>
      <c r="U45" s="48"/>
    </row>
    <row r="46" spans="1:21" ht="30.75" customHeight="1" x14ac:dyDescent="0.2">
      <c r="A46" s="48"/>
      <c r="B46" s="1176"/>
      <c r="C46" s="1177"/>
      <c r="D46" s="62"/>
      <c r="E46" s="1153" t="s">
        <v>11</v>
      </c>
      <c r="F46" s="1153"/>
      <c r="G46" s="1153"/>
      <c r="H46" s="1153"/>
      <c r="I46" s="1153"/>
      <c r="J46" s="1154"/>
      <c r="K46" s="63" t="s">
        <v>484</v>
      </c>
      <c r="L46" s="64" t="s">
        <v>484</v>
      </c>
      <c r="M46" s="64" t="s">
        <v>484</v>
      </c>
      <c r="N46" s="64" t="s">
        <v>484</v>
      </c>
      <c r="O46" s="65" t="s">
        <v>484</v>
      </c>
      <c r="P46" s="48"/>
      <c r="Q46" s="48"/>
      <c r="R46" s="48"/>
      <c r="S46" s="48"/>
      <c r="T46" s="48"/>
      <c r="U46" s="48"/>
    </row>
    <row r="47" spans="1:21" ht="30.75" customHeight="1" x14ac:dyDescent="0.2">
      <c r="A47" s="48"/>
      <c r="B47" s="1176"/>
      <c r="C47" s="1177"/>
      <c r="D47" s="62"/>
      <c r="E47" s="1153" t="s">
        <v>12</v>
      </c>
      <c r="F47" s="1153"/>
      <c r="G47" s="1153"/>
      <c r="H47" s="1153"/>
      <c r="I47" s="1153"/>
      <c r="J47" s="1154"/>
      <c r="K47" s="63" t="s">
        <v>484</v>
      </c>
      <c r="L47" s="64" t="s">
        <v>484</v>
      </c>
      <c r="M47" s="64" t="s">
        <v>484</v>
      </c>
      <c r="N47" s="64" t="s">
        <v>484</v>
      </c>
      <c r="O47" s="65" t="s">
        <v>484</v>
      </c>
      <c r="P47" s="48"/>
      <c r="Q47" s="48"/>
      <c r="R47" s="48"/>
      <c r="S47" s="48"/>
      <c r="T47" s="48"/>
      <c r="U47" s="48"/>
    </row>
    <row r="48" spans="1:21" ht="30.75" customHeight="1" x14ac:dyDescent="0.2">
      <c r="A48" s="48"/>
      <c r="B48" s="1176"/>
      <c r="C48" s="1177"/>
      <c r="D48" s="62"/>
      <c r="E48" s="1153" t="s">
        <v>13</v>
      </c>
      <c r="F48" s="1153"/>
      <c r="G48" s="1153"/>
      <c r="H48" s="1153"/>
      <c r="I48" s="1153"/>
      <c r="J48" s="1154"/>
      <c r="K48" s="63">
        <v>98</v>
      </c>
      <c r="L48" s="64">
        <v>100</v>
      </c>
      <c r="M48" s="64">
        <v>102</v>
      </c>
      <c r="N48" s="64">
        <v>105</v>
      </c>
      <c r="O48" s="65">
        <v>105</v>
      </c>
      <c r="P48" s="48"/>
      <c r="Q48" s="48"/>
      <c r="R48" s="48"/>
      <c r="S48" s="48"/>
      <c r="T48" s="48"/>
      <c r="U48" s="48"/>
    </row>
    <row r="49" spans="1:21" ht="30.75" customHeight="1" x14ac:dyDescent="0.2">
      <c r="A49" s="48"/>
      <c r="B49" s="1176"/>
      <c r="C49" s="1177"/>
      <c r="D49" s="62"/>
      <c r="E49" s="1153" t="s">
        <v>14</v>
      </c>
      <c r="F49" s="1153"/>
      <c r="G49" s="1153"/>
      <c r="H49" s="1153"/>
      <c r="I49" s="1153"/>
      <c r="J49" s="1154"/>
      <c r="K49" s="63">
        <v>64</v>
      </c>
      <c r="L49" s="64">
        <v>55</v>
      </c>
      <c r="M49" s="64">
        <v>79</v>
      </c>
      <c r="N49" s="64">
        <v>73</v>
      </c>
      <c r="O49" s="65">
        <v>105</v>
      </c>
      <c r="P49" s="48"/>
      <c r="Q49" s="48"/>
      <c r="R49" s="48"/>
      <c r="S49" s="48"/>
      <c r="T49" s="48"/>
      <c r="U49" s="48"/>
    </row>
    <row r="50" spans="1:21" ht="30.75" customHeight="1" x14ac:dyDescent="0.2">
      <c r="A50" s="48"/>
      <c r="B50" s="1176"/>
      <c r="C50" s="1177"/>
      <c r="D50" s="62"/>
      <c r="E50" s="1153" t="s">
        <v>15</v>
      </c>
      <c r="F50" s="1153"/>
      <c r="G50" s="1153"/>
      <c r="H50" s="1153"/>
      <c r="I50" s="1153"/>
      <c r="J50" s="1154"/>
      <c r="K50" s="63">
        <v>0</v>
      </c>
      <c r="L50" s="64">
        <v>0</v>
      </c>
      <c r="M50" s="64">
        <v>0</v>
      </c>
      <c r="N50" s="64">
        <v>0</v>
      </c>
      <c r="O50" s="65">
        <v>0</v>
      </c>
      <c r="P50" s="48"/>
      <c r="Q50" s="48"/>
      <c r="R50" s="48"/>
      <c r="S50" s="48"/>
      <c r="T50" s="48"/>
      <c r="U50" s="48"/>
    </row>
    <row r="51" spans="1:21" ht="30.75" customHeight="1" x14ac:dyDescent="0.2">
      <c r="A51" s="48"/>
      <c r="B51" s="1178"/>
      <c r="C51" s="1179"/>
      <c r="D51" s="66"/>
      <c r="E51" s="1153" t="s">
        <v>16</v>
      </c>
      <c r="F51" s="1153"/>
      <c r="G51" s="1153"/>
      <c r="H51" s="1153"/>
      <c r="I51" s="1153"/>
      <c r="J51" s="1154"/>
      <c r="K51" s="63" t="s">
        <v>484</v>
      </c>
      <c r="L51" s="64" t="s">
        <v>484</v>
      </c>
      <c r="M51" s="64" t="s">
        <v>484</v>
      </c>
      <c r="N51" s="64" t="s">
        <v>484</v>
      </c>
      <c r="O51" s="65" t="s">
        <v>484</v>
      </c>
      <c r="P51" s="48"/>
      <c r="Q51" s="48"/>
      <c r="R51" s="48"/>
      <c r="S51" s="48"/>
      <c r="T51" s="48"/>
      <c r="U51" s="48"/>
    </row>
    <row r="52" spans="1:21" ht="30.75" customHeight="1" x14ac:dyDescent="0.2">
      <c r="A52" s="48"/>
      <c r="B52" s="1151" t="s">
        <v>17</v>
      </c>
      <c r="C52" s="1152"/>
      <c r="D52" s="66"/>
      <c r="E52" s="1153" t="s">
        <v>18</v>
      </c>
      <c r="F52" s="1153"/>
      <c r="G52" s="1153"/>
      <c r="H52" s="1153"/>
      <c r="I52" s="1153"/>
      <c r="J52" s="1154"/>
      <c r="K52" s="63">
        <v>333</v>
      </c>
      <c r="L52" s="64">
        <v>352</v>
      </c>
      <c r="M52" s="64">
        <v>371</v>
      </c>
      <c r="N52" s="64">
        <v>379</v>
      </c>
      <c r="O52" s="65">
        <v>403</v>
      </c>
      <c r="P52" s="48"/>
      <c r="Q52" s="48"/>
      <c r="R52" s="48"/>
      <c r="S52" s="48"/>
      <c r="T52" s="48"/>
      <c r="U52" s="48"/>
    </row>
    <row r="53" spans="1:21" ht="30.75" customHeight="1" thickBot="1" x14ac:dyDescent="0.25">
      <c r="A53" s="48"/>
      <c r="B53" s="1155" t="s">
        <v>19</v>
      </c>
      <c r="C53" s="1156"/>
      <c r="D53" s="67"/>
      <c r="E53" s="1157" t="s">
        <v>20</v>
      </c>
      <c r="F53" s="1157"/>
      <c r="G53" s="1157"/>
      <c r="H53" s="1157"/>
      <c r="I53" s="1157"/>
      <c r="J53" s="1158"/>
      <c r="K53" s="68">
        <v>149</v>
      </c>
      <c r="L53" s="69">
        <v>133</v>
      </c>
      <c r="M53" s="69">
        <v>156</v>
      </c>
      <c r="N53" s="69">
        <v>217</v>
      </c>
      <c r="O53" s="70">
        <v>187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59" t="s">
        <v>24</v>
      </c>
      <c r="C58" s="1160"/>
      <c r="D58" s="1165" t="s">
        <v>25</v>
      </c>
      <c r="E58" s="1166"/>
      <c r="F58" s="1166"/>
      <c r="G58" s="1166"/>
      <c r="H58" s="1166"/>
      <c r="I58" s="1166"/>
      <c r="J58" s="1167"/>
      <c r="K58" s="83"/>
      <c r="L58" s="84"/>
      <c r="M58" s="84"/>
      <c r="N58" s="84"/>
      <c r="O58" s="85"/>
    </row>
    <row r="59" spans="1:21" ht="31.5" customHeight="1" x14ac:dyDescent="0.2">
      <c r="B59" s="1161"/>
      <c r="C59" s="1162"/>
      <c r="D59" s="1168" t="s">
        <v>26</v>
      </c>
      <c r="E59" s="1169"/>
      <c r="F59" s="1169"/>
      <c r="G59" s="1169"/>
      <c r="H59" s="1169"/>
      <c r="I59" s="1169"/>
      <c r="J59" s="1170"/>
      <c r="K59" s="86"/>
      <c r="L59" s="87"/>
      <c r="M59" s="87"/>
      <c r="N59" s="87"/>
      <c r="O59" s="88"/>
    </row>
    <row r="60" spans="1:21" ht="31.5" customHeight="1" thickBot="1" x14ac:dyDescent="0.25">
      <c r="B60" s="1163"/>
      <c r="C60" s="1164"/>
      <c r="D60" s="1171" t="s">
        <v>27</v>
      </c>
      <c r="E60" s="1172"/>
      <c r="F60" s="1172"/>
      <c r="G60" s="1172"/>
      <c r="H60" s="1172"/>
      <c r="I60" s="1172"/>
      <c r="J60" s="117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USZlDEHHMcoCFtK8+fuwDYs+4kFUDuSwWEd6prgNXIDkk1fhOSktaVZxD4CsKoI64kC8Bn3d8bo4qfl6GYB5g==" saltValue="rjBrNOzeC3hwJVExr5E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4" t="s">
        <v>30</v>
      </c>
      <c r="C41" s="1195"/>
      <c r="D41" s="105"/>
      <c r="E41" s="1196" t="s">
        <v>31</v>
      </c>
      <c r="F41" s="1196"/>
      <c r="G41" s="1196"/>
      <c r="H41" s="1197"/>
      <c r="I41" s="353">
        <v>3493</v>
      </c>
      <c r="J41" s="354">
        <v>3554</v>
      </c>
      <c r="K41" s="354">
        <v>3787</v>
      </c>
      <c r="L41" s="354">
        <v>3498</v>
      </c>
      <c r="M41" s="355">
        <v>3205</v>
      </c>
    </row>
    <row r="42" spans="2:13" ht="27.75" customHeight="1" x14ac:dyDescent="0.2">
      <c r="B42" s="1184"/>
      <c r="C42" s="1185"/>
      <c r="D42" s="106"/>
      <c r="E42" s="1188" t="s">
        <v>32</v>
      </c>
      <c r="F42" s="1188"/>
      <c r="G42" s="1188"/>
      <c r="H42" s="1189"/>
      <c r="I42" s="356" t="s">
        <v>484</v>
      </c>
      <c r="J42" s="357" t="s">
        <v>484</v>
      </c>
      <c r="K42" s="357" t="s">
        <v>484</v>
      </c>
      <c r="L42" s="357" t="s">
        <v>484</v>
      </c>
      <c r="M42" s="358" t="s">
        <v>484</v>
      </c>
    </row>
    <row r="43" spans="2:13" ht="27.75" customHeight="1" x14ac:dyDescent="0.2">
      <c r="B43" s="1184"/>
      <c r="C43" s="1185"/>
      <c r="D43" s="106"/>
      <c r="E43" s="1188" t="s">
        <v>33</v>
      </c>
      <c r="F43" s="1188"/>
      <c r="G43" s="1188"/>
      <c r="H43" s="1189"/>
      <c r="I43" s="356">
        <v>1071</v>
      </c>
      <c r="J43" s="357">
        <v>1032</v>
      </c>
      <c r="K43" s="357">
        <v>1020</v>
      </c>
      <c r="L43" s="357">
        <v>997</v>
      </c>
      <c r="M43" s="358">
        <v>957</v>
      </c>
    </row>
    <row r="44" spans="2:13" ht="27.75" customHeight="1" x14ac:dyDescent="0.2">
      <c r="B44" s="1184"/>
      <c r="C44" s="1185"/>
      <c r="D44" s="106"/>
      <c r="E44" s="1188" t="s">
        <v>34</v>
      </c>
      <c r="F44" s="1188"/>
      <c r="G44" s="1188"/>
      <c r="H44" s="1189"/>
      <c r="I44" s="356">
        <v>636</v>
      </c>
      <c r="J44" s="357">
        <v>1401</v>
      </c>
      <c r="K44" s="357">
        <v>1369</v>
      </c>
      <c r="L44" s="357">
        <v>1436</v>
      </c>
      <c r="M44" s="358">
        <v>1386</v>
      </c>
    </row>
    <row r="45" spans="2:13" ht="27.75" customHeight="1" x14ac:dyDescent="0.2">
      <c r="B45" s="1184"/>
      <c r="C45" s="1185"/>
      <c r="D45" s="106"/>
      <c r="E45" s="1188" t="s">
        <v>35</v>
      </c>
      <c r="F45" s="1188"/>
      <c r="G45" s="1188"/>
      <c r="H45" s="1189"/>
      <c r="I45" s="356">
        <v>724</v>
      </c>
      <c r="J45" s="357">
        <v>701</v>
      </c>
      <c r="K45" s="357">
        <v>682</v>
      </c>
      <c r="L45" s="357">
        <v>689</v>
      </c>
      <c r="M45" s="358">
        <v>698</v>
      </c>
    </row>
    <row r="46" spans="2:13" ht="27.75" customHeight="1" x14ac:dyDescent="0.2">
      <c r="B46" s="1184"/>
      <c r="C46" s="1185"/>
      <c r="D46" s="107"/>
      <c r="E46" s="1188" t="s">
        <v>36</v>
      </c>
      <c r="F46" s="1188"/>
      <c r="G46" s="1188"/>
      <c r="H46" s="1189"/>
      <c r="I46" s="356" t="s">
        <v>484</v>
      </c>
      <c r="J46" s="357" t="s">
        <v>484</v>
      </c>
      <c r="K46" s="357" t="s">
        <v>484</v>
      </c>
      <c r="L46" s="357" t="s">
        <v>484</v>
      </c>
      <c r="M46" s="358" t="s">
        <v>484</v>
      </c>
    </row>
    <row r="47" spans="2:13" ht="27.75" customHeight="1" x14ac:dyDescent="0.2">
      <c r="B47" s="1184"/>
      <c r="C47" s="1185"/>
      <c r="D47" s="108"/>
      <c r="E47" s="1198" t="s">
        <v>37</v>
      </c>
      <c r="F47" s="1199"/>
      <c r="G47" s="1199"/>
      <c r="H47" s="1200"/>
      <c r="I47" s="356" t="s">
        <v>484</v>
      </c>
      <c r="J47" s="357" t="s">
        <v>484</v>
      </c>
      <c r="K47" s="357" t="s">
        <v>484</v>
      </c>
      <c r="L47" s="357" t="s">
        <v>484</v>
      </c>
      <c r="M47" s="358" t="s">
        <v>484</v>
      </c>
    </row>
    <row r="48" spans="2:13" ht="27.75" customHeight="1" x14ac:dyDescent="0.2">
      <c r="B48" s="1184"/>
      <c r="C48" s="1185"/>
      <c r="D48" s="106"/>
      <c r="E48" s="1188" t="s">
        <v>38</v>
      </c>
      <c r="F48" s="1188"/>
      <c r="G48" s="1188"/>
      <c r="H48" s="1189"/>
      <c r="I48" s="356" t="s">
        <v>484</v>
      </c>
      <c r="J48" s="357" t="s">
        <v>484</v>
      </c>
      <c r="K48" s="357" t="s">
        <v>484</v>
      </c>
      <c r="L48" s="357" t="s">
        <v>484</v>
      </c>
      <c r="M48" s="358" t="s">
        <v>484</v>
      </c>
    </row>
    <row r="49" spans="2:13" ht="27.75" customHeight="1" x14ac:dyDescent="0.2">
      <c r="B49" s="1186"/>
      <c r="C49" s="1187"/>
      <c r="D49" s="106"/>
      <c r="E49" s="1188" t="s">
        <v>39</v>
      </c>
      <c r="F49" s="1188"/>
      <c r="G49" s="1188"/>
      <c r="H49" s="1189"/>
      <c r="I49" s="356" t="s">
        <v>484</v>
      </c>
      <c r="J49" s="357" t="s">
        <v>484</v>
      </c>
      <c r="K49" s="357" t="s">
        <v>484</v>
      </c>
      <c r="L49" s="357" t="s">
        <v>484</v>
      </c>
      <c r="M49" s="358" t="s">
        <v>484</v>
      </c>
    </row>
    <row r="50" spans="2:13" ht="27.75" customHeight="1" x14ac:dyDescent="0.2">
      <c r="B50" s="1182" t="s">
        <v>40</v>
      </c>
      <c r="C50" s="1183"/>
      <c r="D50" s="109"/>
      <c r="E50" s="1188" t="s">
        <v>41</v>
      </c>
      <c r="F50" s="1188"/>
      <c r="G50" s="1188"/>
      <c r="H50" s="1189"/>
      <c r="I50" s="356">
        <v>2642</v>
      </c>
      <c r="J50" s="357">
        <v>2666</v>
      </c>
      <c r="K50" s="357">
        <v>3916</v>
      </c>
      <c r="L50" s="357">
        <v>5899</v>
      </c>
      <c r="M50" s="358">
        <v>7312</v>
      </c>
    </row>
    <row r="51" spans="2:13" ht="27.75" customHeight="1" x14ac:dyDescent="0.2">
      <c r="B51" s="1184"/>
      <c r="C51" s="1185"/>
      <c r="D51" s="106"/>
      <c r="E51" s="1188" t="s">
        <v>42</v>
      </c>
      <c r="F51" s="1188"/>
      <c r="G51" s="1188"/>
      <c r="H51" s="1189"/>
      <c r="I51" s="356">
        <v>512</v>
      </c>
      <c r="J51" s="357">
        <v>487</v>
      </c>
      <c r="K51" s="357">
        <v>496</v>
      </c>
      <c r="L51" s="357">
        <v>526</v>
      </c>
      <c r="M51" s="358">
        <v>985</v>
      </c>
    </row>
    <row r="52" spans="2:13" ht="27.75" customHeight="1" x14ac:dyDescent="0.2">
      <c r="B52" s="1186"/>
      <c r="C52" s="1187"/>
      <c r="D52" s="106"/>
      <c r="E52" s="1188" t="s">
        <v>43</v>
      </c>
      <c r="F52" s="1188"/>
      <c r="G52" s="1188"/>
      <c r="H52" s="1189"/>
      <c r="I52" s="356">
        <v>4331</v>
      </c>
      <c r="J52" s="357">
        <v>4416</v>
      </c>
      <c r="K52" s="357">
        <v>4499</v>
      </c>
      <c r="L52" s="357">
        <v>4391</v>
      </c>
      <c r="M52" s="358">
        <v>4148</v>
      </c>
    </row>
    <row r="53" spans="2:13" ht="27.75" customHeight="1" thickBot="1" x14ac:dyDescent="0.25">
      <c r="B53" s="1190" t="s">
        <v>19</v>
      </c>
      <c r="C53" s="1191"/>
      <c r="D53" s="110"/>
      <c r="E53" s="1192" t="s">
        <v>44</v>
      </c>
      <c r="F53" s="1192"/>
      <c r="G53" s="1192"/>
      <c r="H53" s="1193"/>
      <c r="I53" s="359">
        <v>-1561</v>
      </c>
      <c r="J53" s="360">
        <v>-882</v>
      </c>
      <c r="K53" s="360">
        <v>-2053</v>
      </c>
      <c r="L53" s="360">
        <v>-4197</v>
      </c>
      <c r="M53" s="361">
        <v>-6198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IF0yNGeSjqHi9Wz+p1e7ZK17+TlUzHrzhZGypBptYXA9b+y0TilOl3RNyc/g/BfNIsf4hrEg3mamqzZY/sDdw==" saltValue="k6EEt0NoVf0QNX/ImHjw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06" t="s">
        <v>46</v>
      </c>
      <c r="D55" s="1206"/>
      <c r="E55" s="1207"/>
      <c r="F55" s="122">
        <v>1389</v>
      </c>
      <c r="G55" s="122">
        <v>1864</v>
      </c>
      <c r="H55" s="123">
        <v>1910</v>
      </c>
    </row>
    <row r="56" spans="2:8" ht="52.5" customHeight="1" x14ac:dyDescent="0.2">
      <c r="B56" s="124"/>
      <c r="C56" s="1208" t="s">
        <v>47</v>
      </c>
      <c r="D56" s="1208"/>
      <c r="E56" s="1209"/>
      <c r="F56" s="125">
        <v>372</v>
      </c>
      <c r="G56" s="125">
        <v>472</v>
      </c>
      <c r="H56" s="126">
        <v>645</v>
      </c>
    </row>
    <row r="57" spans="2:8" ht="53.25" customHeight="1" x14ac:dyDescent="0.2">
      <c r="B57" s="124"/>
      <c r="C57" s="1210" t="s">
        <v>48</v>
      </c>
      <c r="D57" s="1210"/>
      <c r="E57" s="1211"/>
      <c r="F57" s="127">
        <v>1781</v>
      </c>
      <c r="G57" s="127">
        <v>3134</v>
      </c>
      <c r="H57" s="128">
        <v>4295</v>
      </c>
    </row>
    <row r="58" spans="2:8" ht="45.75" customHeight="1" x14ac:dyDescent="0.2">
      <c r="B58" s="129"/>
      <c r="C58" s="1201" t="s">
        <v>557</v>
      </c>
      <c r="D58" s="1202"/>
      <c r="E58" s="1203"/>
      <c r="F58" s="130">
        <v>500</v>
      </c>
      <c r="G58" s="130">
        <v>1502</v>
      </c>
      <c r="H58" s="131">
        <v>2507</v>
      </c>
    </row>
    <row r="59" spans="2:8" ht="45.75" customHeight="1" x14ac:dyDescent="0.2">
      <c r="B59" s="129"/>
      <c r="C59" s="1201" t="s">
        <v>559</v>
      </c>
      <c r="D59" s="1202"/>
      <c r="E59" s="1203"/>
      <c r="F59" s="130">
        <v>614</v>
      </c>
      <c r="G59" s="130">
        <v>695</v>
      </c>
      <c r="H59" s="131">
        <v>796</v>
      </c>
    </row>
    <row r="60" spans="2:8" ht="45.75" customHeight="1" x14ac:dyDescent="0.2">
      <c r="B60" s="129"/>
      <c r="C60" s="1201" t="s">
        <v>560</v>
      </c>
      <c r="D60" s="1202"/>
      <c r="E60" s="1203"/>
      <c r="F60" s="130">
        <v>0</v>
      </c>
      <c r="G60" s="130">
        <v>0</v>
      </c>
      <c r="H60" s="131">
        <v>50</v>
      </c>
    </row>
    <row r="61" spans="2:8" ht="45.75" customHeight="1" x14ac:dyDescent="0.2">
      <c r="B61" s="129"/>
      <c r="C61" s="1201" t="s">
        <v>561</v>
      </c>
      <c r="D61" s="1202"/>
      <c r="E61" s="1203"/>
      <c r="F61" s="130">
        <v>513</v>
      </c>
      <c r="G61" s="130">
        <v>783</v>
      </c>
      <c r="H61" s="131">
        <v>786</v>
      </c>
    </row>
    <row r="62" spans="2:8" ht="45.75" customHeight="1" thickBot="1" x14ac:dyDescent="0.25">
      <c r="B62" s="132"/>
      <c r="C62" s="1201" t="s">
        <v>558</v>
      </c>
      <c r="D62" s="1202"/>
      <c r="E62" s="1203"/>
      <c r="F62" s="130">
        <v>124</v>
      </c>
      <c r="G62" s="130">
        <v>124</v>
      </c>
      <c r="H62" s="131">
        <v>124</v>
      </c>
    </row>
    <row r="63" spans="2:8" ht="52.5" customHeight="1" thickBot="1" x14ac:dyDescent="0.25">
      <c r="B63" s="133"/>
      <c r="C63" s="1204" t="s">
        <v>49</v>
      </c>
      <c r="D63" s="1204"/>
      <c r="E63" s="1205"/>
      <c r="F63" s="134">
        <v>3542</v>
      </c>
      <c r="G63" s="134">
        <v>5470</v>
      </c>
      <c r="H63" s="135">
        <v>6850</v>
      </c>
    </row>
    <row r="64" spans="2:8" ht="13" x14ac:dyDescent="0.2"/>
  </sheetData>
  <sheetProtection algorithmName="SHA-512" hashValue="WSG87PwjmgXpcNOm4qKlKRjOYPqG8yXtcDKh97YTVT5yIRQ+dFKszZJY9Hmre++E9tdcRelS3Bh5rDckDfqaVA==" saltValue="QXVqrjMw6wA5q3NiHtK9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F8F9F-8F11-4BA8-82B5-9D9635C2EC4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4" customWidth="1"/>
    <col min="2" max="107" width="2.453125" style="1214" customWidth="1"/>
    <col min="108" max="108" width="6.08984375" style="1221" customWidth="1"/>
    <col min="109" max="109" width="5.90625" style="1220" customWidth="1"/>
    <col min="110" max="16384" width="8.6328125" style="1214" hidden="1"/>
  </cols>
  <sheetData>
    <row r="1" spans="1:109" ht="42.75" customHeight="1" x14ac:dyDescent="0.2">
      <c r="A1" s="1212"/>
      <c r="B1" s="1213"/>
      <c r="DD1" s="1214"/>
      <c r="DE1" s="1214"/>
    </row>
    <row r="2" spans="1:109" ht="25.5" customHeight="1" x14ac:dyDescent="0.2">
      <c r="A2" s="1215"/>
      <c r="C2" s="1215"/>
      <c r="O2" s="1215"/>
      <c r="P2" s="1215"/>
      <c r="Q2" s="1215"/>
      <c r="R2" s="1215"/>
      <c r="S2" s="1215"/>
      <c r="T2" s="1215"/>
      <c r="U2" s="1215"/>
      <c r="V2" s="1215"/>
      <c r="W2" s="1215"/>
      <c r="X2" s="1215"/>
      <c r="Y2" s="1215"/>
      <c r="Z2" s="1215"/>
      <c r="AA2" s="1215"/>
      <c r="AB2" s="1215"/>
      <c r="AC2" s="1215"/>
      <c r="AD2" s="1215"/>
      <c r="AE2" s="1215"/>
      <c r="AF2" s="1215"/>
      <c r="AG2" s="1215"/>
      <c r="AH2" s="1215"/>
      <c r="AI2" s="1215"/>
      <c r="AU2" s="1215"/>
      <c r="BG2" s="1215"/>
      <c r="BS2" s="1215"/>
      <c r="CE2" s="1215"/>
      <c r="CQ2" s="1215"/>
      <c r="DD2" s="1214"/>
      <c r="DE2" s="1214"/>
    </row>
    <row r="3" spans="1:109" ht="25.5" customHeight="1" x14ac:dyDescent="0.2">
      <c r="A3" s="1215"/>
      <c r="C3" s="1215"/>
      <c r="O3" s="1215"/>
      <c r="P3" s="1215"/>
      <c r="Q3" s="1215"/>
      <c r="R3" s="1215"/>
      <c r="S3" s="1215"/>
      <c r="T3" s="1215"/>
      <c r="U3" s="1215"/>
      <c r="V3" s="1215"/>
      <c r="W3" s="1215"/>
      <c r="X3" s="1215"/>
      <c r="Y3" s="1215"/>
      <c r="Z3" s="1215"/>
      <c r="AA3" s="1215"/>
      <c r="AB3" s="1215"/>
      <c r="AC3" s="1215"/>
      <c r="AD3" s="1215"/>
      <c r="AE3" s="1215"/>
      <c r="AF3" s="1215"/>
      <c r="AG3" s="1215"/>
      <c r="AH3" s="1215"/>
      <c r="AI3" s="1215"/>
      <c r="AU3" s="1215"/>
      <c r="BG3" s="1215"/>
      <c r="BS3" s="1215"/>
      <c r="CE3" s="1215"/>
      <c r="CQ3" s="1215"/>
      <c r="DD3" s="1214"/>
      <c r="DE3" s="1214"/>
    </row>
    <row r="4" spans="1:109" s="257" customFormat="1" ht="13" x14ac:dyDescent="0.2">
      <c r="A4" s="1215"/>
      <c r="B4" s="1215"/>
      <c r="C4" s="1215"/>
      <c r="D4" s="1215"/>
      <c r="E4" s="1215"/>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5"/>
      <c r="AF4" s="1215"/>
      <c r="AG4" s="1215"/>
      <c r="AH4" s="1215"/>
      <c r="AI4" s="1215"/>
      <c r="AJ4" s="1215"/>
      <c r="AK4" s="1215"/>
      <c r="AL4" s="1215"/>
      <c r="AM4" s="1215"/>
      <c r="AN4" s="1215"/>
      <c r="AO4" s="1215"/>
      <c r="AP4" s="1215"/>
      <c r="AQ4" s="1215"/>
      <c r="AR4" s="1215"/>
      <c r="AS4" s="1215"/>
      <c r="AT4" s="1215"/>
      <c r="AU4" s="1215"/>
      <c r="AV4" s="1215"/>
      <c r="AW4" s="1215"/>
      <c r="AX4" s="1215"/>
      <c r="AY4" s="1215"/>
      <c r="AZ4" s="1215"/>
      <c r="BA4" s="1215"/>
      <c r="BB4" s="1215"/>
      <c r="BC4" s="1215"/>
      <c r="BD4" s="1215"/>
      <c r="BE4" s="1215"/>
      <c r="BF4" s="1215"/>
      <c r="BG4" s="1215"/>
      <c r="BH4" s="1215"/>
      <c r="BI4" s="1215"/>
      <c r="BJ4" s="1215"/>
      <c r="BK4" s="1215"/>
      <c r="BL4" s="1215"/>
      <c r="BM4" s="1215"/>
      <c r="BN4" s="1215"/>
      <c r="BO4" s="1215"/>
      <c r="BP4" s="1215"/>
      <c r="BQ4" s="1215"/>
      <c r="BR4" s="1215"/>
      <c r="BS4" s="1215"/>
      <c r="BT4" s="1215"/>
      <c r="BU4" s="1215"/>
      <c r="BV4" s="1215"/>
      <c r="BW4" s="1215"/>
      <c r="BX4" s="1215"/>
      <c r="BY4" s="1215"/>
      <c r="BZ4" s="1215"/>
      <c r="CA4" s="1215"/>
      <c r="CB4" s="1215"/>
      <c r="CC4" s="1215"/>
      <c r="CD4" s="1215"/>
      <c r="CE4" s="1215"/>
      <c r="CF4" s="1215"/>
      <c r="CG4" s="1215"/>
      <c r="CH4" s="1215"/>
      <c r="CI4" s="1215"/>
      <c r="CJ4" s="1215"/>
      <c r="CK4" s="1215"/>
      <c r="CL4" s="1215"/>
      <c r="CM4" s="1215"/>
      <c r="CN4" s="1215"/>
      <c r="CO4" s="1215"/>
      <c r="CP4" s="1215"/>
      <c r="CQ4" s="1215"/>
      <c r="CR4" s="1215"/>
      <c r="CS4" s="1215"/>
      <c r="CT4" s="1215"/>
      <c r="CU4" s="1215"/>
      <c r="CV4" s="1215"/>
      <c r="CW4" s="1215"/>
      <c r="CX4" s="1215"/>
      <c r="CY4" s="1215"/>
      <c r="CZ4" s="1215"/>
      <c r="DA4" s="1215"/>
      <c r="DB4" s="1215"/>
      <c r="DC4" s="1215"/>
      <c r="DD4" s="1215"/>
      <c r="DE4" s="1215"/>
    </row>
    <row r="5" spans="1:109" s="257" customFormat="1" ht="13" x14ac:dyDescent="0.2">
      <c r="A5" s="1215"/>
      <c r="B5" s="1215"/>
      <c r="C5" s="1215"/>
      <c r="D5" s="1215"/>
      <c r="E5" s="1215"/>
      <c r="F5" s="1215"/>
      <c r="G5" s="1215"/>
      <c r="H5" s="1215"/>
      <c r="I5" s="1215"/>
      <c r="J5" s="1215"/>
      <c r="K5" s="1215"/>
      <c r="L5" s="1215"/>
      <c r="M5" s="1215"/>
      <c r="N5" s="1215"/>
      <c r="O5" s="1215"/>
      <c r="P5" s="1215"/>
      <c r="Q5" s="1215"/>
      <c r="R5" s="1215"/>
      <c r="S5" s="1215"/>
      <c r="T5" s="1215"/>
      <c r="U5" s="1215"/>
      <c r="V5" s="1215"/>
      <c r="W5" s="1215"/>
      <c r="X5" s="1215"/>
      <c r="Y5" s="1215"/>
      <c r="Z5" s="1215"/>
      <c r="AA5" s="1215"/>
      <c r="AB5" s="1215"/>
      <c r="AC5" s="1215"/>
      <c r="AD5" s="1215"/>
      <c r="AE5" s="1215"/>
      <c r="AF5" s="1215"/>
      <c r="AG5" s="1215"/>
      <c r="AH5" s="1215"/>
      <c r="AI5" s="1215"/>
      <c r="AJ5" s="1215"/>
      <c r="AK5" s="1215"/>
      <c r="AL5" s="1215"/>
      <c r="AM5" s="1215"/>
      <c r="AN5" s="1215"/>
      <c r="AO5" s="1215"/>
      <c r="AP5" s="1215"/>
      <c r="AQ5" s="1215"/>
      <c r="AR5" s="1215"/>
      <c r="AS5" s="1215"/>
      <c r="AT5" s="1215"/>
      <c r="AU5" s="1215"/>
      <c r="AV5" s="1215"/>
      <c r="AW5" s="1215"/>
      <c r="AX5" s="1215"/>
      <c r="AY5" s="1215"/>
      <c r="AZ5" s="1215"/>
      <c r="BA5" s="1215"/>
      <c r="BB5" s="1215"/>
      <c r="BC5" s="1215"/>
      <c r="BD5" s="1215"/>
      <c r="BE5" s="1215"/>
      <c r="BF5" s="1215"/>
      <c r="BG5" s="1215"/>
      <c r="BH5" s="1215"/>
      <c r="BI5" s="1215"/>
      <c r="BJ5" s="1215"/>
      <c r="BK5" s="1215"/>
      <c r="BL5" s="1215"/>
      <c r="BM5" s="1215"/>
      <c r="BN5" s="1215"/>
      <c r="BO5" s="1215"/>
      <c r="BP5" s="1215"/>
      <c r="BQ5" s="1215"/>
      <c r="BR5" s="1215"/>
      <c r="BS5" s="1215"/>
      <c r="BT5" s="1215"/>
      <c r="BU5" s="1215"/>
      <c r="BV5" s="1215"/>
      <c r="BW5" s="1215"/>
      <c r="BX5" s="1215"/>
      <c r="BY5" s="1215"/>
      <c r="BZ5" s="1215"/>
      <c r="CA5" s="1215"/>
      <c r="CB5" s="1215"/>
      <c r="CC5" s="1215"/>
      <c r="CD5" s="1215"/>
      <c r="CE5" s="1215"/>
      <c r="CF5" s="1215"/>
      <c r="CG5" s="1215"/>
      <c r="CH5" s="1215"/>
      <c r="CI5" s="1215"/>
      <c r="CJ5" s="1215"/>
      <c r="CK5" s="1215"/>
      <c r="CL5" s="1215"/>
      <c r="CM5" s="1215"/>
      <c r="CN5" s="1215"/>
      <c r="CO5" s="1215"/>
      <c r="CP5" s="1215"/>
      <c r="CQ5" s="1215"/>
      <c r="CR5" s="1215"/>
      <c r="CS5" s="1215"/>
      <c r="CT5" s="1215"/>
      <c r="CU5" s="1215"/>
      <c r="CV5" s="1215"/>
      <c r="CW5" s="1215"/>
      <c r="CX5" s="1215"/>
      <c r="CY5" s="1215"/>
      <c r="CZ5" s="1215"/>
      <c r="DA5" s="1215"/>
      <c r="DB5" s="1215"/>
      <c r="DC5" s="1215"/>
      <c r="DD5" s="1215"/>
      <c r="DE5" s="1215"/>
    </row>
    <row r="6" spans="1:109" s="257" customFormat="1" ht="13" x14ac:dyDescent="0.2">
      <c r="A6" s="1215"/>
      <c r="B6" s="1215"/>
      <c r="C6" s="1215"/>
      <c r="D6" s="1215"/>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5"/>
      <c r="AD6" s="1215"/>
      <c r="AE6" s="1215"/>
      <c r="AF6" s="1215"/>
      <c r="AG6" s="1215"/>
      <c r="AH6" s="1215"/>
      <c r="AI6" s="1215"/>
      <c r="AJ6" s="1215"/>
      <c r="AK6" s="1215"/>
      <c r="AL6" s="1215"/>
      <c r="AM6" s="1215"/>
      <c r="AN6" s="1215"/>
      <c r="AO6" s="1215"/>
      <c r="AP6" s="1215"/>
      <c r="AQ6" s="1215"/>
      <c r="AR6" s="1215"/>
      <c r="AS6" s="1215"/>
      <c r="AT6" s="1215"/>
      <c r="AU6" s="1215"/>
      <c r="AV6" s="1215"/>
      <c r="AW6" s="1215"/>
      <c r="AX6" s="1215"/>
      <c r="AY6" s="1215"/>
      <c r="AZ6" s="1215"/>
      <c r="BA6" s="1215"/>
      <c r="BB6" s="1215"/>
      <c r="BC6" s="1215"/>
      <c r="BD6" s="1215"/>
      <c r="BE6" s="1215"/>
      <c r="BF6" s="1215"/>
      <c r="BG6" s="1215"/>
      <c r="BH6" s="1215"/>
      <c r="BI6" s="1215"/>
      <c r="BJ6" s="1215"/>
      <c r="BK6" s="1215"/>
      <c r="BL6" s="1215"/>
      <c r="BM6" s="1215"/>
      <c r="BN6" s="1215"/>
      <c r="BO6" s="1215"/>
      <c r="BP6" s="1215"/>
      <c r="BQ6" s="1215"/>
      <c r="BR6" s="1215"/>
      <c r="BS6" s="1215"/>
      <c r="BT6" s="1215"/>
      <c r="BU6" s="1215"/>
      <c r="BV6" s="1215"/>
      <c r="BW6" s="1215"/>
      <c r="BX6" s="1215"/>
      <c r="BY6" s="1215"/>
      <c r="BZ6" s="1215"/>
      <c r="CA6" s="1215"/>
      <c r="CB6" s="1215"/>
      <c r="CC6" s="1215"/>
      <c r="CD6" s="1215"/>
      <c r="CE6" s="1215"/>
      <c r="CF6" s="1215"/>
      <c r="CG6" s="1215"/>
      <c r="CH6" s="1215"/>
      <c r="CI6" s="1215"/>
      <c r="CJ6" s="1215"/>
      <c r="CK6" s="1215"/>
      <c r="CL6" s="1215"/>
      <c r="CM6" s="1215"/>
      <c r="CN6" s="1215"/>
      <c r="CO6" s="1215"/>
      <c r="CP6" s="1215"/>
      <c r="CQ6" s="1215"/>
      <c r="CR6" s="1215"/>
      <c r="CS6" s="1215"/>
      <c r="CT6" s="1215"/>
      <c r="CU6" s="1215"/>
      <c r="CV6" s="1215"/>
      <c r="CW6" s="1215"/>
      <c r="CX6" s="1215"/>
      <c r="CY6" s="1215"/>
      <c r="CZ6" s="1215"/>
      <c r="DA6" s="1215"/>
      <c r="DB6" s="1215"/>
      <c r="DC6" s="1215"/>
      <c r="DD6" s="1215"/>
      <c r="DE6" s="1215"/>
    </row>
    <row r="7" spans="1:109" s="257" customFormat="1" ht="13" x14ac:dyDescent="0.2">
      <c r="A7" s="1215"/>
      <c r="B7" s="1215"/>
      <c r="C7" s="1215"/>
      <c r="D7" s="1215"/>
      <c r="E7" s="1215"/>
      <c r="F7" s="1215"/>
      <c r="G7" s="1215"/>
      <c r="H7" s="1215"/>
      <c r="I7" s="1215"/>
      <c r="J7" s="1215"/>
      <c r="K7" s="1215"/>
      <c r="L7" s="1215"/>
      <c r="M7" s="1215"/>
      <c r="N7" s="1215"/>
      <c r="O7" s="1215"/>
      <c r="P7" s="1215"/>
      <c r="Q7" s="1215"/>
      <c r="R7" s="1215"/>
      <c r="S7" s="1215"/>
      <c r="T7" s="1215"/>
      <c r="U7" s="1215"/>
      <c r="V7" s="1215"/>
      <c r="W7" s="1215"/>
      <c r="X7" s="1215"/>
      <c r="Y7" s="1215"/>
      <c r="Z7" s="1215"/>
      <c r="AA7" s="1215"/>
      <c r="AB7" s="1215"/>
      <c r="AC7" s="1215"/>
      <c r="AD7" s="1215"/>
      <c r="AE7" s="1215"/>
      <c r="AF7" s="1215"/>
      <c r="AG7" s="1215"/>
      <c r="AH7" s="1215"/>
      <c r="AI7" s="1215"/>
      <c r="AJ7" s="1215"/>
      <c r="AK7" s="1215"/>
      <c r="AL7" s="1215"/>
      <c r="AM7" s="1215"/>
      <c r="AN7" s="1215"/>
      <c r="AO7" s="1215"/>
      <c r="AP7" s="1215"/>
      <c r="AQ7" s="1215"/>
      <c r="AR7" s="1215"/>
      <c r="AS7" s="1215"/>
      <c r="AT7" s="1215"/>
      <c r="AU7" s="1215"/>
      <c r="AV7" s="1215"/>
      <c r="AW7" s="1215"/>
      <c r="AX7" s="1215"/>
      <c r="AY7" s="1215"/>
      <c r="AZ7" s="1215"/>
      <c r="BA7" s="1215"/>
      <c r="BB7" s="1215"/>
      <c r="BC7" s="1215"/>
      <c r="BD7" s="1215"/>
      <c r="BE7" s="1215"/>
      <c r="BF7" s="1215"/>
      <c r="BG7" s="1215"/>
      <c r="BH7" s="1215"/>
      <c r="BI7" s="1215"/>
      <c r="BJ7" s="1215"/>
      <c r="BK7" s="1215"/>
      <c r="BL7" s="1215"/>
      <c r="BM7" s="1215"/>
      <c r="BN7" s="1215"/>
      <c r="BO7" s="1215"/>
      <c r="BP7" s="1215"/>
      <c r="BQ7" s="1215"/>
      <c r="BR7" s="1215"/>
      <c r="BS7" s="1215"/>
      <c r="BT7" s="1215"/>
      <c r="BU7" s="1215"/>
      <c r="BV7" s="1215"/>
      <c r="BW7" s="1215"/>
      <c r="BX7" s="1215"/>
      <c r="BY7" s="1215"/>
      <c r="BZ7" s="1215"/>
      <c r="CA7" s="1215"/>
      <c r="CB7" s="1215"/>
      <c r="CC7" s="1215"/>
      <c r="CD7" s="1215"/>
      <c r="CE7" s="1215"/>
      <c r="CF7" s="1215"/>
      <c r="CG7" s="1215"/>
      <c r="CH7" s="1215"/>
      <c r="CI7" s="1215"/>
      <c r="CJ7" s="1215"/>
      <c r="CK7" s="1215"/>
      <c r="CL7" s="1215"/>
      <c r="CM7" s="1215"/>
      <c r="CN7" s="1215"/>
      <c r="CO7" s="1215"/>
      <c r="CP7" s="1215"/>
      <c r="CQ7" s="1215"/>
      <c r="CR7" s="1215"/>
      <c r="CS7" s="1215"/>
      <c r="CT7" s="1215"/>
      <c r="CU7" s="1215"/>
      <c r="CV7" s="1215"/>
      <c r="CW7" s="1215"/>
      <c r="CX7" s="1215"/>
      <c r="CY7" s="1215"/>
      <c r="CZ7" s="1215"/>
      <c r="DA7" s="1215"/>
      <c r="DB7" s="1215"/>
      <c r="DC7" s="1215"/>
      <c r="DD7" s="1215"/>
      <c r="DE7" s="1215"/>
    </row>
    <row r="8" spans="1:109" s="257" customFormat="1" ht="13" x14ac:dyDescent="0.2">
      <c r="A8" s="1215"/>
      <c r="B8" s="1215"/>
      <c r="C8" s="1215"/>
      <c r="D8" s="1215"/>
      <c r="E8" s="1215"/>
      <c r="F8" s="1215"/>
      <c r="G8" s="1215"/>
      <c r="H8" s="1215"/>
      <c r="I8" s="1215"/>
      <c r="J8" s="1215"/>
      <c r="K8" s="1215"/>
      <c r="L8" s="1215"/>
      <c r="M8" s="1215"/>
      <c r="N8" s="1215"/>
      <c r="O8" s="1215"/>
      <c r="P8" s="1215"/>
      <c r="Q8" s="1215"/>
      <c r="R8" s="1215"/>
      <c r="S8" s="1215"/>
      <c r="T8" s="1215"/>
      <c r="U8" s="1215"/>
      <c r="V8" s="1215"/>
      <c r="W8" s="1215"/>
      <c r="X8" s="1215"/>
      <c r="Y8" s="1215"/>
      <c r="Z8" s="1215"/>
      <c r="AA8" s="1215"/>
      <c r="AB8" s="1215"/>
      <c r="AC8" s="1215"/>
      <c r="AD8" s="1215"/>
      <c r="AE8" s="1215"/>
      <c r="AF8" s="1215"/>
      <c r="AG8" s="1215"/>
      <c r="AH8" s="1215"/>
      <c r="AI8" s="1215"/>
      <c r="AJ8" s="1215"/>
      <c r="AK8" s="1215"/>
      <c r="AL8" s="1215"/>
      <c r="AM8" s="1215"/>
      <c r="AN8" s="1215"/>
      <c r="AO8" s="1215"/>
      <c r="AP8" s="1215"/>
      <c r="AQ8" s="1215"/>
      <c r="AR8" s="1215"/>
      <c r="AS8" s="1215"/>
      <c r="AT8" s="1215"/>
      <c r="AU8" s="1215"/>
      <c r="AV8" s="1215"/>
      <c r="AW8" s="1215"/>
      <c r="AX8" s="1215"/>
      <c r="AY8" s="1215"/>
      <c r="AZ8" s="1215"/>
      <c r="BA8" s="1215"/>
      <c r="BB8" s="1215"/>
      <c r="BC8" s="1215"/>
      <c r="BD8" s="1215"/>
      <c r="BE8" s="1215"/>
      <c r="BF8" s="1215"/>
      <c r="BG8" s="1215"/>
      <c r="BH8" s="1215"/>
      <c r="BI8" s="1215"/>
      <c r="BJ8" s="1215"/>
      <c r="BK8" s="1215"/>
      <c r="BL8" s="1215"/>
      <c r="BM8" s="1215"/>
      <c r="BN8" s="1215"/>
      <c r="BO8" s="1215"/>
      <c r="BP8" s="1215"/>
      <c r="BQ8" s="1215"/>
      <c r="BR8" s="1215"/>
      <c r="BS8" s="1215"/>
      <c r="BT8" s="1215"/>
      <c r="BU8" s="1215"/>
      <c r="BV8" s="1215"/>
      <c r="BW8" s="1215"/>
      <c r="BX8" s="1215"/>
      <c r="BY8" s="1215"/>
      <c r="BZ8" s="1215"/>
      <c r="CA8" s="1215"/>
      <c r="CB8" s="1215"/>
      <c r="CC8" s="1215"/>
      <c r="CD8" s="1215"/>
      <c r="CE8" s="1215"/>
      <c r="CF8" s="1215"/>
      <c r="CG8" s="1215"/>
      <c r="CH8" s="1215"/>
      <c r="CI8" s="1215"/>
      <c r="CJ8" s="1215"/>
      <c r="CK8" s="1215"/>
      <c r="CL8" s="1215"/>
      <c r="CM8" s="1215"/>
      <c r="CN8" s="1215"/>
      <c r="CO8" s="1215"/>
      <c r="CP8" s="1215"/>
      <c r="CQ8" s="1215"/>
      <c r="CR8" s="1215"/>
      <c r="CS8" s="1215"/>
      <c r="CT8" s="1215"/>
      <c r="CU8" s="1215"/>
      <c r="CV8" s="1215"/>
      <c r="CW8" s="1215"/>
      <c r="CX8" s="1215"/>
      <c r="CY8" s="1215"/>
      <c r="CZ8" s="1215"/>
      <c r="DA8" s="1215"/>
      <c r="DB8" s="1215"/>
      <c r="DC8" s="1215"/>
      <c r="DD8" s="1215"/>
      <c r="DE8" s="1215"/>
    </row>
    <row r="9" spans="1:109" s="257" customFormat="1" ht="13" x14ac:dyDescent="0.2">
      <c r="A9" s="1215"/>
      <c r="B9" s="1215"/>
      <c r="C9" s="1215"/>
      <c r="D9" s="1215"/>
      <c r="E9" s="1215"/>
      <c r="F9" s="1215"/>
      <c r="G9" s="1215"/>
      <c r="H9" s="1215"/>
      <c r="I9" s="1215"/>
      <c r="J9" s="1215"/>
      <c r="K9" s="1215"/>
      <c r="L9" s="1215"/>
      <c r="M9" s="1215"/>
      <c r="N9" s="1215"/>
      <c r="O9" s="1215"/>
      <c r="P9" s="1215"/>
      <c r="Q9" s="1215"/>
      <c r="R9" s="1215"/>
      <c r="S9" s="1215"/>
      <c r="T9" s="1215"/>
      <c r="U9" s="1215"/>
      <c r="V9" s="1215"/>
      <c r="W9" s="1215"/>
      <c r="X9" s="1215"/>
      <c r="Y9" s="1215"/>
      <c r="Z9" s="1215"/>
      <c r="AA9" s="1215"/>
      <c r="AB9" s="1215"/>
      <c r="AC9" s="1215"/>
      <c r="AD9" s="1215"/>
      <c r="AE9" s="1215"/>
      <c r="AF9" s="1215"/>
      <c r="AG9" s="1215"/>
      <c r="AH9" s="1215"/>
      <c r="AI9" s="1215"/>
      <c r="AJ9" s="1215"/>
      <c r="AK9" s="1215"/>
      <c r="AL9" s="1215"/>
      <c r="AM9" s="1215"/>
      <c r="AN9" s="1215"/>
      <c r="AO9" s="1215"/>
      <c r="AP9" s="1215"/>
      <c r="AQ9" s="1215"/>
      <c r="AR9" s="1215"/>
      <c r="AS9" s="1215"/>
      <c r="AT9" s="1215"/>
      <c r="AU9" s="1215"/>
      <c r="AV9" s="1215"/>
      <c r="AW9" s="1215"/>
      <c r="AX9" s="1215"/>
      <c r="AY9" s="1215"/>
      <c r="AZ9" s="1215"/>
      <c r="BA9" s="1215"/>
      <c r="BB9" s="1215"/>
      <c r="BC9" s="1215"/>
      <c r="BD9" s="1215"/>
      <c r="BE9" s="1215"/>
      <c r="BF9" s="1215"/>
      <c r="BG9" s="1215"/>
      <c r="BH9" s="1215"/>
      <c r="BI9" s="1215"/>
      <c r="BJ9" s="1215"/>
      <c r="BK9" s="1215"/>
      <c r="BL9" s="1215"/>
      <c r="BM9" s="1215"/>
      <c r="BN9" s="1215"/>
      <c r="BO9" s="1215"/>
      <c r="BP9" s="1215"/>
      <c r="BQ9" s="1215"/>
      <c r="BR9" s="1215"/>
      <c r="BS9" s="1215"/>
      <c r="BT9" s="1215"/>
      <c r="BU9" s="1215"/>
      <c r="BV9" s="1215"/>
      <c r="BW9" s="1215"/>
      <c r="BX9" s="1215"/>
      <c r="BY9" s="1215"/>
      <c r="BZ9" s="1215"/>
      <c r="CA9" s="1215"/>
      <c r="CB9" s="1215"/>
      <c r="CC9" s="1215"/>
      <c r="CD9" s="1215"/>
      <c r="CE9" s="1215"/>
      <c r="CF9" s="1215"/>
      <c r="CG9" s="1215"/>
      <c r="CH9" s="1215"/>
      <c r="CI9" s="1215"/>
      <c r="CJ9" s="1215"/>
      <c r="CK9" s="1215"/>
      <c r="CL9" s="1215"/>
      <c r="CM9" s="1215"/>
      <c r="CN9" s="1215"/>
      <c r="CO9" s="1215"/>
      <c r="CP9" s="1215"/>
      <c r="CQ9" s="1215"/>
      <c r="CR9" s="1215"/>
      <c r="CS9" s="1215"/>
      <c r="CT9" s="1215"/>
      <c r="CU9" s="1215"/>
      <c r="CV9" s="1215"/>
      <c r="CW9" s="1215"/>
      <c r="CX9" s="1215"/>
      <c r="CY9" s="1215"/>
      <c r="CZ9" s="1215"/>
      <c r="DA9" s="1215"/>
      <c r="DB9" s="1215"/>
      <c r="DC9" s="1215"/>
      <c r="DD9" s="1215"/>
      <c r="DE9" s="1215"/>
    </row>
    <row r="10" spans="1:109" s="257" customFormat="1" ht="13" x14ac:dyDescent="0.2">
      <c r="A10" s="1215"/>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1215"/>
      <c r="AH10" s="1215"/>
      <c r="AI10" s="1215"/>
      <c r="AJ10" s="1215"/>
      <c r="AK10" s="1215"/>
      <c r="AL10" s="1215"/>
      <c r="AM10" s="1215"/>
      <c r="AN10" s="1215"/>
      <c r="AO10" s="1215"/>
      <c r="AP10" s="1215"/>
      <c r="AQ10" s="1215"/>
      <c r="AR10" s="1215"/>
      <c r="AS10" s="1215"/>
      <c r="AT10" s="1215"/>
      <c r="AU10" s="1215"/>
      <c r="AV10" s="1215"/>
      <c r="AW10" s="1215"/>
      <c r="AX10" s="1215"/>
      <c r="AY10" s="1215"/>
      <c r="AZ10" s="1215"/>
      <c r="BA10" s="1215"/>
      <c r="BB10" s="1215"/>
      <c r="BC10" s="1215"/>
      <c r="BD10" s="1215"/>
      <c r="BE10" s="1215"/>
      <c r="BF10" s="1215"/>
      <c r="BG10" s="1215"/>
      <c r="BH10" s="1215"/>
      <c r="BI10" s="1215"/>
      <c r="BJ10" s="1215"/>
      <c r="BK10" s="1215"/>
      <c r="BL10" s="1215"/>
      <c r="BM10" s="1215"/>
      <c r="BN10" s="1215"/>
      <c r="BO10" s="1215"/>
      <c r="BP10" s="1215"/>
      <c r="BQ10" s="1215"/>
      <c r="BR10" s="1215"/>
      <c r="BS10" s="1215"/>
      <c r="BT10" s="1215"/>
      <c r="BU10" s="1215"/>
      <c r="BV10" s="1215"/>
      <c r="BW10" s="1215"/>
      <c r="BX10" s="1215"/>
      <c r="BY10" s="1215"/>
      <c r="BZ10" s="1215"/>
      <c r="CA10" s="1215"/>
      <c r="CB10" s="1215"/>
      <c r="CC10" s="1215"/>
      <c r="CD10" s="1215"/>
      <c r="CE10" s="1215"/>
      <c r="CF10" s="1215"/>
      <c r="CG10" s="1215"/>
      <c r="CH10" s="1215"/>
      <c r="CI10" s="1215"/>
      <c r="CJ10" s="1215"/>
      <c r="CK10" s="1215"/>
      <c r="CL10" s="1215"/>
      <c r="CM10" s="1215"/>
      <c r="CN10" s="1215"/>
      <c r="CO10" s="1215"/>
      <c r="CP10" s="1215"/>
      <c r="CQ10" s="1215"/>
      <c r="CR10" s="1215"/>
      <c r="CS10" s="1215"/>
      <c r="CT10" s="1215"/>
      <c r="CU10" s="1215"/>
      <c r="CV10" s="1215"/>
      <c r="CW10" s="1215"/>
      <c r="CX10" s="1215"/>
      <c r="CY10" s="1215"/>
      <c r="CZ10" s="1215"/>
      <c r="DA10" s="1215"/>
      <c r="DB10" s="1215"/>
      <c r="DC10" s="1215"/>
      <c r="DD10" s="1215"/>
      <c r="DE10" s="1215"/>
    </row>
    <row r="11" spans="1:109" s="257" customFormat="1" ht="13" x14ac:dyDescent="0.2">
      <c r="A11" s="1215"/>
      <c r="B11" s="1215"/>
      <c r="C11" s="1215"/>
      <c r="D11" s="1215"/>
      <c r="E11" s="1215"/>
      <c r="F11" s="1215"/>
      <c r="G11" s="1215"/>
      <c r="H11" s="1215"/>
      <c r="I11" s="1215"/>
      <c r="J11" s="1215"/>
      <c r="K11" s="1215"/>
      <c r="L11" s="1215"/>
      <c r="M11" s="1215"/>
      <c r="N11" s="1215"/>
      <c r="O11" s="1215"/>
      <c r="P11" s="1215"/>
      <c r="Q11" s="1215"/>
      <c r="R11" s="1215"/>
      <c r="S11" s="1215"/>
      <c r="T11" s="1215"/>
      <c r="U11" s="1215"/>
      <c r="V11" s="1215"/>
      <c r="W11" s="1215"/>
      <c r="X11" s="1215"/>
      <c r="Y11" s="1215"/>
      <c r="Z11" s="1215"/>
      <c r="AA11" s="1215"/>
      <c r="AB11" s="1215"/>
      <c r="AC11" s="1215"/>
      <c r="AD11" s="1215"/>
      <c r="AE11" s="1215"/>
      <c r="AF11" s="1215"/>
      <c r="AG11" s="1215"/>
      <c r="AH11" s="1215"/>
      <c r="AI11" s="1215"/>
      <c r="AJ11" s="1215"/>
      <c r="AK11" s="1215"/>
      <c r="AL11" s="1215"/>
      <c r="AM11" s="1215"/>
      <c r="AN11" s="1215"/>
      <c r="AO11" s="1215"/>
      <c r="AP11" s="1215"/>
      <c r="AQ11" s="1215"/>
      <c r="AR11" s="1215"/>
      <c r="AS11" s="1215"/>
      <c r="AT11" s="1215"/>
      <c r="AU11" s="1215"/>
      <c r="AV11" s="1215"/>
      <c r="AW11" s="1215"/>
      <c r="AX11" s="1215"/>
      <c r="AY11" s="1215"/>
      <c r="AZ11" s="1215"/>
      <c r="BA11" s="1215"/>
      <c r="BB11" s="1215"/>
      <c r="BC11" s="1215"/>
      <c r="BD11" s="1215"/>
      <c r="BE11" s="1215"/>
      <c r="BF11" s="1215"/>
      <c r="BG11" s="1215"/>
      <c r="BH11" s="1215"/>
      <c r="BI11" s="1215"/>
      <c r="BJ11" s="1215"/>
      <c r="BK11" s="1215"/>
      <c r="BL11" s="1215"/>
      <c r="BM11" s="1215"/>
      <c r="BN11" s="1215"/>
      <c r="BO11" s="1215"/>
      <c r="BP11" s="1215"/>
      <c r="BQ11" s="1215"/>
      <c r="BR11" s="1215"/>
      <c r="BS11" s="1215"/>
      <c r="BT11" s="1215"/>
      <c r="BU11" s="1215"/>
      <c r="BV11" s="1215"/>
      <c r="BW11" s="1215"/>
      <c r="BX11" s="1215"/>
      <c r="BY11" s="1215"/>
      <c r="BZ11" s="1215"/>
      <c r="CA11" s="1215"/>
      <c r="CB11" s="1215"/>
      <c r="CC11" s="1215"/>
      <c r="CD11" s="1215"/>
      <c r="CE11" s="1215"/>
      <c r="CF11" s="1215"/>
      <c r="CG11" s="1215"/>
      <c r="CH11" s="1215"/>
      <c r="CI11" s="1215"/>
      <c r="CJ11" s="1215"/>
      <c r="CK11" s="1215"/>
      <c r="CL11" s="1215"/>
      <c r="CM11" s="1215"/>
      <c r="CN11" s="1215"/>
      <c r="CO11" s="1215"/>
      <c r="CP11" s="1215"/>
      <c r="CQ11" s="1215"/>
      <c r="CR11" s="1215"/>
      <c r="CS11" s="1215"/>
      <c r="CT11" s="1215"/>
      <c r="CU11" s="1215"/>
      <c r="CV11" s="1215"/>
      <c r="CW11" s="1215"/>
      <c r="CX11" s="1215"/>
      <c r="CY11" s="1215"/>
      <c r="CZ11" s="1215"/>
      <c r="DA11" s="1215"/>
      <c r="DB11" s="1215"/>
      <c r="DC11" s="1215"/>
      <c r="DD11" s="1215"/>
      <c r="DE11" s="1215"/>
    </row>
    <row r="12" spans="1:109" s="257" customFormat="1" ht="13" x14ac:dyDescent="0.2">
      <c r="A12" s="1215"/>
      <c r="B12" s="1215"/>
      <c r="C12" s="1215"/>
      <c r="D12" s="1215"/>
      <c r="E12" s="1215"/>
      <c r="F12" s="1215"/>
      <c r="G12" s="1215"/>
      <c r="H12" s="1215"/>
      <c r="I12" s="1215"/>
      <c r="J12" s="1215"/>
      <c r="K12" s="1215"/>
      <c r="L12" s="1215"/>
      <c r="M12" s="1215"/>
      <c r="N12" s="1215"/>
      <c r="O12" s="1215"/>
      <c r="P12" s="1215"/>
      <c r="Q12" s="1215"/>
      <c r="R12" s="1215"/>
      <c r="S12" s="1215"/>
      <c r="T12" s="1215"/>
      <c r="U12" s="1215"/>
      <c r="V12" s="1215"/>
      <c r="W12" s="1215"/>
      <c r="X12" s="1215"/>
      <c r="Y12" s="1215"/>
      <c r="Z12" s="1215"/>
      <c r="AA12" s="1215"/>
      <c r="AB12" s="1215"/>
      <c r="AC12" s="1215"/>
      <c r="AD12" s="1215"/>
      <c r="AE12" s="1215"/>
      <c r="AF12" s="1215"/>
      <c r="AG12" s="1215"/>
      <c r="AH12" s="1215"/>
      <c r="AI12" s="1215"/>
      <c r="AJ12" s="1215"/>
      <c r="AK12" s="1215"/>
      <c r="AL12" s="1215"/>
      <c r="AM12" s="1215"/>
      <c r="AN12" s="1215"/>
      <c r="AO12" s="1215"/>
      <c r="AP12" s="1215"/>
      <c r="AQ12" s="1215"/>
      <c r="AR12" s="1215"/>
      <c r="AS12" s="1215"/>
      <c r="AT12" s="1215"/>
      <c r="AU12" s="1215"/>
      <c r="AV12" s="1215"/>
      <c r="AW12" s="1215"/>
      <c r="AX12" s="1215"/>
      <c r="AY12" s="1215"/>
      <c r="AZ12" s="1215"/>
      <c r="BA12" s="1215"/>
      <c r="BB12" s="1215"/>
      <c r="BC12" s="1215"/>
      <c r="BD12" s="1215"/>
      <c r="BE12" s="1215"/>
      <c r="BF12" s="1215"/>
      <c r="BG12" s="1215"/>
      <c r="BH12" s="1215"/>
      <c r="BI12" s="1215"/>
      <c r="BJ12" s="1215"/>
      <c r="BK12" s="1215"/>
      <c r="BL12" s="1215"/>
      <c r="BM12" s="1215"/>
      <c r="BN12" s="1215"/>
      <c r="BO12" s="1215"/>
      <c r="BP12" s="1215"/>
      <c r="BQ12" s="1215"/>
      <c r="BR12" s="1215"/>
      <c r="BS12" s="1215"/>
      <c r="BT12" s="1215"/>
      <c r="BU12" s="1215"/>
      <c r="BV12" s="1215"/>
      <c r="BW12" s="1215"/>
      <c r="BX12" s="1215"/>
      <c r="BY12" s="1215"/>
      <c r="BZ12" s="1215"/>
      <c r="CA12" s="1215"/>
      <c r="CB12" s="1215"/>
      <c r="CC12" s="1215"/>
      <c r="CD12" s="1215"/>
      <c r="CE12" s="1215"/>
      <c r="CF12" s="1215"/>
      <c r="CG12" s="1215"/>
      <c r="CH12" s="1215"/>
      <c r="CI12" s="1215"/>
      <c r="CJ12" s="1215"/>
      <c r="CK12" s="1215"/>
      <c r="CL12" s="1215"/>
      <c r="CM12" s="1215"/>
      <c r="CN12" s="1215"/>
      <c r="CO12" s="1215"/>
      <c r="CP12" s="1215"/>
      <c r="CQ12" s="1215"/>
      <c r="CR12" s="1215"/>
      <c r="CS12" s="1215"/>
      <c r="CT12" s="1215"/>
      <c r="CU12" s="1215"/>
      <c r="CV12" s="1215"/>
      <c r="CW12" s="1215"/>
      <c r="CX12" s="1215"/>
      <c r="CY12" s="1215"/>
      <c r="CZ12" s="1215"/>
      <c r="DA12" s="1215"/>
      <c r="DB12" s="1215"/>
      <c r="DC12" s="1215"/>
      <c r="DD12" s="1215"/>
      <c r="DE12" s="1215"/>
    </row>
    <row r="13" spans="1:109" s="257" customFormat="1" ht="13" x14ac:dyDescent="0.2">
      <c r="A13" s="1215"/>
      <c r="B13" s="1215"/>
      <c r="C13" s="1215"/>
      <c r="D13" s="1215"/>
      <c r="E13" s="1215"/>
      <c r="F13" s="1215"/>
      <c r="G13" s="1215"/>
      <c r="H13" s="1215"/>
      <c r="I13" s="1215"/>
      <c r="J13" s="1215"/>
      <c r="K13" s="1215"/>
      <c r="L13" s="1215"/>
      <c r="M13" s="1215"/>
      <c r="N13" s="1215"/>
      <c r="O13" s="1215"/>
      <c r="P13" s="1215"/>
      <c r="Q13" s="1215"/>
      <c r="R13" s="1215"/>
      <c r="S13" s="1215"/>
      <c r="T13" s="1215"/>
      <c r="U13" s="1215"/>
      <c r="V13" s="1215"/>
      <c r="W13" s="1215"/>
      <c r="X13" s="1215"/>
      <c r="Y13" s="1215"/>
      <c r="Z13" s="1215"/>
      <c r="AA13" s="1215"/>
      <c r="AB13" s="1215"/>
      <c r="AC13" s="1215"/>
      <c r="AD13" s="1215"/>
      <c r="AE13" s="1215"/>
      <c r="AF13" s="1215"/>
      <c r="AG13" s="1215"/>
      <c r="AH13" s="1215"/>
      <c r="AI13" s="1215"/>
      <c r="AJ13" s="1215"/>
      <c r="AK13" s="1215"/>
      <c r="AL13" s="1215"/>
      <c r="AM13" s="1215"/>
      <c r="AN13" s="1215"/>
      <c r="AO13" s="1215"/>
      <c r="AP13" s="1215"/>
      <c r="AQ13" s="1215"/>
      <c r="AR13" s="1215"/>
      <c r="AS13" s="1215"/>
      <c r="AT13" s="1215"/>
      <c r="AU13" s="1215"/>
      <c r="AV13" s="1215"/>
      <c r="AW13" s="1215"/>
      <c r="AX13" s="1215"/>
      <c r="AY13" s="1215"/>
      <c r="AZ13" s="1215"/>
      <c r="BA13" s="1215"/>
      <c r="BB13" s="1215"/>
      <c r="BC13" s="1215"/>
      <c r="BD13" s="1215"/>
      <c r="BE13" s="1215"/>
      <c r="BF13" s="1215"/>
      <c r="BG13" s="1215"/>
      <c r="BH13" s="1215"/>
      <c r="BI13" s="1215"/>
      <c r="BJ13" s="1215"/>
      <c r="BK13" s="1215"/>
      <c r="BL13" s="1215"/>
      <c r="BM13" s="1215"/>
      <c r="BN13" s="1215"/>
      <c r="BO13" s="1215"/>
      <c r="BP13" s="1215"/>
      <c r="BQ13" s="1215"/>
      <c r="BR13" s="1215"/>
      <c r="BS13" s="1215"/>
      <c r="BT13" s="1215"/>
      <c r="BU13" s="1215"/>
      <c r="BV13" s="1215"/>
      <c r="BW13" s="1215"/>
      <c r="BX13" s="1215"/>
      <c r="BY13" s="1215"/>
      <c r="BZ13" s="1215"/>
      <c r="CA13" s="1215"/>
      <c r="CB13" s="1215"/>
      <c r="CC13" s="1215"/>
      <c r="CD13" s="1215"/>
      <c r="CE13" s="1215"/>
      <c r="CF13" s="1215"/>
      <c r="CG13" s="1215"/>
      <c r="CH13" s="1215"/>
      <c r="CI13" s="1215"/>
      <c r="CJ13" s="1215"/>
      <c r="CK13" s="1215"/>
      <c r="CL13" s="1215"/>
      <c r="CM13" s="1215"/>
      <c r="CN13" s="1215"/>
      <c r="CO13" s="1215"/>
      <c r="CP13" s="1215"/>
      <c r="CQ13" s="1215"/>
      <c r="CR13" s="1215"/>
      <c r="CS13" s="1215"/>
      <c r="CT13" s="1215"/>
      <c r="CU13" s="1215"/>
      <c r="CV13" s="1215"/>
      <c r="CW13" s="1215"/>
      <c r="CX13" s="1215"/>
      <c r="CY13" s="1215"/>
      <c r="CZ13" s="1215"/>
      <c r="DA13" s="1215"/>
      <c r="DB13" s="1215"/>
      <c r="DC13" s="1215"/>
      <c r="DD13" s="1215"/>
      <c r="DE13" s="1215"/>
    </row>
    <row r="14" spans="1:109" s="257" customFormat="1" ht="13" x14ac:dyDescent="0.2">
      <c r="A14" s="1215"/>
      <c r="B14" s="1215"/>
      <c r="C14" s="1215"/>
      <c r="D14" s="1215"/>
      <c r="E14" s="1215"/>
      <c r="F14" s="1215"/>
      <c r="G14" s="1215"/>
      <c r="H14" s="1215"/>
      <c r="I14" s="1215"/>
      <c r="J14" s="1215"/>
      <c r="K14" s="1215"/>
      <c r="L14" s="1215"/>
      <c r="M14" s="1215"/>
      <c r="N14" s="1215"/>
      <c r="O14" s="1215"/>
      <c r="P14" s="1215"/>
      <c r="Q14" s="1215"/>
      <c r="R14" s="1215"/>
      <c r="S14" s="1215"/>
      <c r="T14" s="1215"/>
      <c r="U14" s="1215"/>
      <c r="V14" s="1215"/>
      <c r="W14" s="1215"/>
      <c r="X14" s="1215"/>
      <c r="Y14" s="1215"/>
      <c r="Z14" s="1215"/>
      <c r="AA14" s="1215"/>
      <c r="AB14" s="1215"/>
      <c r="AC14" s="1215"/>
      <c r="AD14" s="1215"/>
      <c r="AE14" s="1215"/>
      <c r="AF14" s="1215"/>
      <c r="AG14" s="1215"/>
      <c r="AH14" s="1215"/>
      <c r="AI14" s="1215"/>
      <c r="AJ14" s="1215"/>
      <c r="AK14" s="1215"/>
      <c r="AL14" s="1215"/>
      <c r="AM14" s="1215"/>
      <c r="AN14" s="1215"/>
      <c r="AO14" s="1215"/>
      <c r="AP14" s="1215"/>
      <c r="AQ14" s="1215"/>
      <c r="AR14" s="1215"/>
      <c r="AS14" s="1215"/>
      <c r="AT14" s="1215"/>
      <c r="AU14" s="1215"/>
      <c r="AV14" s="1215"/>
      <c r="AW14" s="1215"/>
      <c r="AX14" s="1215"/>
      <c r="AY14" s="1215"/>
      <c r="AZ14" s="1215"/>
      <c r="BA14" s="1215"/>
      <c r="BB14" s="1215"/>
      <c r="BC14" s="1215"/>
      <c r="BD14" s="1215"/>
      <c r="BE14" s="1215"/>
      <c r="BF14" s="1215"/>
      <c r="BG14" s="1215"/>
      <c r="BH14" s="1215"/>
      <c r="BI14" s="1215"/>
      <c r="BJ14" s="1215"/>
      <c r="BK14" s="1215"/>
      <c r="BL14" s="1215"/>
      <c r="BM14" s="1215"/>
      <c r="BN14" s="1215"/>
      <c r="BO14" s="1215"/>
      <c r="BP14" s="1215"/>
      <c r="BQ14" s="1215"/>
      <c r="BR14" s="1215"/>
      <c r="BS14" s="1215"/>
      <c r="BT14" s="1215"/>
      <c r="BU14" s="1215"/>
      <c r="BV14" s="1215"/>
      <c r="BW14" s="1215"/>
      <c r="BX14" s="1215"/>
      <c r="BY14" s="1215"/>
      <c r="BZ14" s="1215"/>
      <c r="CA14" s="1215"/>
      <c r="CB14" s="1215"/>
      <c r="CC14" s="1215"/>
      <c r="CD14" s="1215"/>
      <c r="CE14" s="1215"/>
      <c r="CF14" s="1215"/>
      <c r="CG14" s="1215"/>
      <c r="CH14" s="1215"/>
      <c r="CI14" s="1215"/>
      <c r="CJ14" s="1215"/>
      <c r="CK14" s="1215"/>
      <c r="CL14" s="1215"/>
      <c r="CM14" s="1215"/>
      <c r="CN14" s="1215"/>
      <c r="CO14" s="1215"/>
      <c r="CP14" s="1215"/>
      <c r="CQ14" s="1215"/>
      <c r="CR14" s="1215"/>
      <c r="CS14" s="1215"/>
      <c r="CT14" s="1215"/>
      <c r="CU14" s="1215"/>
      <c r="CV14" s="1215"/>
      <c r="CW14" s="1215"/>
      <c r="CX14" s="1215"/>
      <c r="CY14" s="1215"/>
      <c r="CZ14" s="1215"/>
      <c r="DA14" s="1215"/>
      <c r="DB14" s="1215"/>
      <c r="DC14" s="1215"/>
      <c r="DD14" s="1215"/>
      <c r="DE14" s="1215"/>
    </row>
    <row r="15" spans="1:109" s="257" customFormat="1" ht="13" x14ac:dyDescent="0.2">
      <c r="A15" s="1214"/>
      <c r="B15" s="1215"/>
      <c r="C15" s="1215"/>
      <c r="D15" s="1215"/>
      <c r="E15" s="1215"/>
      <c r="F15" s="1215"/>
      <c r="G15" s="1215"/>
      <c r="H15" s="1215"/>
      <c r="I15" s="1215"/>
      <c r="J15" s="1215"/>
      <c r="K15" s="1215"/>
      <c r="L15" s="1215"/>
      <c r="M15" s="1215"/>
      <c r="N15" s="1215"/>
      <c r="O15" s="1215"/>
      <c r="P15" s="1215"/>
      <c r="Q15" s="1215"/>
      <c r="R15" s="1215"/>
      <c r="S15" s="1215"/>
      <c r="T15" s="1215"/>
      <c r="U15" s="1215"/>
      <c r="V15" s="1215"/>
      <c r="W15" s="1215"/>
      <c r="X15" s="1215"/>
      <c r="Y15" s="1215"/>
      <c r="Z15" s="1215"/>
      <c r="AA15" s="1215"/>
      <c r="AB15" s="1215"/>
      <c r="AC15" s="1215"/>
      <c r="AD15" s="1215"/>
      <c r="AE15" s="1215"/>
      <c r="AF15" s="1215"/>
      <c r="AG15" s="1215"/>
      <c r="AH15" s="1215"/>
      <c r="AI15" s="1215"/>
      <c r="AJ15" s="1215"/>
      <c r="AK15" s="1215"/>
      <c r="AL15" s="1215"/>
      <c r="AM15" s="1215"/>
      <c r="AN15" s="1215"/>
      <c r="AO15" s="1215"/>
      <c r="AP15" s="1215"/>
      <c r="AQ15" s="1215"/>
      <c r="AR15" s="1215"/>
      <c r="AS15" s="1215"/>
      <c r="AT15" s="1215"/>
      <c r="AU15" s="1215"/>
      <c r="AV15" s="1215"/>
      <c r="AW15" s="1215"/>
      <c r="AX15" s="1215"/>
      <c r="AY15" s="1215"/>
      <c r="AZ15" s="1215"/>
      <c r="BA15" s="1215"/>
      <c r="BB15" s="1215"/>
      <c r="BC15" s="1215"/>
      <c r="BD15" s="1215"/>
      <c r="BE15" s="1215"/>
      <c r="BF15" s="1215"/>
      <c r="BG15" s="1215"/>
      <c r="BH15" s="1215"/>
      <c r="BI15" s="1215"/>
      <c r="BJ15" s="1215"/>
      <c r="BK15" s="1215"/>
      <c r="BL15" s="1215"/>
      <c r="BM15" s="1215"/>
      <c r="BN15" s="1215"/>
      <c r="BO15" s="1215"/>
      <c r="BP15" s="1215"/>
      <c r="BQ15" s="1215"/>
      <c r="BR15" s="1215"/>
      <c r="BS15" s="1215"/>
      <c r="BT15" s="1215"/>
      <c r="BU15" s="1215"/>
      <c r="BV15" s="1215"/>
      <c r="BW15" s="1215"/>
      <c r="BX15" s="1215"/>
      <c r="BY15" s="1215"/>
      <c r="BZ15" s="1215"/>
      <c r="CA15" s="1215"/>
      <c r="CB15" s="1215"/>
      <c r="CC15" s="1215"/>
      <c r="CD15" s="1215"/>
      <c r="CE15" s="1215"/>
      <c r="CF15" s="1215"/>
      <c r="CG15" s="1215"/>
      <c r="CH15" s="1215"/>
      <c r="CI15" s="1215"/>
      <c r="CJ15" s="1215"/>
      <c r="CK15" s="1215"/>
      <c r="CL15" s="1215"/>
      <c r="CM15" s="1215"/>
      <c r="CN15" s="1215"/>
      <c r="CO15" s="1215"/>
      <c r="CP15" s="1215"/>
      <c r="CQ15" s="1215"/>
      <c r="CR15" s="1215"/>
      <c r="CS15" s="1215"/>
      <c r="CT15" s="1215"/>
      <c r="CU15" s="1215"/>
      <c r="CV15" s="1215"/>
      <c r="CW15" s="1215"/>
      <c r="CX15" s="1215"/>
      <c r="CY15" s="1215"/>
      <c r="CZ15" s="1215"/>
      <c r="DA15" s="1215"/>
      <c r="DB15" s="1215"/>
      <c r="DC15" s="1215"/>
      <c r="DD15" s="1215"/>
      <c r="DE15" s="1215"/>
    </row>
    <row r="16" spans="1:109" s="257" customFormat="1" ht="13" x14ac:dyDescent="0.2">
      <c r="A16" s="1214"/>
      <c r="B16" s="1215"/>
      <c r="C16" s="1215"/>
      <c r="D16" s="1215"/>
      <c r="E16" s="1215"/>
      <c r="F16" s="1215"/>
      <c r="G16" s="1215"/>
      <c r="H16" s="1215"/>
      <c r="I16" s="1215"/>
      <c r="J16" s="1215"/>
      <c r="K16" s="1215"/>
      <c r="L16" s="1215"/>
      <c r="M16" s="1215"/>
      <c r="N16" s="1215"/>
      <c r="O16" s="1215"/>
      <c r="P16" s="1215"/>
      <c r="Q16" s="1215"/>
      <c r="R16" s="1215"/>
      <c r="S16" s="1215"/>
      <c r="T16" s="1215"/>
      <c r="U16" s="1215"/>
      <c r="V16" s="1215"/>
      <c r="W16" s="1215"/>
      <c r="X16" s="1215"/>
      <c r="Y16" s="1215"/>
      <c r="Z16" s="1215"/>
      <c r="AA16" s="1215"/>
      <c r="AB16" s="1215"/>
      <c r="AC16" s="1215"/>
      <c r="AD16" s="1215"/>
      <c r="AE16" s="1215"/>
      <c r="AF16" s="1215"/>
      <c r="AG16" s="1215"/>
      <c r="AH16" s="1215"/>
      <c r="AI16" s="1215"/>
      <c r="AJ16" s="1215"/>
      <c r="AK16" s="1215"/>
      <c r="AL16" s="1215"/>
      <c r="AM16" s="1215"/>
      <c r="AN16" s="1215"/>
      <c r="AO16" s="1215"/>
      <c r="AP16" s="1215"/>
      <c r="AQ16" s="1215"/>
      <c r="AR16" s="1215"/>
      <c r="AS16" s="1215"/>
      <c r="AT16" s="1215"/>
      <c r="AU16" s="1215"/>
      <c r="AV16" s="1215"/>
      <c r="AW16" s="1215"/>
      <c r="AX16" s="1215"/>
      <c r="AY16" s="1215"/>
      <c r="AZ16" s="1215"/>
      <c r="BA16" s="1215"/>
      <c r="BB16" s="1215"/>
      <c r="BC16" s="1215"/>
      <c r="BD16" s="1215"/>
      <c r="BE16" s="1215"/>
      <c r="BF16" s="1215"/>
      <c r="BG16" s="1215"/>
      <c r="BH16" s="1215"/>
      <c r="BI16" s="1215"/>
      <c r="BJ16" s="1215"/>
      <c r="BK16" s="1215"/>
      <c r="BL16" s="1215"/>
      <c r="BM16" s="1215"/>
      <c r="BN16" s="1215"/>
      <c r="BO16" s="1215"/>
      <c r="BP16" s="1215"/>
      <c r="BQ16" s="1215"/>
      <c r="BR16" s="1215"/>
      <c r="BS16" s="1215"/>
      <c r="BT16" s="1215"/>
      <c r="BU16" s="1215"/>
      <c r="BV16" s="1215"/>
      <c r="BW16" s="1215"/>
      <c r="BX16" s="1215"/>
      <c r="BY16" s="1215"/>
      <c r="BZ16" s="1215"/>
      <c r="CA16" s="1215"/>
      <c r="CB16" s="1215"/>
      <c r="CC16" s="1215"/>
      <c r="CD16" s="1215"/>
      <c r="CE16" s="1215"/>
      <c r="CF16" s="1215"/>
      <c r="CG16" s="1215"/>
      <c r="CH16" s="1215"/>
      <c r="CI16" s="1215"/>
      <c r="CJ16" s="1215"/>
      <c r="CK16" s="1215"/>
      <c r="CL16" s="1215"/>
      <c r="CM16" s="1215"/>
      <c r="CN16" s="1215"/>
      <c r="CO16" s="1215"/>
      <c r="CP16" s="1215"/>
      <c r="CQ16" s="1215"/>
      <c r="CR16" s="1215"/>
      <c r="CS16" s="1215"/>
      <c r="CT16" s="1215"/>
      <c r="CU16" s="1215"/>
      <c r="CV16" s="1215"/>
      <c r="CW16" s="1215"/>
      <c r="CX16" s="1215"/>
      <c r="CY16" s="1215"/>
      <c r="CZ16" s="1215"/>
      <c r="DA16" s="1215"/>
      <c r="DB16" s="1215"/>
      <c r="DC16" s="1215"/>
      <c r="DD16" s="1215"/>
      <c r="DE16" s="1215"/>
    </row>
    <row r="17" spans="1:109" s="257" customFormat="1" ht="13" x14ac:dyDescent="0.2">
      <c r="A17" s="1214"/>
      <c r="B17" s="1215"/>
      <c r="C17" s="1215"/>
      <c r="D17" s="1215"/>
      <c r="E17" s="1215"/>
      <c r="F17" s="1215"/>
      <c r="G17" s="1215"/>
      <c r="H17" s="1215"/>
      <c r="I17" s="1215"/>
      <c r="J17" s="1215"/>
      <c r="K17" s="1215"/>
      <c r="L17" s="1215"/>
      <c r="M17" s="1215"/>
      <c r="N17" s="1215"/>
      <c r="O17" s="1215"/>
      <c r="P17" s="1215"/>
      <c r="Q17" s="1215"/>
      <c r="R17" s="1215"/>
      <c r="S17" s="1215"/>
      <c r="T17" s="1215"/>
      <c r="U17" s="1215"/>
      <c r="V17" s="1215"/>
      <c r="W17" s="1215"/>
      <c r="X17" s="1215"/>
      <c r="Y17" s="1215"/>
      <c r="Z17" s="1215"/>
      <c r="AA17" s="1215"/>
      <c r="AB17" s="1215"/>
      <c r="AC17" s="1215"/>
      <c r="AD17" s="1215"/>
      <c r="AE17" s="1215"/>
      <c r="AF17" s="1215"/>
      <c r="AG17" s="1215"/>
      <c r="AH17" s="1215"/>
      <c r="AI17" s="1215"/>
      <c r="AJ17" s="1215"/>
      <c r="AK17" s="1215"/>
      <c r="AL17" s="1215"/>
      <c r="AM17" s="1215"/>
      <c r="AN17" s="1215"/>
      <c r="AO17" s="1215"/>
      <c r="AP17" s="1215"/>
      <c r="AQ17" s="1215"/>
      <c r="AR17" s="1215"/>
      <c r="AS17" s="1215"/>
      <c r="AT17" s="1215"/>
      <c r="AU17" s="1215"/>
      <c r="AV17" s="1215"/>
      <c r="AW17" s="1215"/>
      <c r="AX17" s="1215"/>
      <c r="AY17" s="1215"/>
      <c r="AZ17" s="1215"/>
      <c r="BA17" s="1215"/>
      <c r="BB17" s="1215"/>
      <c r="BC17" s="1215"/>
      <c r="BD17" s="1215"/>
      <c r="BE17" s="1215"/>
      <c r="BF17" s="1215"/>
      <c r="BG17" s="1215"/>
      <c r="BH17" s="1215"/>
      <c r="BI17" s="1215"/>
      <c r="BJ17" s="1215"/>
      <c r="BK17" s="1215"/>
      <c r="BL17" s="1215"/>
      <c r="BM17" s="1215"/>
      <c r="BN17" s="1215"/>
      <c r="BO17" s="1215"/>
      <c r="BP17" s="1215"/>
      <c r="BQ17" s="1215"/>
      <c r="BR17" s="1215"/>
      <c r="BS17" s="1215"/>
      <c r="BT17" s="1215"/>
      <c r="BU17" s="1215"/>
      <c r="BV17" s="1215"/>
      <c r="BW17" s="1215"/>
      <c r="BX17" s="1215"/>
      <c r="BY17" s="1215"/>
      <c r="BZ17" s="1215"/>
      <c r="CA17" s="1215"/>
      <c r="CB17" s="1215"/>
      <c r="CC17" s="1215"/>
      <c r="CD17" s="1215"/>
      <c r="CE17" s="1215"/>
      <c r="CF17" s="1215"/>
      <c r="CG17" s="1215"/>
      <c r="CH17" s="1215"/>
      <c r="CI17" s="1215"/>
      <c r="CJ17" s="1215"/>
      <c r="CK17" s="1215"/>
      <c r="CL17" s="1215"/>
      <c r="CM17" s="1215"/>
      <c r="CN17" s="1215"/>
      <c r="CO17" s="1215"/>
      <c r="CP17" s="1215"/>
      <c r="CQ17" s="1215"/>
      <c r="CR17" s="1215"/>
      <c r="CS17" s="1215"/>
      <c r="CT17" s="1215"/>
      <c r="CU17" s="1215"/>
      <c r="CV17" s="1215"/>
      <c r="CW17" s="1215"/>
      <c r="CX17" s="1215"/>
      <c r="CY17" s="1215"/>
      <c r="CZ17" s="1215"/>
      <c r="DA17" s="1215"/>
      <c r="DB17" s="1215"/>
      <c r="DC17" s="1215"/>
      <c r="DD17" s="1215"/>
      <c r="DE17" s="1215"/>
    </row>
    <row r="18" spans="1:109" s="257" customFormat="1" ht="13" x14ac:dyDescent="0.2">
      <c r="A18" s="1214"/>
      <c r="B18" s="1215"/>
      <c r="C18" s="1215"/>
      <c r="D18" s="1215"/>
      <c r="E18" s="1215"/>
      <c r="F18" s="1215"/>
      <c r="G18" s="1215"/>
      <c r="H18" s="1215"/>
      <c r="I18" s="1215"/>
      <c r="J18" s="1215"/>
      <c r="K18" s="1215"/>
      <c r="L18" s="1215"/>
      <c r="M18" s="1215"/>
      <c r="N18" s="1215"/>
      <c r="O18" s="1215"/>
      <c r="P18" s="1215"/>
      <c r="Q18" s="1215"/>
      <c r="R18" s="1215"/>
      <c r="S18" s="1215"/>
      <c r="T18" s="1215"/>
      <c r="U18" s="1215"/>
      <c r="V18" s="1215"/>
      <c r="W18" s="1215"/>
      <c r="X18" s="1215"/>
      <c r="Y18" s="1215"/>
      <c r="Z18" s="1215"/>
      <c r="AA18" s="1215"/>
      <c r="AB18" s="1215"/>
      <c r="AC18" s="1215"/>
      <c r="AD18" s="1215"/>
      <c r="AE18" s="1215"/>
      <c r="AF18" s="1215"/>
      <c r="AG18" s="1215"/>
      <c r="AH18" s="1215"/>
      <c r="AI18" s="1215"/>
      <c r="AJ18" s="1215"/>
      <c r="AK18" s="1215"/>
      <c r="AL18" s="1215"/>
      <c r="AM18" s="1215"/>
      <c r="AN18" s="1215"/>
      <c r="AO18" s="1215"/>
      <c r="AP18" s="1215"/>
      <c r="AQ18" s="1215"/>
      <c r="AR18" s="1215"/>
      <c r="AS18" s="1215"/>
      <c r="AT18" s="1215"/>
      <c r="AU18" s="1215"/>
      <c r="AV18" s="1215"/>
      <c r="AW18" s="1215"/>
      <c r="AX18" s="1215"/>
      <c r="AY18" s="1215"/>
      <c r="AZ18" s="1215"/>
      <c r="BA18" s="1215"/>
      <c r="BB18" s="1215"/>
      <c r="BC18" s="1215"/>
      <c r="BD18" s="1215"/>
      <c r="BE18" s="1215"/>
      <c r="BF18" s="1215"/>
      <c r="BG18" s="1215"/>
      <c r="BH18" s="1215"/>
      <c r="BI18" s="1215"/>
      <c r="BJ18" s="1215"/>
      <c r="BK18" s="1215"/>
      <c r="BL18" s="1215"/>
      <c r="BM18" s="1215"/>
      <c r="BN18" s="1215"/>
      <c r="BO18" s="1215"/>
      <c r="BP18" s="1215"/>
      <c r="BQ18" s="1215"/>
      <c r="BR18" s="1215"/>
      <c r="BS18" s="1215"/>
      <c r="BT18" s="1215"/>
      <c r="BU18" s="1215"/>
      <c r="BV18" s="1215"/>
      <c r="BW18" s="1215"/>
      <c r="BX18" s="1215"/>
      <c r="BY18" s="1215"/>
      <c r="BZ18" s="1215"/>
      <c r="CA18" s="1215"/>
      <c r="CB18" s="1215"/>
      <c r="CC18" s="1215"/>
      <c r="CD18" s="1215"/>
      <c r="CE18" s="1215"/>
      <c r="CF18" s="1215"/>
      <c r="CG18" s="1215"/>
      <c r="CH18" s="1215"/>
      <c r="CI18" s="1215"/>
      <c r="CJ18" s="1215"/>
      <c r="CK18" s="1215"/>
      <c r="CL18" s="1215"/>
      <c r="CM18" s="1215"/>
      <c r="CN18" s="1215"/>
      <c r="CO18" s="1215"/>
      <c r="CP18" s="1215"/>
      <c r="CQ18" s="1215"/>
      <c r="CR18" s="1215"/>
      <c r="CS18" s="1215"/>
      <c r="CT18" s="1215"/>
      <c r="CU18" s="1215"/>
      <c r="CV18" s="1215"/>
      <c r="CW18" s="1215"/>
      <c r="CX18" s="1215"/>
      <c r="CY18" s="1215"/>
      <c r="CZ18" s="1215"/>
      <c r="DA18" s="1215"/>
      <c r="DB18" s="1215"/>
      <c r="DC18" s="1215"/>
      <c r="DD18" s="1215"/>
      <c r="DE18" s="1215"/>
    </row>
    <row r="19" spans="1:109" ht="13" x14ac:dyDescent="0.2">
      <c r="DD19" s="1214"/>
      <c r="DE19" s="1214"/>
    </row>
    <row r="20" spans="1:109" ht="13" x14ac:dyDescent="0.2">
      <c r="DD20" s="1214"/>
      <c r="DE20" s="1214"/>
    </row>
    <row r="21" spans="1:109" ht="17.25" customHeight="1" x14ac:dyDescent="0.2">
      <c r="B21" s="1216"/>
      <c r="C21" s="1217"/>
      <c r="D21" s="1217"/>
      <c r="E21" s="1217"/>
      <c r="F21" s="1217"/>
      <c r="G21" s="1217"/>
      <c r="H21" s="1217"/>
      <c r="I21" s="1217"/>
      <c r="J21" s="1217"/>
      <c r="K21" s="1217"/>
      <c r="L21" s="1217"/>
      <c r="M21" s="1217"/>
      <c r="N21" s="1218"/>
      <c r="O21" s="1217"/>
      <c r="P21" s="1217"/>
      <c r="Q21" s="1217"/>
      <c r="R21" s="1217"/>
      <c r="S21" s="1217"/>
      <c r="T21" s="1217"/>
      <c r="U21" s="1217"/>
      <c r="V21" s="1217"/>
      <c r="W21" s="1217"/>
      <c r="X21" s="1217"/>
      <c r="Y21" s="1217"/>
      <c r="Z21" s="1217"/>
      <c r="AA21" s="1217"/>
      <c r="AB21" s="1217"/>
      <c r="AC21" s="1217"/>
      <c r="AD21" s="1217"/>
      <c r="AE21" s="1217"/>
      <c r="AF21" s="1217"/>
      <c r="AG21" s="1217"/>
      <c r="AH21" s="1217"/>
      <c r="AI21" s="1217"/>
      <c r="AJ21" s="1217"/>
      <c r="AK21" s="1217"/>
      <c r="AL21" s="1217"/>
      <c r="AM21" s="1217"/>
      <c r="AN21" s="1217"/>
      <c r="AO21" s="1217"/>
      <c r="AP21" s="1217"/>
      <c r="AQ21" s="1217"/>
      <c r="AR21" s="1217"/>
      <c r="AS21" s="1217"/>
      <c r="AT21" s="1218"/>
      <c r="AU21" s="1217"/>
      <c r="AV21" s="1217"/>
      <c r="AW21" s="1217"/>
      <c r="AX21" s="1217"/>
      <c r="AY21" s="1217"/>
      <c r="AZ21" s="1217"/>
      <c r="BA21" s="1217"/>
      <c r="BB21" s="1217"/>
      <c r="BC21" s="1217"/>
      <c r="BD21" s="1217"/>
      <c r="BE21" s="1217"/>
      <c r="BF21" s="1218"/>
      <c r="BG21" s="1217"/>
      <c r="BH21" s="1217"/>
      <c r="BI21" s="1217"/>
      <c r="BJ21" s="1217"/>
      <c r="BK21" s="1217"/>
      <c r="BL21" s="1217"/>
      <c r="BM21" s="1217"/>
      <c r="BN21" s="1217"/>
      <c r="BO21" s="1217"/>
      <c r="BP21" s="1217"/>
      <c r="BQ21" s="1217"/>
      <c r="BR21" s="1218"/>
      <c r="BS21" s="1217"/>
      <c r="BT21" s="1217"/>
      <c r="BU21" s="1217"/>
      <c r="BV21" s="1217"/>
      <c r="BW21" s="1217"/>
      <c r="BX21" s="1217"/>
      <c r="BY21" s="1217"/>
      <c r="BZ21" s="1217"/>
      <c r="CA21" s="1217"/>
      <c r="CB21" s="1217"/>
      <c r="CC21" s="1217"/>
      <c r="CD21" s="1218"/>
      <c r="CE21" s="1217"/>
      <c r="CF21" s="1217"/>
      <c r="CG21" s="1217"/>
      <c r="CH21" s="1217"/>
      <c r="CI21" s="1217"/>
      <c r="CJ21" s="1217"/>
      <c r="CK21" s="1217"/>
      <c r="CL21" s="1217"/>
      <c r="CM21" s="1217"/>
      <c r="CN21" s="1217"/>
      <c r="CO21" s="1217"/>
      <c r="CP21" s="1218"/>
      <c r="CQ21" s="1217"/>
      <c r="CR21" s="1217"/>
      <c r="CS21" s="1217"/>
      <c r="CT21" s="1217"/>
      <c r="CU21" s="1217"/>
      <c r="CV21" s="1217"/>
      <c r="CW21" s="1217"/>
      <c r="CX21" s="1217"/>
      <c r="CY21" s="1217"/>
      <c r="CZ21" s="1217"/>
      <c r="DA21" s="1217"/>
      <c r="DB21" s="1218"/>
      <c r="DC21" s="1217"/>
      <c r="DD21" s="1219"/>
      <c r="DE21" s="1214"/>
    </row>
    <row r="22" spans="1:109" ht="17.25" customHeight="1" x14ac:dyDescent="0.2">
      <c r="B22" s="1220"/>
    </row>
    <row r="23" spans="1:109" ht="13" x14ac:dyDescent="0.2">
      <c r="B23" s="1220"/>
    </row>
    <row r="24" spans="1:109" ht="13" x14ac:dyDescent="0.2">
      <c r="B24" s="1220"/>
    </row>
    <row r="25" spans="1:109" ht="13" x14ac:dyDescent="0.2">
      <c r="B25" s="1220"/>
    </row>
    <row r="26" spans="1:109" ht="13" x14ac:dyDescent="0.2">
      <c r="B26" s="1220"/>
    </row>
    <row r="27" spans="1:109" ht="13" x14ac:dyDescent="0.2">
      <c r="B27" s="1220"/>
    </row>
    <row r="28" spans="1:109" ht="13" x14ac:dyDescent="0.2">
      <c r="B28" s="1220"/>
    </row>
    <row r="29" spans="1:109" ht="13" x14ac:dyDescent="0.2">
      <c r="B29" s="1220"/>
    </row>
    <row r="30" spans="1:109" ht="13" x14ac:dyDescent="0.2">
      <c r="B30" s="1220"/>
    </row>
    <row r="31" spans="1:109" ht="13" x14ac:dyDescent="0.2">
      <c r="B31" s="1220"/>
    </row>
    <row r="32" spans="1:109" ht="13" x14ac:dyDescent="0.2">
      <c r="B32" s="1220"/>
    </row>
    <row r="33" spans="2:109" ht="13" x14ac:dyDescent="0.2">
      <c r="B33" s="1220"/>
    </row>
    <row r="34" spans="2:109" ht="13" x14ac:dyDescent="0.2">
      <c r="B34" s="1220"/>
    </row>
    <row r="35" spans="2:109" ht="13" x14ac:dyDescent="0.2">
      <c r="B35" s="1220"/>
    </row>
    <row r="36" spans="2:109" ht="13" x14ac:dyDescent="0.2">
      <c r="B36" s="1220"/>
    </row>
    <row r="37" spans="2:109" ht="13" x14ac:dyDescent="0.2">
      <c r="B37" s="1220"/>
    </row>
    <row r="38" spans="2:109" ht="13" x14ac:dyDescent="0.2">
      <c r="B38" s="1220"/>
    </row>
    <row r="39" spans="2:109" ht="13" x14ac:dyDescent="0.2">
      <c r="B39" s="1222"/>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4"/>
    </row>
    <row r="40" spans="2:109" ht="13" x14ac:dyDescent="0.2">
      <c r="B40" s="1225"/>
      <c r="DD40" s="1225"/>
      <c r="DE40" s="1214"/>
    </row>
    <row r="41" spans="2:109" ht="16.5" x14ac:dyDescent="0.2">
      <c r="B41" s="1226" t="s">
        <v>562</v>
      </c>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c r="AT41" s="1217"/>
      <c r="AU41" s="1217"/>
      <c r="AV41" s="1217"/>
      <c r="AW41" s="1217"/>
      <c r="AX41" s="1217"/>
      <c r="AY41" s="1217"/>
      <c r="AZ41" s="1217"/>
      <c r="BA41" s="1217"/>
      <c r="BB41" s="1217"/>
      <c r="BC41" s="1217"/>
      <c r="BD41" s="1217"/>
      <c r="BE41" s="1217"/>
      <c r="BF41" s="1217"/>
      <c r="BG41" s="1217"/>
      <c r="BH41" s="1217"/>
      <c r="BI41" s="1217"/>
      <c r="BJ41" s="1217"/>
      <c r="BK41" s="1217"/>
      <c r="BL41" s="1217"/>
      <c r="BM41" s="1217"/>
      <c r="BN41" s="1217"/>
      <c r="BO41" s="1217"/>
      <c r="BP41" s="1217"/>
      <c r="BQ41" s="1217"/>
      <c r="BR41" s="1217"/>
      <c r="BS41" s="1217"/>
      <c r="BT41" s="1217"/>
      <c r="BU41" s="1217"/>
      <c r="BV41" s="1217"/>
      <c r="BW41" s="1217"/>
      <c r="BX41" s="1217"/>
      <c r="BY41" s="1217"/>
      <c r="BZ41" s="1217"/>
      <c r="CA41" s="1217"/>
      <c r="CB41" s="1217"/>
      <c r="CC41" s="1217"/>
      <c r="CD41" s="1217"/>
      <c r="CE41" s="1217"/>
      <c r="CF41" s="1217"/>
      <c r="CG41" s="1217"/>
      <c r="CH41" s="1217"/>
      <c r="CI41" s="1217"/>
      <c r="CJ41" s="1217"/>
      <c r="CK41" s="1217"/>
      <c r="CL41" s="1217"/>
      <c r="CM41" s="1217"/>
      <c r="CN41" s="1217"/>
      <c r="CO41" s="1217"/>
      <c r="CP41" s="1217"/>
      <c r="CQ41" s="1217"/>
      <c r="CR41" s="1217"/>
      <c r="CS41" s="1217"/>
      <c r="CT41" s="1217"/>
      <c r="CU41" s="1217"/>
      <c r="CV41" s="1217"/>
      <c r="CW41" s="1217"/>
      <c r="CX41" s="1217"/>
      <c r="CY41" s="1217"/>
      <c r="CZ41" s="1217"/>
      <c r="DA41" s="1217"/>
      <c r="DB41" s="1217"/>
      <c r="DC41" s="1217"/>
      <c r="DD41" s="1219"/>
    </row>
    <row r="42" spans="2:109" ht="13" x14ac:dyDescent="0.2">
      <c r="B42" s="1220"/>
      <c r="G42" s="1227"/>
      <c r="I42" s="1228"/>
      <c r="J42" s="1228"/>
      <c r="K42" s="1228"/>
      <c r="AM42" s="1227"/>
      <c r="AN42" s="1227" t="s">
        <v>563</v>
      </c>
      <c r="AP42" s="1228"/>
      <c r="AQ42" s="1228"/>
      <c r="AR42" s="1228"/>
      <c r="AY42" s="1227"/>
      <c r="BA42" s="1228"/>
      <c r="BB42" s="1228"/>
      <c r="BC42" s="1228"/>
      <c r="BK42" s="1227"/>
      <c r="BM42" s="1228"/>
      <c r="BN42" s="1228"/>
      <c r="BO42" s="1228"/>
      <c r="BW42" s="1227"/>
      <c r="BY42" s="1228"/>
      <c r="BZ42" s="1228"/>
      <c r="CA42" s="1228"/>
      <c r="CI42" s="1227"/>
      <c r="CK42" s="1228"/>
      <c r="CL42" s="1228"/>
      <c r="CM42" s="1228"/>
      <c r="CU42" s="1227"/>
      <c r="CW42" s="1228"/>
      <c r="CX42" s="1228"/>
      <c r="CY42" s="1228"/>
    </row>
    <row r="43" spans="2:109" ht="13.5" customHeight="1" x14ac:dyDescent="0.2">
      <c r="B43" s="1220"/>
      <c r="AN43" s="1229" t="s">
        <v>564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1220"/>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1220"/>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1220"/>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1220"/>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1220"/>
      <c r="H48" s="1238"/>
      <c r="I48" s="1238"/>
      <c r="J48" s="1238"/>
      <c r="AN48" s="1238"/>
      <c r="AO48" s="1238"/>
      <c r="AP48" s="1238"/>
      <c r="AZ48" s="1238"/>
      <c r="BA48" s="1238"/>
      <c r="BB48" s="1238"/>
      <c r="BL48" s="1238"/>
      <c r="BM48" s="1238"/>
      <c r="BN48" s="1238"/>
      <c r="BX48" s="1238"/>
      <c r="BY48" s="1238"/>
      <c r="BZ48" s="1238"/>
      <c r="CJ48" s="1238"/>
      <c r="CK48" s="1238"/>
      <c r="CL48" s="1238"/>
      <c r="CV48" s="1238"/>
      <c r="CW48" s="1238"/>
      <c r="CX48" s="1238"/>
    </row>
    <row r="49" spans="1:109" ht="13" x14ac:dyDescent="0.2">
      <c r="B49" s="1220"/>
      <c r="AN49" s="1214" t="s">
        <v>565</v>
      </c>
    </row>
    <row r="50" spans="1:109" ht="13" x14ac:dyDescent="0.2">
      <c r="B50" s="1220"/>
      <c r="G50" s="1239"/>
      <c r="H50" s="1239"/>
      <c r="I50" s="1239"/>
      <c r="J50" s="1239"/>
      <c r="K50" s="1240"/>
      <c r="L50" s="1240"/>
      <c r="M50" s="1241"/>
      <c r="N50" s="1241"/>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45" t="s">
        <v>523</v>
      </c>
      <c r="BQ50" s="1245"/>
      <c r="BR50" s="1245"/>
      <c r="BS50" s="1245"/>
      <c r="BT50" s="1245"/>
      <c r="BU50" s="1245"/>
      <c r="BV50" s="1245"/>
      <c r="BW50" s="1245"/>
      <c r="BX50" s="1245" t="s">
        <v>524</v>
      </c>
      <c r="BY50" s="1245"/>
      <c r="BZ50" s="1245"/>
      <c r="CA50" s="1245"/>
      <c r="CB50" s="1245"/>
      <c r="CC50" s="1245"/>
      <c r="CD50" s="1245"/>
      <c r="CE50" s="1245"/>
      <c r="CF50" s="1245" t="s">
        <v>525</v>
      </c>
      <c r="CG50" s="1245"/>
      <c r="CH50" s="1245"/>
      <c r="CI50" s="1245"/>
      <c r="CJ50" s="1245"/>
      <c r="CK50" s="1245"/>
      <c r="CL50" s="1245"/>
      <c r="CM50" s="1245"/>
      <c r="CN50" s="1245" t="s">
        <v>526</v>
      </c>
      <c r="CO50" s="1245"/>
      <c r="CP50" s="1245"/>
      <c r="CQ50" s="1245"/>
      <c r="CR50" s="1245"/>
      <c r="CS50" s="1245"/>
      <c r="CT50" s="1245"/>
      <c r="CU50" s="1245"/>
      <c r="CV50" s="1245" t="s">
        <v>527</v>
      </c>
      <c r="CW50" s="1245"/>
      <c r="CX50" s="1245"/>
      <c r="CY50" s="1245"/>
      <c r="CZ50" s="1245"/>
      <c r="DA50" s="1245"/>
      <c r="DB50" s="1245"/>
      <c r="DC50" s="1245"/>
    </row>
    <row r="51" spans="1:109" ht="13.5" customHeight="1" x14ac:dyDescent="0.2">
      <c r="B51" s="1220"/>
      <c r="G51" s="1246"/>
      <c r="H51" s="1246"/>
      <c r="I51" s="1247"/>
      <c r="J51" s="1247"/>
      <c r="K51" s="1248"/>
      <c r="L51" s="1248"/>
      <c r="M51" s="1248"/>
      <c r="N51" s="1248"/>
      <c r="AM51" s="1238"/>
      <c r="AN51" s="1249" t="s">
        <v>566</v>
      </c>
      <c r="AO51" s="1249"/>
      <c r="AP51" s="1249"/>
      <c r="AQ51" s="1249"/>
      <c r="AR51" s="1249"/>
      <c r="AS51" s="1249"/>
      <c r="AT51" s="1249"/>
      <c r="AU51" s="1249"/>
      <c r="AV51" s="1249"/>
      <c r="AW51" s="1249"/>
      <c r="AX51" s="1249"/>
      <c r="AY51" s="1249"/>
      <c r="AZ51" s="1249"/>
      <c r="BA51" s="1249"/>
      <c r="BB51" s="1249" t="s">
        <v>567</v>
      </c>
      <c r="BC51" s="1249"/>
      <c r="BD51" s="1249"/>
      <c r="BE51" s="1249"/>
      <c r="BF51" s="1249"/>
      <c r="BG51" s="1249"/>
      <c r="BH51" s="1249"/>
      <c r="BI51" s="1249"/>
      <c r="BJ51" s="1249"/>
      <c r="BK51" s="1249"/>
      <c r="BL51" s="1249"/>
      <c r="BM51" s="1249"/>
      <c r="BN51" s="1249"/>
      <c r="BO51" s="1249"/>
      <c r="BP51" s="1250"/>
      <c r="BQ51" s="1250"/>
      <c r="BR51" s="1250"/>
      <c r="BS51" s="1250"/>
      <c r="BT51" s="1250"/>
      <c r="BU51" s="1250"/>
      <c r="BV51" s="1250"/>
      <c r="BW51" s="1250"/>
      <c r="BX51" s="1250"/>
      <c r="BY51" s="1250"/>
      <c r="BZ51" s="1250"/>
      <c r="CA51" s="1250"/>
      <c r="CB51" s="1250"/>
      <c r="CC51" s="1250"/>
      <c r="CD51" s="1250"/>
      <c r="CE51" s="1250"/>
      <c r="CF51" s="1250"/>
      <c r="CG51" s="1250"/>
      <c r="CH51" s="1250"/>
      <c r="CI51" s="1250"/>
      <c r="CJ51" s="1250"/>
      <c r="CK51" s="1250"/>
      <c r="CL51" s="1250"/>
      <c r="CM51" s="1250"/>
      <c r="CN51" s="1250"/>
      <c r="CO51" s="1250"/>
      <c r="CP51" s="1250"/>
      <c r="CQ51" s="1250"/>
      <c r="CR51" s="1250"/>
      <c r="CS51" s="1250"/>
      <c r="CT51" s="1250"/>
      <c r="CU51" s="1250"/>
      <c r="CV51" s="1251"/>
      <c r="CW51" s="1250"/>
      <c r="CX51" s="1250"/>
      <c r="CY51" s="1250"/>
      <c r="CZ51" s="1250"/>
      <c r="DA51" s="1250"/>
      <c r="DB51" s="1250"/>
      <c r="DC51" s="1250"/>
    </row>
    <row r="52" spans="1:109" ht="13" x14ac:dyDescent="0.2">
      <c r="B52" s="1220"/>
      <c r="G52" s="1246"/>
      <c r="H52" s="1246"/>
      <c r="I52" s="1247"/>
      <c r="J52" s="1247"/>
      <c r="K52" s="1248"/>
      <c r="L52" s="1248"/>
      <c r="M52" s="1248"/>
      <c r="N52" s="1248"/>
      <c r="AM52" s="1238"/>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50"/>
      <c r="BQ52" s="1250"/>
      <c r="BR52" s="1250"/>
      <c r="BS52" s="1250"/>
      <c r="BT52" s="1250"/>
      <c r="BU52" s="1250"/>
      <c r="BV52" s="1250"/>
      <c r="BW52" s="1250"/>
      <c r="BX52" s="1250"/>
      <c r="BY52" s="1250"/>
      <c r="BZ52" s="1250"/>
      <c r="CA52" s="1250"/>
      <c r="CB52" s="1250"/>
      <c r="CC52" s="1250"/>
      <c r="CD52" s="1250"/>
      <c r="CE52" s="1250"/>
      <c r="CF52" s="1250"/>
      <c r="CG52" s="1250"/>
      <c r="CH52" s="1250"/>
      <c r="CI52" s="1250"/>
      <c r="CJ52" s="1250"/>
      <c r="CK52" s="1250"/>
      <c r="CL52" s="1250"/>
      <c r="CM52" s="1250"/>
      <c r="CN52" s="1250"/>
      <c r="CO52" s="1250"/>
      <c r="CP52" s="1250"/>
      <c r="CQ52" s="1250"/>
      <c r="CR52" s="1250"/>
      <c r="CS52" s="1250"/>
      <c r="CT52" s="1250"/>
      <c r="CU52" s="1250"/>
      <c r="CV52" s="1250"/>
      <c r="CW52" s="1250"/>
      <c r="CX52" s="1250"/>
      <c r="CY52" s="1250"/>
      <c r="CZ52" s="1250"/>
      <c r="DA52" s="1250"/>
      <c r="DB52" s="1250"/>
      <c r="DC52" s="1250"/>
    </row>
    <row r="53" spans="1:109" ht="13" x14ac:dyDescent="0.2">
      <c r="A53" s="1228"/>
      <c r="B53" s="1220"/>
      <c r="G53" s="1246"/>
      <c r="H53" s="1246"/>
      <c r="I53" s="1239"/>
      <c r="J53" s="1239"/>
      <c r="K53" s="1248"/>
      <c r="L53" s="1248"/>
      <c r="M53" s="1248"/>
      <c r="N53" s="1248"/>
      <c r="AM53" s="1238"/>
      <c r="AN53" s="1249"/>
      <c r="AO53" s="1249"/>
      <c r="AP53" s="1249"/>
      <c r="AQ53" s="1249"/>
      <c r="AR53" s="1249"/>
      <c r="AS53" s="1249"/>
      <c r="AT53" s="1249"/>
      <c r="AU53" s="1249"/>
      <c r="AV53" s="1249"/>
      <c r="AW53" s="1249"/>
      <c r="AX53" s="1249"/>
      <c r="AY53" s="1249"/>
      <c r="AZ53" s="1249"/>
      <c r="BA53" s="1249"/>
      <c r="BB53" s="1249" t="s">
        <v>568</v>
      </c>
      <c r="BC53" s="1249"/>
      <c r="BD53" s="1249"/>
      <c r="BE53" s="1249"/>
      <c r="BF53" s="1249"/>
      <c r="BG53" s="1249"/>
      <c r="BH53" s="1249"/>
      <c r="BI53" s="1249"/>
      <c r="BJ53" s="1249"/>
      <c r="BK53" s="1249"/>
      <c r="BL53" s="1249"/>
      <c r="BM53" s="1249"/>
      <c r="BN53" s="1249"/>
      <c r="BO53" s="1249"/>
      <c r="BP53" s="1250">
        <v>51.2</v>
      </c>
      <c r="BQ53" s="1250"/>
      <c r="BR53" s="1250"/>
      <c r="BS53" s="1250"/>
      <c r="BT53" s="1250"/>
      <c r="BU53" s="1250"/>
      <c r="BV53" s="1250"/>
      <c r="BW53" s="1250"/>
      <c r="BX53" s="1250">
        <v>52.8</v>
      </c>
      <c r="BY53" s="1250"/>
      <c r="BZ53" s="1250"/>
      <c r="CA53" s="1250"/>
      <c r="CB53" s="1250"/>
      <c r="CC53" s="1250"/>
      <c r="CD53" s="1250"/>
      <c r="CE53" s="1250"/>
      <c r="CF53" s="1250">
        <v>54.1</v>
      </c>
      <c r="CG53" s="1250"/>
      <c r="CH53" s="1250"/>
      <c r="CI53" s="1250"/>
      <c r="CJ53" s="1250"/>
      <c r="CK53" s="1250"/>
      <c r="CL53" s="1250"/>
      <c r="CM53" s="1250"/>
      <c r="CN53" s="1250">
        <v>55.9</v>
      </c>
      <c r="CO53" s="1250"/>
      <c r="CP53" s="1250"/>
      <c r="CQ53" s="1250"/>
      <c r="CR53" s="1250"/>
      <c r="CS53" s="1250"/>
      <c r="CT53" s="1250"/>
      <c r="CU53" s="1250"/>
      <c r="CV53" s="1251"/>
      <c r="CW53" s="1250"/>
      <c r="CX53" s="1250"/>
      <c r="CY53" s="1250"/>
      <c r="CZ53" s="1250"/>
      <c r="DA53" s="1250"/>
      <c r="DB53" s="1250"/>
      <c r="DC53" s="1250"/>
    </row>
    <row r="54" spans="1:109" ht="13" x14ac:dyDescent="0.2">
      <c r="A54" s="1228"/>
      <c r="B54" s="1220"/>
      <c r="G54" s="1246"/>
      <c r="H54" s="1246"/>
      <c r="I54" s="1239"/>
      <c r="J54" s="1239"/>
      <c r="K54" s="1248"/>
      <c r="L54" s="1248"/>
      <c r="M54" s="1248"/>
      <c r="N54" s="1248"/>
      <c r="AM54" s="1238"/>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row>
    <row r="55" spans="1:109" ht="13" x14ac:dyDescent="0.2">
      <c r="A55" s="1228"/>
      <c r="B55" s="1220"/>
      <c r="G55" s="1239"/>
      <c r="H55" s="1239"/>
      <c r="I55" s="1239"/>
      <c r="J55" s="1239"/>
      <c r="K55" s="1248"/>
      <c r="L55" s="1248"/>
      <c r="M55" s="1248"/>
      <c r="N55" s="1248"/>
      <c r="AN55" s="1245" t="s">
        <v>569</v>
      </c>
      <c r="AO55" s="1245"/>
      <c r="AP55" s="1245"/>
      <c r="AQ55" s="1245"/>
      <c r="AR55" s="1245"/>
      <c r="AS55" s="1245"/>
      <c r="AT55" s="1245"/>
      <c r="AU55" s="1245"/>
      <c r="AV55" s="1245"/>
      <c r="AW55" s="1245"/>
      <c r="AX55" s="1245"/>
      <c r="AY55" s="1245"/>
      <c r="AZ55" s="1245"/>
      <c r="BA55" s="1245"/>
      <c r="BB55" s="1249" t="s">
        <v>567</v>
      </c>
      <c r="BC55" s="1249"/>
      <c r="BD55" s="1249"/>
      <c r="BE55" s="1249"/>
      <c r="BF55" s="1249"/>
      <c r="BG55" s="1249"/>
      <c r="BH55" s="1249"/>
      <c r="BI55" s="1249"/>
      <c r="BJ55" s="1249"/>
      <c r="BK55" s="1249"/>
      <c r="BL55" s="1249"/>
      <c r="BM55" s="1249"/>
      <c r="BN55" s="1249"/>
      <c r="BO55" s="1249"/>
      <c r="BP55" s="1250">
        <v>21</v>
      </c>
      <c r="BQ55" s="1250"/>
      <c r="BR55" s="1250"/>
      <c r="BS55" s="1250"/>
      <c r="BT55" s="1250"/>
      <c r="BU55" s="1250"/>
      <c r="BV55" s="1250"/>
      <c r="BW55" s="1250"/>
      <c r="BX55" s="1250">
        <v>23.5</v>
      </c>
      <c r="BY55" s="1250"/>
      <c r="BZ55" s="1250"/>
      <c r="CA55" s="1250"/>
      <c r="CB55" s="1250"/>
      <c r="CC55" s="1250"/>
      <c r="CD55" s="1250"/>
      <c r="CE55" s="1250"/>
      <c r="CF55" s="1250">
        <v>8.5</v>
      </c>
      <c r="CG55" s="1250"/>
      <c r="CH55" s="1250"/>
      <c r="CI55" s="1250"/>
      <c r="CJ55" s="1250"/>
      <c r="CK55" s="1250"/>
      <c r="CL55" s="1250"/>
      <c r="CM55" s="1250"/>
      <c r="CN55" s="1250">
        <v>0</v>
      </c>
      <c r="CO55" s="1250"/>
      <c r="CP55" s="1250"/>
      <c r="CQ55" s="1250"/>
      <c r="CR55" s="1250"/>
      <c r="CS55" s="1250"/>
      <c r="CT55" s="1250"/>
      <c r="CU55" s="1250"/>
      <c r="CV55" s="1251"/>
      <c r="CW55" s="1250"/>
      <c r="CX55" s="1250"/>
      <c r="CY55" s="1250"/>
      <c r="CZ55" s="1250"/>
      <c r="DA55" s="1250"/>
      <c r="DB55" s="1250"/>
      <c r="DC55" s="1250"/>
    </row>
    <row r="56" spans="1:109" ht="13" x14ac:dyDescent="0.2">
      <c r="A56" s="1228"/>
      <c r="B56" s="1220"/>
      <c r="G56" s="1239"/>
      <c r="H56" s="1239"/>
      <c r="I56" s="1239"/>
      <c r="J56" s="1239"/>
      <c r="K56" s="1248"/>
      <c r="L56" s="1248"/>
      <c r="M56" s="1248"/>
      <c r="N56" s="1248"/>
      <c r="AN56" s="1245"/>
      <c r="AO56" s="1245"/>
      <c r="AP56" s="1245"/>
      <c r="AQ56" s="1245"/>
      <c r="AR56" s="1245"/>
      <c r="AS56" s="1245"/>
      <c r="AT56" s="1245"/>
      <c r="AU56" s="1245"/>
      <c r="AV56" s="1245"/>
      <c r="AW56" s="1245"/>
      <c r="AX56" s="1245"/>
      <c r="AY56" s="1245"/>
      <c r="AZ56" s="1245"/>
      <c r="BA56" s="1245"/>
      <c r="BB56" s="1249"/>
      <c r="BC56" s="1249"/>
      <c r="BD56" s="1249"/>
      <c r="BE56" s="1249"/>
      <c r="BF56" s="1249"/>
      <c r="BG56" s="1249"/>
      <c r="BH56" s="1249"/>
      <c r="BI56" s="1249"/>
      <c r="BJ56" s="1249"/>
      <c r="BK56" s="1249"/>
      <c r="BL56" s="1249"/>
      <c r="BM56" s="1249"/>
      <c r="BN56" s="1249"/>
      <c r="BO56" s="1249"/>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row>
    <row r="57" spans="1:109" s="1228" customFormat="1" ht="13" x14ac:dyDescent="0.2">
      <c r="B57" s="1252"/>
      <c r="G57" s="1239"/>
      <c r="H57" s="1239"/>
      <c r="I57" s="1253"/>
      <c r="J57" s="1253"/>
      <c r="K57" s="1248"/>
      <c r="L57" s="1248"/>
      <c r="M57" s="1248"/>
      <c r="N57" s="1248"/>
      <c r="AM57" s="1214"/>
      <c r="AN57" s="1245"/>
      <c r="AO57" s="1245"/>
      <c r="AP57" s="1245"/>
      <c r="AQ57" s="1245"/>
      <c r="AR57" s="1245"/>
      <c r="AS57" s="1245"/>
      <c r="AT57" s="1245"/>
      <c r="AU57" s="1245"/>
      <c r="AV57" s="1245"/>
      <c r="AW57" s="1245"/>
      <c r="AX57" s="1245"/>
      <c r="AY57" s="1245"/>
      <c r="AZ57" s="1245"/>
      <c r="BA57" s="1245"/>
      <c r="BB57" s="1249" t="s">
        <v>568</v>
      </c>
      <c r="BC57" s="1249"/>
      <c r="BD57" s="1249"/>
      <c r="BE57" s="1249"/>
      <c r="BF57" s="1249"/>
      <c r="BG57" s="1249"/>
      <c r="BH57" s="1249"/>
      <c r="BI57" s="1249"/>
      <c r="BJ57" s="1249"/>
      <c r="BK57" s="1249"/>
      <c r="BL57" s="1249"/>
      <c r="BM57" s="1249"/>
      <c r="BN57" s="1249"/>
      <c r="BO57" s="1249"/>
      <c r="BP57" s="1250">
        <v>61.4</v>
      </c>
      <c r="BQ57" s="1250"/>
      <c r="BR57" s="1250"/>
      <c r="BS57" s="1250"/>
      <c r="BT57" s="1250"/>
      <c r="BU57" s="1250"/>
      <c r="BV57" s="1250"/>
      <c r="BW57" s="1250"/>
      <c r="BX57" s="1250">
        <v>62</v>
      </c>
      <c r="BY57" s="1250"/>
      <c r="BZ57" s="1250"/>
      <c r="CA57" s="1250"/>
      <c r="CB57" s="1250"/>
      <c r="CC57" s="1250"/>
      <c r="CD57" s="1250"/>
      <c r="CE57" s="1250"/>
      <c r="CF57" s="1250">
        <v>62</v>
      </c>
      <c r="CG57" s="1250"/>
      <c r="CH57" s="1250"/>
      <c r="CI57" s="1250"/>
      <c r="CJ57" s="1250"/>
      <c r="CK57" s="1250"/>
      <c r="CL57" s="1250"/>
      <c r="CM57" s="1250"/>
      <c r="CN57" s="1250">
        <v>63.5</v>
      </c>
      <c r="CO57" s="1250"/>
      <c r="CP57" s="1250"/>
      <c r="CQ57" s="1250"/>
      <c r="CR57" s="1250"/>
      <c r="CS57" s="1250"/>
      <c r="CT57" s="1250"/>
      <c r="CU57" s="1250"/>
      <c r="CV57" s="1251"/>
      <c r="CW57" s="1250"/>
      <c r="CX57" s="1250"/>
      <c r="CY57" s="1250"/>
      <c r="CZ57" s="1250"/>
      <c r="DA57" s="1250"/>
      <c r="DB57" s="1250"/>
      <c r="DC57" s="1250"/>
      <c r="DD57" s="1254"/>
      <c r="DE57" s="1252"/>
    </row>
    <row r="58" spans="1:109" s="1228" customFormat="1" ht="13" x14ac:dyDescent="0.2">
      <c r="A58" s="1214"/>
      <c r="B58" s="1252"/>
      <c r="G58" s="1239"/>
      <c r="H58" s="1239"/>
      <c r="I58" s="1253"/>
      <c r="J58" s="1253"/>
      <c r="K58" s="1248"/>
      <c r="L58" s="1248"/>
      <c r="M58" s="1248"/>
      <c r="N58" s="1248"/>
      <c r="AM58" s="1214"/>
      <c r="AN58" s="1245"/>
      <c r="AO58" s="1245"/>
      <c r="AP58" s="1245"/>
      <c r="AQ58" s="1245"/>
      <c r="AR58" s="1245"/>
      <c r="AS58" s="1245"/>
      <c r="AT58" s="1245"/>
      <c r="AU58" s="1245"/>
      <c r="AV58" s="1245"/>
      <c r="AW58" s="1245"/>
      <c r="AX58" s="1245"/>
      <c r="AY58" s="1245"/>
      <c r="AZ58" s="1245"/>
      <c r="BA58" s="1245"/>
      <c r="BB58" s="1249"/>
      <c r="BC58" s="1249"/>
      <c r="BD58" s="1249"/>
      <c r="BE58" s="1249"/>
      <c r="BF58" s="1249"/>
      <c r="BG58" s="1249"/>
      <c r="BH58" s="1249"/>
      <c r="BI58" s="1249"/>
      <c r="BJ58" s="1249"/>
      <c r="BK58" s="1249"/>
      <c r="BL58" s="1249"/>
      <c r="BM58" s="1249"/>
      <c r="BN58" s="1249"/>
      <c r="BO58" s="1249"/>
      <c r="BP58" s="1250"/>
      <c r="BQ58" s="1250"/>
      <c r="BR58" s="1250"/>
      <c r="BS58" s="1250"/>
      <c r="BT58" s="1250"/>
      <c r="BU58" s="1250"/>
      <c r="BV58" s="1250"/>
      <c r="BW58" s="1250"/>
      <c r="BX58" s="1250"/>
      <c r="BY58" s="1250"/>
      <c r="BZ58" s="1250"/>
      <c r="CA58" s="1250"/>
      <c r="CB58" s="1250"/>
      <c r="CC58" s="1250"/>
      <c r="CD58" s="1250"/>
      <c r="CE58" s="1250"/>
      <c r="CF58" s="1250"/>
      <c r="CG58" s="1250"/>
      <c r="CH58" s="1250"/>
      <c r="CI58" s="1250"/>
      <c r="CJ58" s="1250"/>
      <c r="CK58" s="1250"/>
      <c r="CL58" s="1250"/>
      <c r="CM58" s="1250"/>
      <c r="CN58" s="1250"/>
      <c r="CO58" s="1250"/>
      <c r="CP58" s="1250"/>
      <c r="CQ58" s="1250"/>
      <c r="CR58" s="1250"/>
      <c r="CS58" s="1250"/>
      <c r="CT58" s="1250"/>
      <c r="CU58" s="1250"/>
      <c r="CV58" s="1250"/>
      <c r="CW58" s="1250"/>
      <c r="CX58" s="1250"/>
      <c r="CY58" s="1250"/>
      <c r="CZ58" s="1250"/>
      <c r="DA58" s="1250"/>
      <c r="DB58" s="1250"/>
      <c r="DC58" s="1250"/>
      <c r="DD58" s="1254"/>
      <c r="DE58" s="1252"/>
    </row>
    <row r="59" spans="1:109" s="1228" customFormat="1" ht="13" x14ac:dyDescent="0.2">
      <c r="A59" s="1214"/>
      <c r="B59" s="1252"/>
      <c r="K59" s="1255"/>
      <c r="L59" s="1255"/>
      <c r="M59" s="1255"/>
      <c r="N59" s="1255"/>
      <c r="AQ59" s="1255"/>
      <c r="AR59" s="1255"/>
      <c r="AS59" s="1255"/>
      <c r="AT59" s="1255"/>
      <c r="BC59" s="1255"/>
      <c r="BD59" s="1255"/>
      <c r="BE59" s="1255"/>
      <c r="BF59" s="1255"/>
      <c r="BO59" s="1255"/>
      <c r="BP59" s="1255"/>
      <c r="BQ59" s="1255"/>
      <c r="BR59" s="1255"/>
      <c r="CA59" s="1255"/>
      <c r="CB59" s="1255"/>
      <c r="CC59" s="1255"/>
      <c r="CD59" s="1255"/>
      <c r="CM59" s="1255"/>
      <c r="CN59" s="1255"/>
      <c r="CO59" s="1255"/>
      <c r="CP59" s="1255"/>
      <c r="CY59" s="1255"/>
      <c r="CZ59" s="1255"/>
      <c r="DA59" s="1255"/>
      <c r="DB59" s="1255"/>
      <c r="DC59" s="1255"/>
      <c r="DD59" s="1254"/>
      <c r="DE59" s="1252"/>
    </row>
    <row r="60" spans="1:109" s="1228" customFormat="1" ht="13" x14ac:dyDescent="0.2">
      <c r="A60" s="1214"/>
      <c r="B60" s="1252"/>
      <c r="K60" s="1255"/>
      <c r="L60" s="1255"/>
      <c r="M60" s="1255"/>
      <c r="N60" s="1255"/>
      <c r="AQ60" s="1255"/>
      <c r="AR60" s="1255"/>
      <c r="AS60" s="1255"/>
      <c r="AT60" s="1255"/>
      <c r="BC60" s="1255"/>
      <c r="BD60" s="1255"/>
      <c r="BE60" s="1255"/>
      <c r="BF60" s="1255"/>
      <c r="BO60" s="1255"/>
      <c r="BP60" s="1255"/>
      <c r="BQ60" s="1255"/>
      <c r="BR60" s="1255"/>
      <c r="CA60" s="1255"/>
      <c r="CB60" s="1255"/>
      <c r="CC60" s="1255"/>
      <c r="CD60" s="1255"/>
      <c r="CM60" s="1255"/>
      <c r="CN60" s="1255"/>
      <c r="CO60" s="1255"/>
      <c r="CP60" s="1255"/>
      <c r="CY60" s="1255"/>
      <c r="CZ60" s="1255"/>
      <c r="DA60" s="1255"/>
      <c r="DB60" s="1255"/>
      <c r="DC60" s="1255"/>
      <c r="DD60" s="1254"/>
      <c r="DE60" s="1252"/>
    </row>
    <row r="61" spans="1:109" s="1228" customFormat="1" ht="13" x14ac:dyDescent="0.2">
      <c r="A61" s="1214"/>
      <c r="B61" s="1256"/>
      <c r="C61" s="1257"/>
      <c r="D61" s="1257"/>
      <c r="E61" s="1257"/>
      <c r="F61" s="1257"/>
      <c r="G61" s="1257"/>
      <c r="H61" s="1257"/>
      <c r="I61" s="1257"/>
      <c r="J61" s="1257"/>
      <c r="K61" s="1257"/>
      <c r="L61" s="1257"/>
      <c r="M61" s="1258"/>
      <c r="N61" s="1258"/>
      <c r="O61" s="1257"/>
      <c r="P61" s="1257"/>
      <c r="Q61" s="1257"/>
      <c r="R61" s="1257"/>
      <c r="S61" s="1257"/>
      <c r="T61" s="1257"/>
      <c r="U61" s="1257"/>
      <c r="V61" s="1257"/>
      <c r="W61" s="1257"/>
      <c r="X61" s="1257"/>
      <c r="Y61" s="1257"/>
      <c r="Z61" s="1257"/>
      <c r="AA61" s="1257"/>
      <c r="AB61" s="1257"/>
      <c r="AC61" s="1257"/>
      <c r="AD61" s="1257"/>
      <c r="AE61" s="1257"/>
      <c r="AF61" s="1257"/>
      <c r="AG61" s="1257"/>
      <c r="AH61" s="1257"/>
      <c r="AI61" s="1257"/>
      <c r="AJ61" s="1257"/>
      <c r="AK61" s="1257"/>
      <c r="AL61" s="1257"/>
      <c r="AM61" s="1257"/>
      <c r="AN61" s="1257"/>
      <c r="AO61" s="1257"/>
      <c r="AP61" s="1257"/>
      <c r="AQ61" s="1257"/>
      <c r="AR61" s="1257"/>
      <c r="AS61" s="1258"/>
      <c r="AT61" s="1258"/>
      <c r="AU61" s="1257"/>
      <c r="AV61" s="1257"/>
      <c r="AW61" s="1257"/>
      <c r="AX61" s="1257"/>
      <c r="AY61" s="1257"/>
      <c r="AZ61" s="1257"/>
      <c r="BA61" s="1257"/>
      <c r="BB61" s="1257"/>
      <c r="BC61" s="1257"/>
      <c r="BD61" s="1257"/>
      <c r="BE61" s="1258"/>
      <c r="BF61" s="1258"/>
      <c r="BG61" s="1257"/>
      <c r="BH61" s="1257"/>
      <c r="BI61" s="1257"/>
      <c r="BJ61" s="1257"/>
      <c r="BK61" s="1257"/>
      <c r="BL61" s="1257"/>
      <c r="BM61" s="1257"/>
      <c r="BN61" s="1257"/>
      <c r="BO61" s="1257"/>
      <c r="BP61" s="1257"/>
      <c r="BQ61" s="1258"/>
      <c r="BR61" s="1258"/>
      <c r="BS61" s="1257"/>
      <c r="BT61" s="1257"/>
      <c r="BU61" s="1257"/>
      <c r="BV61" s="1257"/>
      <c r="BW61" s="1257"/>
      <c r="BX61" s="1257"/>
      <c r="BY61" s="1257"/>
      <c r="BZ61" s="1257"/>
      <c r="CA61" s="1257"/>
      <c r="CB61" s="1257"/>
      <c r="CC61" s="1258"/>
      <c r="CD61" s="1258"/>
      <c r="CE61" s="1257"/>
      <c r="CF61" s="1257"/>
      <c r="CG61" s="1257"/>
      <c r="CH61" s="1257"/>
      <c r="CI61" s="1257"/>
      <c r="CJ61" s="1257"/>
      <c r="CK61" s="1257"/>
      <c r="CL61" s="1257"/>
      <c r="CM61" s="1257"/>
      <c r="CN61" s="1257"/>
      <c r="CO61" s="1258"/>
      <c r="CP61" s="1258"/>
      <c r="CQ61" s="1257"/>
      <c r="CR61" s="1257"/>
      <c r="CS61" s="1257"/>
      <c r="CT61" s="1257"/>
      <c r="CU61" s="1257"/>
      <c r="CV61" s="1257"/>
      <c r="CW61" s="1257"/>
      <c r="CX61" s="1257"/>
      <c r="CY61" s="1257"/>
      <c r="CZ61" s="1257"/>
      <c r="DA61" s="1258"/>
      <c r="DB61" s="1258"/>
      <c r="DC61" s="1258"/>
      <c r="DD61" s="1259"/>
      <c r="DE61" s="1252"/>
    </row>
    <row r="62" spans="1:109" ht="13" x14ac:dyDescent="0.2">
      <c r="B62" s="1225"/>
      <c r="C62" s="1225"/>
      <c r="D62" s="1225"/>
      <c r="E62" s="1225"/>
      <c r="F62" s="1225"/>
      <c r="G62" s="1225"/>
      <c r="H62" s="1225"/>
      <c r="I62" s="1225"/>
      <c r="J62" s="1225"/>
      <c r="K62" s="1225"/>
      <c r="L62" s="1225"/>
      <c r="M62" s="1225"/>
      <c r="N62" s="1225"/>
      <c r="O62" s="1225"/>
      <c r="P62" s="1225"/>
      <c r="Q62" s="1225"/>
      <c r="R62" s="1225"/>
      <c r="S62" s="1225"/>
      <c r="T62" s="1225"/>
      <c r="U62" s="1225"/>
      <c r="V62" s="1225"/>
      <c r="W62" s="1225"/>
      <c r="X62" s="1225"/>
      <c r="Y62" s="1225"/>
      <c r="Z62" s="1225"/>
      <c r="AA62" s="1225"/>
      <c r="AB62" s="1225"/>
      <c r="AC62" s="1225"/>
      <c r="AD62" s="1225"/>
      <c r="AE62" s="1225"/>
      <c r="AF62" s="1225"/>
      <c r="AG62" s="1225"/>
      <c r="AH62" s="1225"/>
      <c r="AI62" s="1225"/>
      <c r="AJ62" s="1225"/>
      <c r="AK62" s="1225"/>
      <c r="AL62" s="1225"/>
      <c r="AM62" s="1225"/>
      <c r="AN62" s="1225"/>
      <c r="AO62" s="1225"/>
      <c r="AP62" s="1225"/>
      <c r="AQ62" s="1225"/>
      <c r="AR62" s="1225"/>
      <c r="AS62" s="1225"/>
      <c r="AT62" s="1225"/>
      <c r="AU62" s="1225"/>
      <c r="AV62" s="1225"/>
      <c r="AW62" s="1225"/>
      <c r="AX62" s="1225"/>
      <c r="AY62" s="1225"/>
      <c r="AZ62" s="1225"/>
      <c r="BA62" s="1225"/>
      <c r="BB62" s="1225"/>
      <c r="BC62" s="1225"/>
      <c r="BD62" s="1225"/>
      <c r="BE62" s="1225"/>
      <c r="BF62" s="1225"/>
      <c r="BG62" s="1225"/>
      <c r="BH62" s="1225"/>
      <c r="BI62" s="1225"/>
      <c r="BJ62" s="1225"/>
      <c r="BK62" s="1225"/>
      <c r="BL62" s="1225"/>
      <c r="BM62" s="1225"/>
      <c r="BN62" s="1225"/>
      <c r="BO62" s="1225"/>
      <c r="BP62" s="1225"/>
      <c r="BQ62" s="1225"/>
      <c r="BR62" s="1225"/>
      <c r="BS62" s="1225"/>
      <c r="BT62" s="1225"/>
      <c r="BU62" s="1225"/>
      <c r="BV62" s="1225"/>
      <c r="BW62" s="1225"/>
      <c r="BX62" s="1225"/>
      <c r="BY62" s="1225"/>
      <c r="BZ62" s="1225"/>
      <c r="CA62" s="1225"/>
      <c r="CB62" s="1225"/>
      <c r="CC62" s="1225"/>
      <c r="CD62" s="1225"/>
      <c r="CE62" s="1225"/>
      <c r="CF62" s="1225"/>
      <c r="CG62" s="1225"/>
      <c r="CH62" s="1225"/>
      <c r="CI62" s="1225"/>
      <c r="CJ62" s="1225"/>
      <c r="CK62" s="1225"/>
      <c r="CL62" s="1225"/>
      <c r="CM62" s="1225"/>
      <c r="CN62" s="1225"/>
      <c r="CO62" s="1225"/>
      <c r="CP62" s="1225"/>
      <c r="CQ62" s="1225"/>
      <c r="CR62" s="1225"/>
      <c r="CS62" s="1225"/>
      <c r="CT62" s="1225"/>
      <c r="CU62" s="1225"/>
      <c r="CV62" s="1225"/>
      <c r="CW62" s="1225"/>
      <c r="CX62" s="1225"/>
      <c r="CY62" s="1225"/>
      <c r="CZ62" s="1225"/>
      <c r="DA62" s="1225"/>
      <c r="DB62" s="1225"/>
      <c r="DC62" s="1225"/>
      <c r="DD62" s="1225"/>
      <c r="DE62" s="1214"/>
    </row>
    <row r="63" spans="1:109" ht="16.5" x14ac:dyDescent="0.2">
      <c r="B63" s="1260" t="s">
        <v>570</v>
      </c>
    </row>
    <row r="64" spans="1:109" ht="13" x14ac:dyDescent="0.2">
      <c r="B64" s="1220"/>
      <c r="G64" s="1227"/>
      <c r="I64" s="1261"/>
      <c r="J64" s="1261"/>
      <c r="K64" s="1261"/>
      <c r="L64" s="1261"/>
      <c r="M64" s="1261"/>
      <c r="N64" s="1262"/>
      <c r="AM64" s="1227"/>
      <c r="AN64" s="1227" t="s">
        <v>563</v>
      </c>
      <c r="AP64" s="1228"/>
      <c r="AQ64" s="1228"/>
      <c r="AR64" s="1228"/>
      <c r="AY64" s="1227"/>
      <c r="BA64" s="1228"/>
      <c r="BB64" s="1228"/>
      <c r="BC64" s="1228"/>
      <c r="BK64" s="1227"/>
      <c r="BM64" s="1228"/>
      <c r="BN64" s="1228"/>
      <c r="BO64" s="1228"/>
      <c r="BW64" s="1227"/>
      <c r="BY64" s="1228"/>
      <c r="BZ64" s="1228"/>
      <c r="CA64" s="1228"/>
      <c r="CI64" s="1227"/>
      <c r="CK64" s="1228"/>
      <c r="CL64" s="1228"/>
      <c r="CM64" s="1228"/>
      <c r="CU64" s="1227"/>
      <c r="CW64" s="1228"/>
      <c r="CX64" s="1228"/>
      <c r="CY64" s="1228"/>
    </row>
    <row r="65" spans="2:107" ht="13" x14ac:dyDescent="0.2">
      <c r="B65" s="1220"/>
      <c r="AN65" s="1229" t="s">
        <v>571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1220"/>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1220"/>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1220"/>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1220"/>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1220"/>
      <c r="H70" s="1263"/>
      <c r="I70" s="1263"/>
      <c r="J70" s="1264"/>
      <c r="K70" s="1264"/>
      <c r="L70" s="1265"/>
      <c r="M70" s="1264"/>
      <c r="N70" s="1265"/>
      <c r="AN70" s="1238"/>
      <c r="AO70" s="1238"/>
      <c r="AP70" s="1238"/>
      <c r="AZ70" s="1238"/>
      <c r="BA70" s="1238"/>
      <c r="BB70" s="1238"/>
      <c r="BL70" s="1238"/>
      <c r="BM70" s="1238"/>
      <c r="BN70" s="1238"/>
      <c r="BX70" s="1238"/>
      <c r="BY70" s="1238"/>
      <c r="BZ70" s="1238"/>
      <c r="CJ70" s="1238"/>
      <c r="CK70" s="1238"/>
      <c r="CL70" s="1238"/>
      <c r="CV70" s="1238"/>
      <c r="CW70" s="1238"/>
      <c r="CX70" s="1238"/>
    </row>
    <row r="71" spans="2:107" ht="13" x14ac:dyDescent="0.2">
      <c r="B71" s="1220"/>
      <c r="G71" s="1266"/>
      <c r="I71" s="1267"/>
      <c r="J71" s="1264"/>
      <c r="K71" s="1264"/>
      <c r="L71" s="1265"/>
      <c r="M71" s="1264"/>
      <c r="N71" s="1265"/>
      <c r="AM71" s="1266"/>
      <c r="AN71" s="1214" t="s">
        <v>565</v>
      </c>
    </row>
    <row r="72" spans="2:107" ht="13" x14ac:dyDescent="0.2">
      <c r="B72" s="1220"/>
      <c r="G72" s="1239"/>
      <c r="H72" s="1239"/>
      <c r="I72" s="1239"/>
      <c r="J72" s="1239"/>
      <c r="K72" s="1240"/>
      <c r="L72" s="1240"/>
      <c r="M72" s="1241"/>
      <c r="N72" s="1241"/>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45" t="s">
        <v>523</v>
      </c>
      <c r="BQ72" s="1245"/>
      <c r="BR72" s="1245"/>
      <c r="BS72" s="1245"/>
      <c r="BT72" s="1245"/>
      <c r="BU72" s="1245"/>
      <c r="BV72" s="1245"/>
      <c r="BW72" s="1245"/>
      <c r="BX72" s="1245" t="s">
        <v>524</v>
      </c>
      <c r="BY72" s="1245"/>
      <c r="BZ72" s="1245"/>
      <c r="CA72" s="1245"/>
      <c r="CB72" s="1245"/>
      <c r="CC72" s="1245"/>
      <c r="CD72" s="1245"/>
      <c r="CE72" s="1245"/>
      <c r="CF72" s="1245" t="s">
        <v>525</v>
      </c>
      <c r="CG72" s="1245"/>
      <c r="CH72" s="1245"/>
      <c r="CI72" s="1245"/>
      <c r="CJ72" s="1245"/>
      <c r="CK72" s="1245"/>
      <c r="CL72" s="1245"/>
      <c r="CM72" s="1245"/>
      <c r="CN72" s="1245" t="s">
        <v>526</v>
      </c>
      <c r="CO72" s="1245"/>
      <c r="CP72" s="1245"/>
      <c r="CQ72" s="1245"/>
      <c r="CR72" s="1245"/>
      <c r="CS72" s="1245"/>
      <c r="CT72" s="1245"/>
      <c r="CU72" s="1245"/>
      <c r="CV72" s="1245" t="s">
        <v>527</v>
      </c>
      <c r="CW72" s="1245"/>
      <c r="CX72" s="1245"/>
      <c r="CY72" s="1245"/>
      <c r="CZ72" s="1245"/>
      <c r="DA72" s="1245"/>
      <c r="DB72" s="1245"/>
      <c r="DC72" s="1245"/>
    </row>
    <row r="73" spans="2:107" ht="13" x14ac:dyDescent="0.2">
      <c r="B73" s="1220"/>
      <c r="G73" s="1246"/>
      <c r="H73" s="1246"/>
      <c r="I73" s="1246"/>
      <c r="J73" s="1246"/>
      <c r="K73" s="1268"/>
      <c r="L73" s="1268"/>
      <c r="M73" s="1268"/>
      <c r="N73" s="1268"/>
      <c r="AM73" s="1238"/>
      <c r="AN73" s="1249" t="s">
        <v>566</v>
      </c>
      <c r="AO73" s="1249"/>
      <c r="AP73" s="1249"/>
      <c r="AQ73" s="1249"/>
      <c r="AR73" s="1249"/>
      <c r="AS73" s="1249"/>
      <c r="AT73" s="1249"/>
      <c r="AU73" s="1249"/>
      <c r="AV73" s="1249"/>
      <c r="AW73" s="1249"/>
      <c r="AX73" s="1249"/>
      <c r="AY73" s="1249"/>
      <c r="AZ73" s="1249"/>
      <c r="BA73" s="1249"/>
      <c r="BB73" s="1249" t="s">
        <v>567</v>
      </c>
      <c r="BC73" s="1249"/>
      <c r="BD73" s="1249"/>
      <c r="BE73" s="1249"/>
      <c r="BF73" s="1249"/>
      <c r="BG73" s="1249"/>
      <c r="BH73" s="1249"/>
      <c r="BI73" s="1249"/>
      <c r="BJ73" s="1249"/>
      <c r="BK73" s="1249"/>
      <c r="BL73" s="1249"/>
      <c r="BM73" s="1249"/>
      <c r="BN73" s="1249"/>
      <c r="BO73" s="1249"/>
      <c r="BP73" s="1250"/>
      <c r="BQ73" s="1250"/>
      <c r="BR73" s="1250"/>
      <c r="BS73" s="1250"/>
      <c r="BT73" s="1250"/>
      <c r="BU73" s="1250"/>
      <c r="BV73" s="1250"/>
      <c r="BW73" s="1250"/>
      <c r="BX73" s="1250"/>
      <c r="BY73" s="1250"/>
      <c r="BZ73" s="1250"/>
      <c r="CA73" s="1250"/>
      <c r="CB73" s="1250"/>
      <c r="CC73" s="1250"/>
      <c r="CD73" s="1250"/>
      <c r="CE73" s="1250"/>
      <c r="CF73" s="1250"/>
      <c r="CG73" s="1250"/>
      <c r="CH73" s="1250"/>
      <c r="CI73" s="1250"/>
      <c r="CJ73" s="1250"/>
      <c r="CK73" s="1250"/>
      <c r="CL73" s="1250"/>
      <c r="CM73" s="1250"/>
      <c r="CN73" s="1250"/>
      <c r="CO73" s="1250"/>
      <c r="CP73" s="1250"/>
      <c r="CQ73" s="1250"/>
      <c r="CR73" s="1250"/>
      <c r="CS73" s="1250"/>
      <c r="CT73" s="1250"/>
      <c r="CU73" s="1250"/>
      <c r="CV73" s="1250"/>
      <c r="CW73" s="1250"/>
      <c r="CX73" s="1250"/>
      <c r="CY73" s="1250"/>
      <c r="CZ73" s="1250"/>
      <c r="DA73" s="1250"/>
      <c r="DB73" s="1250"/>
      <c r="DC73" s="1250"/>
    </row>
    <row r="74" spans="2:107" ht="13" x14ac:dyDescent="0.2">
      <c r="B74" s="1220"/>
      <c r="G74" s="1246"/>
      <c r="H74" s="1246"/>
      <c r="I74" s="1246"/>
      <c r="J74" s="1246"/>
      <c r="K74" s="1268"/>
      <c r="L74" s="1268"/>
      <c r="M74" s="1268"/>
      <c r="N74" s="1268"/>
      <c r="AM74" s="1238"/>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50"/>
      <c r="BQ74" s="1250"/>
      <c r="BR74" s="1250"/>
      <c r="BS74" s="1250"/>
      <c r="BT74" s="1250"/>
      <c r="BU74" s="1250"/>
      <c r="BV74" s="1250"/>
      <c r="BW74" s="1250"/>
      <c r="BX74" s="1250"/>
      <c r="BY74" s="1250"/>
      <c r="BZ74" s="1250"/>
      <c r="CA74" s="1250"/>
      <c r="CB74" s="1250"/>
      <c r="CC74" s="1250"/>
      <c r="CD74" s="1250"/>
      <c r="CE74" s="1250"/>
      <c r="CF74" s="1250"/>
      <c r="CG74" s="1250"/>
      <c r="CH74" s="1250"/>
      <c r="CI74" s="1250"/>
      <c r="CJ74" s="1250"/>
      <c r="CK74" s="1250"/>
      <c r="CL74" s="1250"/>
      <c r="CM74" s="1250"/>
      <c r="CN74" s="1250"/>
      <c r="CO74" s="1250"/>
      <c r="CP74" s="1250"/>
      <c r="CQ74" s="1250"/>
      <c r="CR74" s="1250"/>
      <c r="CS74" s="1250"/>
      <c r="CT74" s="1250"/>
      <c r="CU74" s="1250"/>
      <c r="CV74" s="1250"/>
      <c r="CW74" s="1250"/>
      <c r="CX74" s="1250"/>
      <c r="CY74" s="1250"/>
      <c r="CZ74" s="1250"/>
      <c r="DA74" s="1250"/>
      <c r="DB74" s="1250"/>
      <c r="DC74" s="1250"/>
    </row>
    <row r="75" spans="2:107" ht="13" x14ac:dyDescent="0.2">
      <c r="B75" s="1220"/>
      <c r="G75" s="1246"/>
      <c r="H75" s="1246"/>
      <c r="I75" s="1239"/>
      <c r="J75" s="1239"/>
      <c r="K75" s="1248"/>
      <c r="L75" s="1248"/>
      <c r="M75" s="1248"/>
      <c r="N75" s="1248"/>
      <c r="AM75" s="1238"/>
      <c r="AN75" s="1249"/>
      <c r="AO75" s="1249"/>
      <c r="AP75" s="1249"/>
      <c r="AQ75" s="1249"/>
      <c r="AR75" s="1249"/>
      <c r="AS75" s="1249"/>
      <c r="AT75" s="1249"/>
      <c r="AU75" s="1249"/>
      <c r="AV75" s="1249"/>
      <c r="AW75" s="1249"/>
      <c r="AX75" s="1249"/>
      <c r="AY75" s="1249"/>
      <c r="AZ75" s="1249"/>
      <c r="BA75" s="1249"/>
      <c r="BB75" s="1249" t="s">
        <v>572</v>
      </c>
      <c r="BC75" s="1249"/>
      <c r="BD75" s="1249"/>
      <c r="BE75" s="1249"/>
      <c r="BF75" s="1249"/>
      <c r="BG75" s="1249"/>
      <c r="BH75" s="1249"/>
      <c r="BI75" s="1249"/>
      <c r="BJ75" s="1249"/>
      <c r="BK75" s="1249"/>
      <c r="BL75" s="1249"/>
      <c r="BM75" s="1249"/>
      <c r="BN75" s="1249"/>
      <c r="BO75" s="1249"/>
      <c r="BP75" s="1250">
        <v>6</v>
      </c>
      <c r="BQ75" s="1250"/>
      <c r="BR75" s="1250"/>
      <c r="BS75" s="1250"/>
      <c r="BT75" s="1250"/>
      <c r="BU75" s="1250"/>
      <c r="BV75" s="1250"/>
      <c r="BW75" s="1250"/>
      <c r="BX75" s="1250">
        <v>5.3</v>
      </c>
      <c r="BY75" s="1250"/>
      <c r="BZ75" s="1250"/>
      <c r="CA75" s="1250"/>
      <c r="CB75" s="1250"/>
      <c r="CC75" s="1250"/>
      <c r="CD75" s="1250"/>
      <c r="CE75" s="1250"/>
      <c r="CF75" s="1250">
        <v>4.9000000000000004</v>
      </c>
      <c r="CG75" s="1250"/>
      <c r="CH75" s="1250"/>
      <c r="CI75" s="1250"/>
      <c r="CJ75" s="1250"/>
      <c r="CK75" s="1250"/>
      <c r="CL75" s="1250"/>
      <c r="CM75" s="1250"/>
      <c r="CN75" s="1250">
        <v>5.4</v>
      </c>
      <c r="CO75" s="1250"/>
      <c r="CP75" s="1250"/>
      <c r="CQ75" s="1250"/>
      <c r="CR75" s="1250"/>
      <c r="CS75" s="1250"/>
      <c r="CT75" s="1250"/>
      <c r="CU75" s="1250"/>
      <c r="CV75" s="1250">
        <v>5.9</v>
      </c>
      <c r="CW75" s="1250"/>
      <c r="CX75" s="1250"/>
      <c r="CY75" s="1250"/>
      <c r="CZ75" s="1250"/>
      <c r="DA75" s="1250"/>
      <c r="DB75" s="1250"/>
      <c r="DC75" s="1250"/>
    </row>
    <row r="76" spans="2:107" ht="13" x14ac:dyDescent="0.2">
      <c r="B76" s="1220"/>
      <c r="G76" s="1246"/>
      <c r="H76" s="1246"/>
      <c r="I76" s="1239"/>
      <c r="J76" s="1239"/>
      <c r="K76" s="1248"/>
      <c r="L76" s="1248"/>
      <c r="M76" s="1248"/>
      <c r="N76" s="1248"/>
      <c r="AM76" s="1238"/>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50"/>
      <c r="BQ76" s="1250"/>
      <c r="BR76" s="1250"/>
      <c r="BS76" s="1250"/>
      <c r="BT76" s="1250"/>
      <c r="BU76" s="1250"/>
      <c r="BV76" s="1250"/>
      <c r="BW76" s="1250"/>
      <c r="BX76" s="1250"/>
      <c r="BY76" s="1250"/>
      <c r="BZ76" s="1250"/>
      <c r="CA76" s="1250"/>
      <c r="CB76" s="1250"/>
      <c r="CC76" s="1250"/>
      <c r="CD76" s="1250"/>
      <c r="CE76" s="1250"/>
      <c r="CF76" s="1250"/>
      <c r="CG76" s="1250"/>
      <c r="CH76" s="1250"/>
      <c r="CI76" s="1250"/>
      <c r="CJ76" s="1250"/>
      <c r="CK76" s="1250"/>
      <c r="CL76" s="1250"/>
      <c r="CM76" s="1250"/>
      <c r="CN76" s="1250"/>
      <c r="CO76" s="1250"/>
      <c r="CP76" s="1250"/>
      <c r="CQ76" s="1250"/>
      <c r="CR76" s="1250"/>
      <c r="CS76" s="1250"/>
      <c r="CT76" s="1250"/>
      <c r="CU76" s="1250"/>
      <c r="CV76" s="1250"/>
      <c r="CW76" s="1250"/>
      <c r="CX76" s="1250"/>
      <c r="CY76" s="1250"/>
      <c r="CZ76" s="1250"/>
      <c r="DA76" s="1250"/>
      <c r="DB76" s="1250"/>
      <c r="DC76" s="1250"/>
    </row>
    <row r="77" spans="2:107" ht="13" x14ac:dyDescent="0.2">
      <c r="B77" s="1220"/>
      <c r="G77" s="1239"/>
      <c r="H77" s="1239"/>
      <c r="I77" s="1239"/>
      <c r="J77" s="1239"/>
      <c r="K77" s="1268"/>
      <c r="L77" s="1268"/>
      <c r="M77" s="1268"/>
      <c r="N77" s="1268"/>
      <c r="AN77" s="1245" t="s">
        <v>569</v>
      </c>
      <c r="AO77" s="1245"/>
      <c r="AP77" s="1245"/>
      <c r="AQ77" s="1245"/>
      <c r="AR77" s="1245"/>
      <c r="AS77" s="1245"/>
      <c r="AT77" s="1245"/>
      <c r="AU77" s="1245"/>
      <c r="AV77" s="1245"/>
      <c r="AW77" s="1245"/>
      <c r="AX77" s="1245"/>
      <c r="AY77" s="1245"/>
      <c r="AZ77" s="1245"/>
      <c r="BA77" s="1245"/>
      <c r="BB77" s="1249" t="s">
        <v>567</v>
      </c>
      <c r="BC77" s="1249"/>
      <c r="BD77" s="1249"/>
      <c r="BE77" s="1249"/>
      <c r="BF77" s="1249"/>
      <c r="BG77" s="1249"/>
      <c r="BH77" s="1249"/>
      <c r="BI77" s="1249"/>
      <c r="BJ77" s="1249"/>
      <c r="BK77" s="1249"/>
      <c r="BL77" s="1249"/>
      <c r="BM77" s="1249"/>
      <c r="BN77" s="1249"/>
      <c r="BO77" s="1249"/>
      <c r="BP77" s="1250">
        <v>21</v>
      </c>
      <c r="BQ77" s="1250"/>
      <c r="BR77" s="1250"/>
      <c r="BS77" s="1250"/>
      <c r="BT77" s="1250"/>
      <c r="BU77" s="1250"/>
      <c r="BV77" s="1250"/>
      <c r="BW77" s="1250"/>
      <c r="BX77" s="1250">
        <v>23.5</v>
      </c>
      <c r="BY77" s="1250"/>
      <c r="BZ77" s="1250"/>
      <c r="CA77" s="1250"/>
      <c r="CB77" s="1250"/>
      <c r="CC77" s="1250"/>
      <c r="CD77" s="1250"/>
      <c r="CE77" s="1250"/>
      <c r="CF77" s="1250">
        <v>8.5</v>
      </c>
      <c r="CG77" s="1250"/>
      <c r="CH77" s="1250"/>
      <c r="CI77" s="1250"/>
      <c r="CJ77" s="1250"/>
      <c r="CK77" s="1250"/>
      <c r="CL77" s="1250"/>
      <c r="CM77" s="1250"/>
      <c r="CN77" s="1250">
        <v>0</v>
      </c>
      <c r="CO77" s="1250"/>
      <c r="CP77" s="1250"/>
      <c r="CQ77" s="1250"/>
      <c r="CR77" s="1250"/>
      <c r="CS77" s="1250"/>
      <c r="CT77" s="1250"/>
      <c r="CU77" s="1250"/>
      <c r="CV77" s="1250">
        <v>0</v>
      </c>
      <c r="CW77" s="1250"/>
      <c r="CX77" s="1250"/>
      <c r="CY77" s="1250"/>
      <c r="CZ77" s="1250"/>
      <c r="DA77" s="1250"/>
      <c r="DB77" s="1250"/>
      <c r="DC77" s="1250"/>
    </row>
    <row r="78" spans="2:107" ht="13" x14ac:dyDescent="0.2">
      <c r="B78" s="1220"/>
      <c r="G78" s="1239"/>
      <c r="H78" s="1239"/>
      <c r="I78" s="1239"/>
      <c r="J78" s="1239"/>
      <c r="K78" s="1268"/>
      <c r="L78" s="1268"/>
      <c r="M78" s="1268"/>
      <c r="N78" s="1268"/>
      <c r="AN78" s="1245"/>
      <c r="AO78" s="1245"/>
      <c r="AP78" s="1245"/>
      <c r="AQ78" s="1245"/>
      <c r="AR78" s="1245"/>
      <c r="AS78" s="1245"/>
      <c r="AT78" s="1245"/>
      <c r="AU78" s="1245"/>
      <c r="AV78" s="1245"/>
      <c r="AW78" s="1245"/>
      <c r="AX78" s="1245"/>
      <c r="AY78" s="1245"/>
      <c r="AZ78" s="1245"/>
      <c r="BA78" s="1245"/>
      <c r="BB78" s="1249"/>
      <c r="BC78" s="1249"/>
      <c r="BD78" s="1249"/>
      <c r="BE78" s="1249"/>
      <c r="BF78" s="1249"/>
      <c r="BG78" s="1249"/>
      <c r="BH78" s="1249"/>
      <c r="BI78" s="1249"/>
      <c r="BJ78" s="1249"/>
      <c r="BK78" s="1249"/>
      <c r="BL78" s="1249"/>
      <c r="BM78" s="1249"/>
      <c r="BN78" s="1249"/>
      <c r="BO78" s="1249"/>
      <c r="BP78" s="1250"/>
      <c r="BQ78" s="1250"/>
      <c r="BR78" s="1250"/>
      <c r="BS78" s="1250"/>
      <c r="BT78" s="1250"/>
      <c r="BU78" s="1250"/>
      <c r="BV78" s="1250"/>
      <c r="BW78" s="1250"/>
      <c r="BX78" s="1250"/>
      <c r="BY78" s="1250"/>
      <c r="BZ78" s="1250"/>
      <c r="CA78" s="1250"/>
      <c r="CB78" s="1250"/>
      <c r="CC78" s="1250"/>
      <c r="CD78" s="1250"/>
      <c r="CE78" s="1250"/>
      <c r="CF78" s="1250"/>
      <c r="CG78" s="1250"/>
      <c r="CH78" s="1250"/>
      <c r="CI78" s="1250"/>
      <c r="CJ78" s="1250"/>
      <c r="CK78" s="1250"/>
      <c r="CL78" s="1250"/>
      <c r="CM78" s="1250"/>
      <c r="CN78" s="1250"/>
      <c r="CO78" s="1250"/>
      <c r="CP78" s="1250"/>
      <c r="CQ78" s="1250"/>
      <c r="CR78" s="1250"/>
      <c r="CS78" s="1250"/>
      <c r="CT78" s="1250"/>
      <c r="CU78" s="1250"/>
      <c r="CV78" s="1250"/>
      <c r="CW78" s="1250"/>
      <c r="CX78" s="1250"/>
      <c r="CY78" s="1250"/>
      <c r="CZ78" s="1250"/>
      <c r="DA78" s="1250"/>
      <c r="DB78" s="1250"/>
      <c r="DC78" s="1250"/>
    </row>
    <row r="79" spans="2:107" ht="13" x14ac:dyDescent="0.2">
      <c r="B79" s="1220"/>
      <c r="G79" s="1239"/>
      <c r="H79" s="1239"/>
      <c r="I79" s="1253"/>
      <c r="J79" s="1253"/>
      <c r="K79" s="1269"/>
      <c r="L79" s="1269"/>
      <c r="M79" s="1269"/>
      <c r="N79" s="1269"/>
      <c r="AN79" s="1245"/>
      <c r="AO79" s="1245"/>
      <c r="AP79" s="1245"/>
      <c r="AQ79" s="1245"/>
      <c r="AR79" s="1245"/>
      <c r="AS79" s="1245"/>
      <c r="AT79" s="1245"/>
      <c r="AU79" s="1245"/>
      <c r="AV79" s="1245"/>
      <c r="AW79" s="1245"/>
      <c r="AX79" s="1245"/>
      <c r="AY79" s="1245"/>
      <c r="AZ79" s="1245"/>
      <c r="BA79" s="1245"/>
      <c r="BB79" s="1249" t="s">
        <v>572</v>
      </c>
      <c r="BC79" s="1249"/>
      <c r="BD79" s="1249"/>
      <c r="BE79" s="1249"/>
      <c r="BF79" s="1249"/>
      <c r="BG79" s="1249"/>
      <c r="BH79" s="1249"/>
      <c r="BI79" s="1249"/>
      <c r="BJ79" s="1249"/>
      <c r="BK79" s="1249"/>
      <c r="BL79" s="1249"/>
      <c r="BM79" s="1249"/>
      <c r="BN79" s="1249"/>
      <c r="BO79" s="1249"/>
      <c r="BP79" s="1250">
        <v>9.1999999999999993</v>
      </c>
      <c r="BQ79" s="1250"/>
      <c r="BR79" s="1250"/>
      <c r="BS79" s="1250"/>
      <c r="BT79" s="1250"/>
      <c r="BU79" s="1250"/>
      <c r="BV79" s="1250"/>
      <c r="BW79" s="1250"/>
      <c r="BX79" s="1250">
        <v>8.6</v>
      </c>
      <c r="BY79" s="1250"/>
      <c r="BZ79" s="1250"/>
      <c r="CA79" s="1250"/>
      <c r="CB79" s="1250"/>
      <c r="CC79" s="1250"/>
      <c r="CD79" s="1250"/>
      <c r="CE79" s="1250"/>
      <c r="CF79" s="1250">
        <v>8.1999999999999993</v>
      </c>
      <c r="CG79" s="1250"/>
      <c r="CH79" s="1250"/>
      <c r="CI79" s="1250"/>
      <c r="CJ79" s="1250"/>
      <c r="CK79" s="1250"/>
      <c r="CL79" s="1250"/>
      <c r="CM79" s="1250"/>
      <c r="CN79" s="1250">
        <v>8.4</v>
      </c>
      <c r="CO79" s="1250"/>
      <c r="CP79" s="1250"/>
      <c r="CQ79" s="1250"/>
      <c r="CR79" s="1250"/>
      <c r="CS79" s="1250"/>
      <c r="CT79" s="1250"/>
      <c r="CU79" s="1250"/>
      <c r="CV79" s="1250">
        <v>8.5</v>
      </c>
      <c r="CW79" s="1250"/>
      <c r="CX79" s="1250"/>
      <c r="CY79" s="1250"/>
      <c r="CZ79" s="1250"/>
      <c r="DA79" s="1250"/>
      <c r="DB79" s="1250"/>
      <c r="DC79" s="1250"/>
    </row>
    <row r="80" spans="2:107" ht="13" x14ac:dyDescent="0.2">
      <c r="B80" s="1220"/>
      <c r="G80" s="1239"/>
      <c r="H80" s="1239"/>
      <c r="I80" s="1253"/>
      <c r="J80" s="1253"/>
      <c r="K80" s="1269"/>
      <c r="L80" s="1269"/>
      <c r="M80" s="1269"/>
      <c r="N80" s="1269"/>
      <c r="AN80" s="1245"/>
      <c r="AO80" s="1245"/>
      <c r="AP80" s="1245"/>
      <c r="AQ80" s="1245"/>
      <c r="AR80" s="1245"/>
      <c r="AS80" s="1245"/>
      <c r="AT80" s="1245"/>
      <c r="AU80" s="1245"/>
      <c r="AV80" s="1245"/>
      <c r="AW80" s="1245"/>
      <c r="AX80" s="1245"/>
      <c r="AY80" s="1245"/>
      <c r="AZ80" s="1245"/>
      <c r="BA80" s="1245"/>
      <c r="BB80" s="1249"/>
      <c r="BC80" s="1249"/>
      <c r="BD80" s="1249"/>
      <c r="BE80" s="1249"/>
      <c r="BF80" s="1249"/>
      <c r="BG80" s="1249"/>
      <c r="BH80" s="1249"/>
      <c r="BI80" s="1249"/>
      <c r="BJ80" s="1249"/>
      <c r="BK80" s="1249"/>
      <c r="BL80" s="1249"/>
      <c r="BM80" s="1249"/>
      <c r="BN80" s="1249"/>
      <c r="BO80" s="1249"/>
      <c r="BP80" s="1250"/>
      <c r="BQ80" s="1250"/>
      <c r="BR80" s="1250"/>
      <c r="BS80" s="1250"/>
      <c r="BT80" s="1250"/>
      <c r="BU80" s="1250"/>
      <c r="BV80" s="1250"/>
      <c r="BW80" s="1250"/>
      <c r="BX80" s="1250"/>
      <c r="BY80" s="1250"/>
      <c r="BZ80" s="1250"/>
      <c r="CA80" s="1250"/>
      <c r="CB80" s="1250"/>
      <c r="CC80" s="1250"/>
      <c r="CD80" s="1250"/>
      <c r="CE80" s="1250"/>
      <c r="CF80" s="1250"/>
      <c r="CG80" s="1250"/>
      <c r="CH80" s="1250"/>
      <c r="CI80" s="1250"/>
      <c r="CJ80" s="1250"/>
      <c r="CK80" s="1250"/>
      <c r="CL80" s="1250"/>
      <c r="CM80" s="1250"/>
      <c r="CN80" s="1250"/>
      <c r="CO80" s="1250"/>
      <c r="CP80" s="1250"/>
      <c r="CQ80" s="1250"/>
      <c r="CR80" s="1250"/>
      <c r="CS80" s="1250"/>
      <c r="CT80" s="1250"/>
      <c r="CU80" s="1250"/>
      <c r="CV80" s="1250"/>
      <c r="CW80" s="1250"/>
      <c r="CX80" s="1250"/>
      <c r="CY80" s="1250"/>
      <c r="CZ80" s="1250"/>
      <c r="DA80" s="1250"/>
      <c r="DB80" s="1250"/>
      <c r="DC80" s="1250"/>
    </row>
    <row r="81" spans="2:109" ht="13" x14ac:dyDescent="0.2">
      <c r="B81" s="1220"/>
    </row>
    <row r="82" spans="2:109" ht="16.5" x14ac:dyDescent="0.2">
      <c r="B82" s="1220"/>
      <c r="K82" s="1270"/>
      <c r="L82" s="1270"/>
      <c r="M82" s="1270"/>
      <c r="N82" s="1270"/>
      <c r="AQ82" s="1270"/>
      <c r="AR82" s="1270"/>
      <c r="AS82" s="1270"/>
      <c r="AT82" s="1270"/>
      <c r="BC82" s="1270"/>
      <c r="BD82" s="1270"/>
      <c r="BE82" s="1270"/>
      <c r="BF82" s="1270"/>
      <c r="BO82" s="1270"/>
      <c r="BP82" s="1270"/>
      <c r="BQ82" s="1270"/>
      <c r="BR82" s="1270"/>
      <c r="CA82" s="1270"/>
      <c r="CB82" s="1270"/>
      <c r="CC82" s="1270"/>
      <c r="CD82" s="1270"/>
      <c r="CM82" s="1270"/>
      <c r="CN82" s="1270"/>
      <c r="CO82" s="1270"/>
      <c r="CP82" s="1270"/>
      <c r="CY82" s="1270"/>
      <c r="CZ82" s="1270"/>
      <c r="DA82" s="1270"/>
      <c r="DB82" s="1270"/>
      <c r="DC82" s="1270"/>
    </row>
    <row r="83" spans="2:109" ht="13" x14ac:dyDescent="0.2">
      <c r="B83" s="1222"/>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4"/>
    </row>
    <row r="84" spans="2:109" ht="13" x14ac:dyDescent="0.2">
      <c r="DD84" s="1214"/>
      <c r="DE84" s="1214"/>
    </row>
    <row r="85" spans="2:109" ht="13" x14ac:dyDescent="0.2">
      <c r="DD85" s="1214"/>
      <c r="DE85" s="1214"/>
    </row>
  </sheetData>
  <sheetProtection algorithmName="SHA-512" hashValue="mowW20TcevX5x/eJwFw0vs7pL+Df0uoH0iRL4WFqqoH3RhgKwCkyqWPG896Yt5ufEeiWWET6bP6o0SqC7OgZvw==" saltValue="rbrywKfyCZy/nE8WxLuNf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00285-99A3-4311-9B99-173B4459FDE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 x14ac:dyDescent="0.2">
      <c r="S2" s="257"/>
      <c r="AH2" s="257"/>
    </row>
    <row r="3" spans="1: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 x14ac:dyDescent="0.2"/>
    <row r="5" spans="1:34" ht="13" x14ac:dyDescent="0.2"/>
    <row r="6" spans="1:34" ht="13" x14ac:dyDescent="0.2"/>
    <row r="7" spans="1:34" ht="13" x14ac:dyDescent="0.2"/>
    <row r="8" spans="1:34" ht="13" x14ac:dyDescent="0.2"/>
    <row r="9" spans="1:34" ht="13" x14ac:dyDescent="0.2">
      <c r="AH9" s="25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473</v>
      </c>
    </row>
  </sheetData>
  <sheetProtection algorithmName="SHA-512" hashValue="Ojz+GT7fOhRCj7rGkV5pXEA48zcF5M9GPXZqLd2xSWEPwEJLrQfr0r9QxULqedzqkZJJmnO1XeVz+F6t1ojrIQ==" saltValue="xw9R5ZdYT856qhE0ezZy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DDAE1-CEAE-433C-8BE4-1DE7D064137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 x14ac:dyDescent="0.2">
      <c r="S2" s="257"/>
      <c r="AH2" s="257"/>
    </row>
    <row r="3" spans="2: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 x14ac:dyDescent="0.2"/>
    <row r="5" spans="2:34" ht="13" x14ac:dyDescent="0.2"/>
    <row r="6" spans="2:34" ht="13" x14ac:dyDescent="0.2"/>
    <row r="7" spans="2:34" ht="13" x14ac:dyDescent="0.2"/>
    <row r="8" spans="2:34" ht="13" x14ac:dyDescent="0.2"/>
    <row r="9" spans="2:34" ht="13" x14ac:dyDescent="0.2">
      <c r="AH9" s="25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c r="AG59" s="257"/>
      <c r="AH59" s="257"/>
    </row>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473</v>
      </c>
    </row>
  </sheetData>
  <sheetProtection algorithmName="SHA-512" hashValue="YbM8WafClTUNc/ANnngMivCGCgCSLNK1vJRJFcgGNbhsuxFduNNrecnm2yIKJMvoP6uaad65Y45jiVpJhs33MA==" saltValue="X7iB95qRxdeC3A9d5JyP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25789</v>
      </c>
      <c r="E3" s="154"/>
      <c r="F3" s="155">
        <v>93492</v>
      </c>
      <c r="G3" s="156"/>
      <c r="H3" s="157"/>
    </row>
    <row r="4" spans="1:8" x14ac:dyDescent="0.2">
      <c r="A4" s="158"/>
      <c r="B4" s="159"/>
      <c r="C4" s="160"/>
      <c r="D4" s="161">
        <v>18231</v>
      </c>
      <c r="E4" s="162"/>
      <c r="F4" s="163">
        <v>53316</v>
      </c>
      <c r="G4" s="164"/>
      <c r="H4" s="165"/>
    </row>
    <row r="5" spans="1:8" x14ac:dyDescent="0.2">
      <c r="A5" s="146" t="s">
        <v>517</v>
      </c>
      <c r="B5" s="151"/>
      <c r="C5" s="152"/>
      <c r="D5" s="153">
        <v>40781</v>
      </c>
      <c r="E5" s="154"/>
      <c r="F5" s="155">
        <v>94796</v>
      </c>
      <c r="G5" s="156"/>
      <c r="H5" s="157"/>
    </row>
    <row r="6" spans="1:8" x14ac:dyDescent="0.2">
      <c r="A6" s="158"/>
      <c r="B6" s="159"/>
      <c r="C6" s="160"/>
      <c r="D6" s="161">
        <v>32290</v>
      </c>
      <c r="E6" s="162"/>
      <c r="F6" s="163">
        <v>55781</v>
      </c>
      <c r="G6" s="164"/>
      <c r="H6" s="165"/>
    </row>
    <row r="7" spans="1:8" x14ac:dyDescent="0.2">
      <c r="A7" s="146" t="s">
        <v>518</v>
      </c>
      <c r="B7" s="151"/>
      <c r="C7" s="152"/>
      <c r="D7" s="153">
        <v>62291</v>
      </c>
      <c r="E7" s="154"/>
      <c r="F7" s="155">
        <v>85942</v>
      </c>
      <c r="G7" s="156"/>
      <c r="H7" s="157"/>
    </row>
    <row r="8" spans="1:8" x14ac:dyDescent="0.2">
      <c r="A8" s="158"/>
      <c r="B8" s="159"/>
      <c r="C8" s="160"/>
      <c r="D8" s="161">
        <v>52703</v>
      </c>
      <c r="E8" s="162"/>
      <c r="F8" s="163">
        <v>48630</v>
      </c>
      <c r="G8" s="164"/>
      <c r="H8" s="165"/>
    </row>
    <row r="9" spans="1:8" x14ac:dyDescent="0.2">
      <c r="A9" s="146" t="s">
        <v>519</v>
      </c>
      <c r="B9" s="151"/>
      <c r="C9" s="152"/>
      <c r="D9" s="153">
        <v>27796</v>
      </c>
      <c r="E9" s="154"/>
      <c r="F9" s="155">
        <v>95007</v>
      </c>
      <c r="G9" s="156"/>
      <c r="H9" s="157"/>
    </row>
    <row r="10" spans="1:8" x14ac:dyDescent="0.2">
      <c r="A10" s="158"/>
      <c r="B10" s="159"/>
      <c r="C10" s="160"/>
      <c r="D10" s="161">
        <v>21896</v>
      </c>
      <c r="E10" s="162"/>
      <c r="F10" s="163">
        <v>48509</v>
      </c>
      <c r="G10" s="164"/>
      <c r="H10" s="165"/>
    </row>
    <row r="11" spans="1:8" x14ac:dyDescent="0.2">
      <c r="A11" s="146" t="s">
        <v>520</v>
      </c>
      <c r="B11" s="151"/>
      <c r="C11" s="152"/>
      <c r="D11" s="153">
        <v>23117</v>
      </c>
      <c r="E11" s="154"/>
      <c r="F11" s="155">
        <v>98176</v>
      </c>
      <c r="G11" s="156"/>
      <c r="H11" s="157"/>
    </row>
    <row r="12" spans="1:8" x14ac:dyDescent="0.2">
      <c r="A12" s="158"/>
      <c r="B12" s="159"/>
      <c r="C12" s="166"/>
      <c r="D12" s="161">
        <v>17399</v>
      </c>
      <c r="E12" s="162"/>
      <c r="F12" s="163">
        <v>58489</v>
      </c>
      <c r="G12" s="164"/>
      <c r="H12" s="165"/>
    </row>
    <row r="13" spans="1:8" x14ac:dyDescent="0.2">
      <c r="A13" s="146"/>
      <c r="B13" s="151"/>
      <c r="C13" s="167"/>
      <c r="D13" s="168">
        <v>35955</v>
      </c>
      <c r="E13" s="169"/>
      <c r="F13" s="170">
        <v>93483</v>
      </c>
      <c r="G13" s="171"/>
      <c r="H13" s="157"/>
    </row>
    <row r="14" spans="1:8" x14ac:dyDescent="0.2">
      <c r="A14" s="158"/>
      <c r="B14" s="159"/>
      <c r="C14" s="160"/>
      <c r="D14" s="161">
        <v>28504</v>
      </c>
      <c r="E14" s="162"/>
      <c r="F14" s="163">
        <v>52945</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7.02</v>
      </c>
      <c r="C19" s="172">
        <f>ROUND(VALUE(SUBSTITUTE(実質収支比率等に係る経年分析!G$48,"▲","-")),2)</f>
        <v>10.94</v>
      </c>
      <c r="D19" s="172">
        <f>ROUND(VALUE(SUBSTITUTE(実質収支比率等に係る経年分析!H$48,"▲","-")),2)</f>
        <v>23.29</v>
      </c>
      <c r="E19" s="172">
        <f>ROUND(VALUE(SUBSTITUTE(実質収支比率等に係る経年分析!I$48,"▲","-")),2)</f>
        <v>16.09</v>
      </c>
      <c r="F19" s="172">
        <f>ROUND(VALUE(SUBSTITUTE(実質収支比率等に係る経年分析!J$48,"▲","-")),2)</f>
        <v>14.16</v>
      </c>
    </row>
    <row r="20" spans="1:11" x14ac:dyDescent="0.2">
      <c r="A20" s="172" t="s">
        <v>53</v>
      </c>
      <c r="B20" s="172">
        <f>ROUND(VALUE(SUBSTITUTE(実質収支比率等に係る経年分析!F$47,"▲","-")),2)</f>
        <v>39.369999999999997</v>
      </c>
      <c r="C20" s="172">
        <f>ROUND(VALUE(SUBSTITUTE(実質収支比率等に係る経年分析!G$47,"▲","-")),2)</f>
        <v>37.99</v>
      </c>
      <c r="D20" s="172">
        <f>ROUND(VALUE(SUBSTITUTE(実質収支比率等に係る経年分析!H$47,"▲","-")),2)</f>
        <v>39.58</v>
      </c>
      <c r="E20" s="172">
        <f>ROUND(VALUE(SUBSTITUTE(実質収支比率等に係る経年分析!I$47,"▲","-")),2)</f>
        <v>54.06</v>
      </c>
      <c r="F20" s="172">
        <f>ROUND(VALUE(SUBSTITUTE(実質収支比率等に係る経年分析!J$47,"▲","-")),2)</f>
        <v>54.1</v>
      </c>
    </row>
    <row r="21" spans="1:11" x14ac:dyDescent="0.2">
      <c r="A21" s="172" t="s">
        <v>54</v>
      </c>
      <c r="B21" s="172">
        <f>IF(ISNUMBER(VALUE(SUBSTITUTE(実質収支比率等に係る経年分析!F$49,"▲","-"))),ROUND(VALUE(SUBSTITUTE(実質収支比率等に係る経年分析!F$49,"▲","-")),2),NA())</f>
        <v>-3.29</v>
      </c>
      <c r="C21" s="172">
        <f>IF(ISNUMBER(VALUE(SUBSTITUTE(実質収支比率等に係る経年分析!G$49,"▲","-"))),ROUND(VALUE(SUBSTITUTE(実質収支比率等に係る経年分析!G$49,"▲","-")),2),NA())</f>
        <v>5.26</v>
      </c>
      <c r="D21" s="172">
        <f>IF(ISNUMBER(VALUE(SUBSTITUTE(実質収支比率等に係る経年分析!H$49,"▲","-"))),ROUND(VALUE(SUBSTITUTE(実質収支比率等に係る経年分析!H$49,"▲","-")),2),NA())</f>
        <v>17.41</v>
      </c>
      <c r="E21" s="172">
        <f>IF(ISNUMBER(VALUE(SUBSTITUTE(実質収支比率等に係る経年分析!I$49,"▲","-"))),ROUND(VALUE(SUBSTITUTE(実質収支比率等に係る経年分析!I$49,"▲","-")),2),NA())</f>
        <v>6.14</v>
      </c>
      <c r="F21" s="172">
        <f>IF(ISNUMBER(VALUE(SUBSTITUTE(実質収支比率等に係る経年分析!J$49,"▲","-"))),ROUND(VALUE(SUBSTITUTE(実質収支比率等に係る経年分析!J$49,"▲","-")),2),NA())</f>
        <v>-0.23</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#VALUE!</v>
      </c>
      <c r="C27" s="173" t="e">
        <f>IF(ROUND(VALUE(SUBSTITUTE(連結実質赤字比率に係る赤字・黒字の構成分析!F$43,"▲", "-")), 2) &gt;= 0, ABS(ROUND(VALUE(SUBSTITUTE(連結実質赤字比率に係る赤字・黒字の構成分析!F$43,"▲", "-")), 2)), NA())</f>
        <v>#VALUE!</v>
      </c>
      <c r="D27" s="173" t="e">
        <f>IF(ROUND(VALUE(SUBSTITUTE(連結実質赤字比率に係る赤字・黒字の構成分析!G$43,"▲", "-")), 2) &lt; 0, ABS(ROUND(VALUE(SUBSTITUTE(連結実質赤字比率に係る赤字・黒字の構成分析!G$43,"▲", "-")), 2)), NA())</f>
        <v>#VALUE!</v>
      </c>
      <c r="E27" s="173" t="e">
        <f>IF(ROUND(VALUE(SUBSTITUTE(連結実質赤字比率に係る赤字・黒字の構成分析!G$43,"▲", "-")), 2) &gt;= 0, ABS(ROUND(VALUE(SUBSTITUTE(連結実質赤字比率に係る赤字・黒字の構成分析!G$43,"▲", "-")), 2)), NA())</f>
        <v>#VALUE!</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e">
        <f>IF(連結実質赤字比率に係る赤字・黒字の構成分析!C$39="",NA(),連結実質赤字比率に係る赤字・黒字の構成分析!C$39)</f>
        <v>#N/A</v>
      </c>
      <c r="B31" s="173" t="e">
        <f>IF(ROUND(VALUE(SUBSTITUTE(連結実質赤字比率に係る赤字・黒字の構成分析!F$39,"▲", "-")), 2) &lt; 0, ABS(ROUND(VALUE(SUBSTITUTE(連結実質赤字比率に係る赤字・黒字の構成分析!F$39,"▲", "-")), 2)), NA())</f>
        <v>#VALUE!</v>
      </c>
      <c r="C31" s="173" t="e">
        <f>IF(ROUND(VALUE(SUBSTITUTE(連結実質赤字比率に係る赤字・黒字の構成分析!F$39,"▲", "-")), 2) &gt;= 0, ABS(ROUND(VALUE(SUBSTITUTE(連結実質赤字比率に係る赤字・黒字の構成分析!F$39,"▲", "-")), 2)), NA())</f>
        <v>#VALUE!</v>
      </c>
      <c r="D31" s="173" t="e">
        <f>IF(ROUND(VALUE(SUBSTITUTE(連結実質赤字比率に係る赤字・黒字の構成分析!G$39,"▲", "-")), 2) &lt; 0, ABS(ROUND(VALUE(SUBSTITUTE(連結実質赤字比率に係る赤字・黒字の構成分析!G$39,"▲", "-")), 2)), NA())</f>
        <v>#VALUE!</v>
      </c>
      <c r="E31" s="173" t="e">
        <f>IF(ROUND(VALUE(SUBSTITUTE(連結実質赤字比率に係る赤字・黒字の構成分析!G$39,"▲", "-")), 2) &gt;= 0, ABS(ROUND(VALUE(SUBSTITUTE(連結実質赤字比率に係る赤字・黒字の構成分析!G$39,"▲", "-")), 2)), NA())</f>
        <v>#VALUE!</v>
      </c>
      <c r="F31" s="173" t="e">
        <f>IF(ROUND(VALUE(SUBSTITUTE(連結実質赤字比率に係る赤字・黒字の構成分析!H$39,"▲", "-")), 2) &lt; 0, ABS(ROUND(VALUE(SUBSTITUTE(連結実質赤字比率に係る赤字・黒字の構成分析!H$39,"▲", "-")), 2)), NA())</f>
        <v>#VALUE!</v>
      </c>
      <c r="G31" s="173" t="e">
        <f>IF(ROUND(VALUE(SUBSTITUTE(連結実質赤字比率に係る赤字・黒字の構成分析!H$39,"▲", "-")), 2) &gt;= 0, ABS(ROUND(VALUE(SUBSTITUTE(連結実質赤字比率に係る赤字・黒字の構成分析!H$39,"▲", "-")), 2)), NA())</f>
        <v>#VALUE!</v>
      </c>
      <c r="H31" s="173" t="e">
        <f>IF(ROUND(VALUE(SUBSTITUTE(連結実質赤字比率に係る赤字・黒字の構成分析!I$39,"▲", "-")), 2) &lt; 0, ABS(ROUND(VALUE(SUBSTITUTE(連結実質赤字比率に係る赤字・黒字の構成分析!I$39,"▲", "-")), 2)), NA())</f>
        <v>#VALUE!</v>
      </c>
      <c r="I31" s="173" t="e">
        <f>IF(ROUND(VALUE(SUBSTITUTE(連結実質赤字比率に係る赤字・黒字の構成分析!I$39,"▲", "-")), 2) &gt;= 0, ABS(ROUND(VALUE(SUBSTITUTE(連結実質赤字比率に係る赤字・黒字の構成分析!I$39,"▲", "-")), 2)), NA())</f>
        <v>#VALUE!</v>
      </c>
      <c r="J31" s="173" t="e">
        <f>IF(ROUND(VALUE(SUBSTITUTE(連結実質赤字比率に係る赤字・黒字の構成分析!J$39,"▲", "-")), 2) &lt; 0, ABS(ROUND(VALUE(SUBSTITUTE(連結実質赤字比率に係る赤字・黒字の構成分析!J$39,"▲", "-")), 2)), NA())</f>
        <v>#VALUE!</v>
      </c>
      <c r="K31" s="173" t="e">
        <f>IF(ROUND(VALUE(SUBSTITUTE(連結実質赤字比率に係る赤字・黒字の構成分析!J$39,"▲", "-")), 2) &gt;= 0, ABS(ROUND(VALUE(SUBSTITUTE(連結実質赤字比率に係る赤字・黒字の構成分析!J$39,"▲", "-")), 2)), NA())</f>
        <v>#VALUE!</v>
      </c>
    </row>
    <row r="32" spans="1:11" x14ac:dyDescent="0.2">
      <c r="A32" s="173" t="str">
        <f>IF(連結実質赤字比率に係る赤字・黒字の構成分析!C$38="",NA(),連結実質赤字比率に係る赤字・黒字の構成分析!C$38)</f>
        <v>後期高齢者医療特別会計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0.09</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0.08</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0.06</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7.0000000000000007E-2</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7.0000000000000007E-2</v>
      </c>
    </row>
    <row r="33" spans="1:16" x14ac:dyDescent="0.2">
      <c r="A33" s="173" t="str">
        <f>IF(連結実質赤字比率に係る赤字・黒字の構成分析!C$37="",NA(),連結実質赤字比率に係る赤字・黒字の構成分析!C$37)</f>
        <v>介護保険特別会計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1.88</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2.2000000000000002</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1.59</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1.72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0.56999999999999995</v>
      </c>
    </row>
    <row r="34" spans="1:16" x14ac:dyDescent="0.2">
      <c r="A34" s="173" t="str">
        <f>IF(連結実質赤字比率に係る赤字・黒字の構成分析!C$36="",NA(),連結実質赤字比率に係る赤字・黒字の構成分析!C$36)</f>
        <v>国民健康保険特別会計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1.46</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1.49</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1.0900000000000001</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0.94</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0.85</v>
      </c>
    </row>
    <row r="35" spans="1:16" x14ac:dyDescent="0.2">
      <c r="A35" s="173" t="str">
        <f>IF(連結実質赤字比率に係る赤字・黒字の構成分析!C$35="",NA(),連結実質赤字比率に係る赤字・黒字の構成分析!C$35)</f>
        <v>下水道事業特別会計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0.38</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0.24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0.09</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0.19</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1</v>
      </c>
    </row>
    <row r="36" spans="1:16" x14ac:dyDescent="0.2">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7.02</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10.93</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23.28</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16.09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14.16</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333</v>
      </c>
      <c r="E42" s="174"/>
      <c r="F42" s="174"/>
      <c r="G42" s="174">
        <f>'実質公債費比率（分子）の構造'!L$52</f>
        <v>352</v>
      </c>
      <c r="H42" s="174"/>
      <c r="I42" s="174"/>
      <c r="J42" s="174">
        <f>'実質公債費比率（分子）の構造'!M$52</f>
        <v>371</v>
      </c>
      <c r="K42" s="174"/>
      <c r="L42" s="174"/>
      <c r="M42" s="174">
        <f>'実質公債費比率（分子）の構造'!N$52</f>
        <v>379</v>
      </c>
      <c r="N42" s="174"/>
      <c r="O42" s="174"/>
      <c r="P42" s="174">
        <f>'実質公債費比率（分子）の構造'!O$52</f>
        <v>403</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f>'実質公債費比率（分子）の構造'!K$50</f>
        <v>0</v>
      </c>
      <c r="C44" s="174"/>
      <c r="D44" s="174"/>
      <c r="E44" s="174">
        <f>'実質公債費比率（分子）の構造'!L$50</f>
        <v>0</v>
      </c>
      <c r="F44" s="174"/>
      <c r="G44" s="174"/>
      <c r="H44" s="174">
        <f>'実質公債費比率（分子）の構造'!M$50</f>
        <v>0</v>
      </c>
      <c r="I44" s="174"/>
      <c r="J44" s="174"/>
      <c r="K44" s="174">
        <f>'実質公債費比率（分子）の構造'!N$50</f>
        <v>0</v>
      </c>
      <c r="L44" s="174"/>
      <c r="M44" s="174"/>
      <c r="N44" s="174">
        <f>'実質公債費比率（分子）の構造'!O$50</f>
        <v>0</v>
      </c>
      <c r="O44" s="174"/>
      <c r="P44" s="174"/>
    </row>
    <row r="45" spans="1:16" x14ac:dyDescent="0.2">
      <c r="A45" s="174" t="s">
        <v>63</v>
      </c>
      <c r="B45" s="174">
        <f>'実質公債費比率（分子）の構造'!K$49</f>
        <v>64</v>
      </c>
      <c r="C45" s="174"/>
      <c r="D45" s="174"/>
      <c r="E45" s="174">
        <f>'実質公債費比率（分子）の構造'!L$49</f>
        <v>55</v>
      </c>
      <c r="F45" s="174"/>
      <c r="G45" s="174"/>
      <c r="H45" s="174">
        <f>'実質公債費比率（分子）の構造'!M$49</f>
        <v>79</v>
      </c>
      <c r="I45" s="174"/>
      <c r="J45" s="174"/>
      <c r="K45" s="174">
        <f>'実質公債費比率（分子）の構造'!N$49</f>
        <v>73</v>
      </c>
      <c r="L45" s="174"/>
      <c r="M45" s="174"/>
      <c r="N45" s="174">
        <f>'実質公債費比率（分子）の構造'!O$49</f>
        <v>105</v>
      </c>
      <c r="O45" s="174"/>
      <c r="P45" s="174"/>
    </row>
    <row r="46" spans="1:16" x14ac:dyDescent="0.2">
      <c r="A46" s="174" t="s">
        <v>64</v>
      </c>
      <c r="B46" s="174">
        <f>'実質公債費比率（分子）の構造'!K$48</f>
        <v>98</v>
      </c>
      <c r="C46" s="174"/>
      <c r="D46" s="174"/>
      <c r="E46" s="174">
        <f>'実質公債費比率（分子）の構造'!L$48</f>
        <v>100</v>
      </c>
      <c r="F46" s="174"/>
      <c r="G46" s="174"/>
      <c r="H46" s="174">
        <f>'実質公債費比率（分子）の構造'!M$48</f>
        <v>102</v>
      </c>
      <c r="I46" s="174"/>
      <c r="J46" s="174"/>
      <c r="K46" s="174">
        <f>'実質公債費比率（分子）の構造'!N$48</f>
        <v>105</v>
      </c>
      <c r="L46" s="174"/>
      <c r="M46" s="174"/>
      <c r="N46" s="174">
        <f>'実質公債費比率（分子）の構造'!O$48</f>
        <v>105</v>
      </c>
      <c r="O46" s="174"/>
      <c r="P46" s="174"/>
    </row>
    <row r="47" spans="1:16" x14ac:dyDescent="0.2">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320</v>
      </c>
      <c r="C49" s="174"/>
      <c r="D49" s="174"/>
      <c r="E49" s="174">
        <f>'実質公債費比率（分子）の構造'!L$45</f>
        <v>330</v>
      </c>
      <c r="F49" s="174"/>
      <c r="G49" s="174"/>
      <c r="H49" s="174">
        <f>'実質公債費比率（分子）の構造'!M$45</f>
        <v>346</v>
      </c>
      <c r="I49" s="174"/>
      <c r="J49" s="174"/>
      <c r="K49" s="174">
        <f>'実質公債費比率（分子）の構造'!N$45</f>
        <v>418</v>
      </c>
      <c r="L49" s="174"/>
      <c r="M49" s="174"/>
      <c r="N49" s="174">
        <f>'実質公債費比率（分子）の構造'!O$45</f>
        <v>380</v>
      </c>
      <c r="O49" s="174"/>
      <c r="P49" s="174"/>
    </row>
    <row r="50" spans="1:16" x14ac:dyDescent="0.2">
      <c r="A50" s="174" t="s">
        <v>67</v>
      </c>
      <c r="B50" s="174" t="e">
        <f>NA()</f>
        <v>#N/A</v>
      </c>
      <c r="C50" s="174">
        <f>IF(ISNUMBER('実質公債費比率（分子）の構造'!K$53),'実質公債費比率（分子）の構造'!K$53,NA())</f>
        <v>149</v>
      </c>
      <c r="D50" s="174" t="e">
        <f>NA()</f>
        <v>#N/A</v>
      </c>
      <c r="E50" s="174" t="e">
        <f>NA()</f>
        <v>#N/A</v>
      </c>
      <c r="F50" s="174">
        <f>IF(ISNUMBER('実質公債費比率（分子）の構造'!L$53),'実質公債費比率（分子）の構造'!L$53,NA())</f>
        <v>133</v>
      </c>
      <c r="G50" s="174" t="e">
        <f>NA()</f>
        <v>#N/A</v>
      </c>
      <c r="H50" s="174" t="e">
        <f>NA()</f>
        <v>#N/A</v>
      </c>
      <c r="I50" s="174">
        <f>IF(ISNUMBER('実質公債費比率（分子）の構造'!M$53),'実質公債費比率（分子）の構造'!M$53,NA())</f>
        <v>156</v>
      </c>
      <c r="J50" s="174" t="e">
        <f>NA()</f>
        <v>#N/A</v>
      </c>
      <c r="K50" s="174" t="e">
        <f>NA()</f>
        <v>#N/A</v>
      </c>
      <c r="L50" s="174">
        <f>IF(ISNUMBER('実質公債費比率（分子）の構造'!N$53),'実質公債費比率（分子）の構造'!N$53,NA())</f>
        <v>217</v>
      </c>
      <c r="M50" s="174" t="e">
        <f>NA()</f>
        <v>#N/A</v>
      </c>
      <c r="N50" s="174" t="e">
        <f>NA()</f>
        <v>#N/A</v>
      </c>
      <c r="O50" s="174">
        <f>IF(ISNUMBER('実質公債費比率（分子）の構造'!O$53),'実質公債費比率（分子）の構造'!O$53,NA())</f>
        <v>187</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4331</v>
      </c>
      <c r="E56" s="173"/>
      <c r="F56" s="173"/>
      <c r="G56" s="173">
        <f>'将来負担比率（分子）の構造'!J$52</f>
        <v>4416</v>
      </c>
      <c r="H56" s="173"/>
      <c r="I56" s="173"/>
      <c r="J56" s="173">
        <f>'将来負担比率（分子）の構造'!K$52</f>
        <v>4499</v>
      </c>
      <c r="K56" s="173"/>
      <c r="L56" s="173"/>
      <c r="M56" s="173">
        <f>'将来負担比率（分子）の構造'!L$52</f>
        <v>4391</v>
      </c>
      <c r="N56" s="173"/>
      <c r="O56" s="173"/>
      <c r="P56" s="173">
        <f>'将来負担比率（分子）の構造'!M$52</f>
        <v>4148</v>
      </c>
    </row>
    <row r="57" spans="1:16" x14ac:dyDescent="0.2">
      <c r="A57" s="173" t="s">
        <v>42</v>
      </c>
      <c r="B57" s="173"/>
      <c r="C57" s="173"/>
      <c r="D57" s="173">
        <f>'将来負担比率（分子）の構造'!I$51</f>
        <v>512</v>
      </c>
      <c r="E57" s="173"/>
      <c r="F57" s="173"/>
      <c r="G57" s="173">
        <f>'将来負担比率（分子）の構造'!J$51</f>
        <v>487</v>
      </c>
      <c r="H57" s="173"/>
      <c r="I57" s="173"/>
      <c r="J57" s="173">
        <f>'将来負担比率（分子）の構造'!K$51</f>
        <v>496</v>
      </c>
      <c r="K57" s="173"/>
      <c r="L57" s="173"/>
      <c r="M57" s="173">
        <f>'将来負担比率（分子）の構造'!L$51</f>
        <v>526</v>
      </c>
      <c r="N57" s="173"/>
      <c r="O57" s="173"/>
      <c r="P57" s="173">
        <f>'将来負担比率（分子）の構造'!M$51</f>
        <v>985</v>
      </c>
    </row>
    <row r="58" spans="1:16" x14ac:dyDescent="0.2">
      <c r="A58" s="173" t="s">
        <v>41</v>
      </c>
      <c r="B58" s="173"/>
      <c r="C58" s="173"/>
      <c r="D58" s="173">
        <f>'将来負担比率（分子）の構造'!I$50</f>
        <v>2642</v>
      </c>
      <c r="E58" s="173"/>
      <c r="F58" s="173"/>
      <c r="G58" s="173">
        <f>'将来負担比率（分子）の構造'!J$50</f>
        <v>2666</v>
      </c>
      <c r="H58" s="173"/>
      <c r="I58" s="173"/>
      <c r="J58" s="173">
        <f>'将来負担比率（分子）の構造'!K$50</f>
        <v>3916</v>
      </c>
      <c r="K58" s="173"/>
      <c r="L58" s="173"/>
      <c r="M58" s="173">
        <f>'将来負担比率（分子）の構造'!L$50</f>
        <v>5899</v>
      </c>
      <c r="N58" s="173"/>
      <c r="O58" s="173"/>
      <c r="P58" s="173">
        <f>'将来負担比率（分子）の構造'!M$50</f>
        <v>7312</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35</v>
      </c>
      <c r="B62" s="173">
        <f>'将来負担比率（分子）の構造'!I$45</f>
        <v>724</v>
      </c>
      <c r="C62" s="173"/>
      <c r="D62" s="173"/>
      <c r="E62" s="173">
        <f>'将来負担比率（分子）の構造'!J$45</f>
        <v>701</v>
      </c>
      <c r="F62" s="173"/>
      <c r="G62" s="173"/>
      <c r="H62" s="173">
        <f>'将来負担比率（分子）の構造'!K$45</f>
        <v>682</v>
      </c>
      <c r="I62" s="173"/>
      <c r="J62" s="173"/>
      <c r="K62" s="173">
        <f>'将来負担比率（分子）の構造'!L$45</f>
        <v>689</v>
      </c>
      <c r="L62" s="173"/>
      <c r="M62" s="173"/>
      <c r="N62" s="173">
        <f>'将来負担比率（分子）の構造'!M$45</f>
        <v>698</v>
      </c>
      <c r="O62" s="173"/>
      <c r="P62" s="173"/>
    </row>
    <row r="63" spans="1:16" x14ac:dyDescent="0.2">
      <c r="A63" s="173" t="s">
        <v>34</v>
      </c>
      <c r="B63" s="173">
        <f>'将来負担比率（分子）の構造'!I$44</f>
        <v>636</v>
      </c>
      <c r="C63" s="173"/>
      <c r="D63" s="173"/>
      <c r="E63" s="173">
        <f>'将来負担比率（分子）の構造'!J$44</f>
        <v>1401</v>
      </c>
      <c r="F63" s="173"/>
      <c r="G63" s="173"/>
      <c r="H63" s="173">
        <f>'将来負担比率（分子）の構造'!K$44</f>
        <v>1369</v>
      </c>
      <c r="I63" s="173"/>
      <c r="J63" s="173"/>
      <c r="K63" s="173">
        <f>'将来負担比率（分子）の構造'!L$44</f>
        <v>1436</v>
      </c>
      <c r="L63" s="173"/>
      <c r="M63" s="173"/>
      <c r="N63" s="173">
        <f>'将来負担比率（分子）の構造'!M$44</f>
        <v>1386</v>
      </c>
      <c r="O63" s="173"/>
      <c r="P63" s="173"/>
    </row>
    <row r="64" spans="1:16" x14ac:dyDescent="0.2">
      <c r="A64" s="173" t="s">
        <v>33</v>
      </c>
      <c r="B64" s="173">
        <f>'将来負担比率（分子）の構造'!I$43</f>
        <v>1071</v>
      </c>
      <c r="C64" s="173"/>
      <c r="D64" s="173"/>
      <c r="E64" s="173">
        <f>'将来負担比率（分子）の構造'!J$43</f>
        <v>1032</v>
      </c>
      <c r="F64" s="173"/>
      <c r="G64" s="173"/>
      <c r="H64" s="173">
        <f>'将来負担比率（分子）の構造'!K$43</f>
        <v>1020</v>
      </c>
      <c r="I64" s="173"/>
      <c r="J64" s="173"/>
      <c r="K64" s="173">
        <f>'将来負担比率（分子）の構造'!L$43</f>
        <v>997</v>
      </c>
      <c r="L64" s="173"/>
      <c r="M64" s="173"/>
      <c r="N64" s="173">
        <f>'将来負担比率（分子）の構造'!M$43</f>
        <v>957</v>
      </c>
      <c r="O64" s="173"/>
      <c r="P64" s="173"/>
    </row>
    <row r="65" spans="1:16" x14ac:dyDescent="0.2">
      <c r="A65" s="173" t="s">
        <v>32</v>
      </c>
      <c r="B65" s="173" t="str">
        <f>'将来負担比率（分子）の構造'!I$42</f>
        <v>-</v>
      </c>
      <c r="C65" s="173"/>
      <c r="D65" s="173"/>
      <c r="E65" s="173" t="str">
        <f>'将来負担比率（分子）の構造'!J$42</f>
        <v>-</v>
      </c>
      <c r="F65" s="173"/>
      <c r="G65" s="173"/>
      <c r="H65" s="173" t="str">
        <f>'将来負担比率（分子）の構造'!K$42</f>
        <v>-</v>
      </c>
      <c r="I65" s="173"/>
      <c r="J65" s="173"/>
      <c r="K65" s="173" t="str">
        <f>'将来負担比率（分子）の構造'!L$42</f>
        <v>-</v>
      </c>
      <c r="L65" s="173"/>
      <c r="M65" s="173"/>
      <c r="N65" s="173" t="str">
        <f>'将来負担比率（分子）の構造'!M$42</f>
        <v>-</v>
      </c>
      <c r="O65" s="173"/>
      <c r="P65" s="173"/>
    </row>
    <row r="66" spans="1:16" x14ac:dyDescent="0.2">
      <c r="A66" s="173" t="s">
        <v>31</v>
      </c>
      <c r="B66" s="173">
        <f>'将来負担比率（分子）の構造'!I$41</f>
        <v>3493</v>
      </c>
      <c r="C66" s="173"/>
      <c r="D66" s="173"/>
      <c r="E66" s="173">
        <f>'将来負担比率（分子）の構造'!J$41</f>
        <v>3554</v>
      </c>
      <c r="F66" s="173"/>
      <c r="G66" s="173"/>
      <c r="H66" s="173">
        <f>'将来負担比率（分子）の構造'!K$41</f>
        <v>3787</v>
      </c>
      <c r="I66" s="173"/>
      <c r="J66" s="173"/>
      <c r="K66" s="173">
        <f>'将来負担比率（分子）の構造'!L$41</f>
        <v>3498</v>
      </c>
      <c r="L66" s="173"/>
      <c r="M66" s="173"/>
      <c r="N66" s="173">
        <f>'将来負担比率（分子）の構造'!M$41</f>
        <v>3205</v>
      </c>
      <c r="O66" s="173"/>
      <c r="P66" s="173"/>
    </row>
    <row r="67" spans="1:16" x14ac:dyDescent="0.2">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1389</v>
      </c>
      <c r="C72" s="177">
        <f>基金残高に係る経年分析!G55</f>
        <v>1864</v>
      </c>
      <c r="D72" s="177">
        <f>基金残高に係る経年分析!H55</f>
        <v>1910</v>
      </c>
    </row>
    <row r="73" spans="1:16" x14ac:dyDescent="0.2">
      <c r="A73" s="176" t="s">
        <v>74</v>
      </c>
      <c r="B73" s="177">
        <f>基金残高に係る経年分析!F56</f>
        <v>372</v>
      </c>
      <c r="C73" s="177">
        <f>基金残高に係る経年分析!G56</f>
        <v>472</v>
      </c>
      <c r="D73" s="177">
        <f>基金残高に係る経年分析!H56</f>
        <v>645</v>
      </c>
    </row>
    <row r="74" spans="1:16" x14ac:dyDescent="0.2">
      <c r="A74" s="176" t="s">
        <v>75</v>
      </c>
      <c r="B74" s="177">
        <f>基金残高に係る経年分析!F57</f>
        <v>1781</v>
      </c>
      <c r="C74" s="177">
        <f>基金残高に係る経年分析!G57</f>
        <v>3134</v>
      </c>
      <c r="D74" s="177">
        <f>基金残高に係る経年分析!H57</f>
        <v>4295</v>
      </c>
    </row>
  </sheetData>
  <sheetProtection algorithmName="SHA-512" hashValue="v2sLevkUWo58ur+XrMTOzmOOGcyvQvg7HGDFNWVcYy/XHbVuLVOGXqptg65dMkaH6ghrmIKx9S6cqzLEqufcyw==" saltValue="5Zxe91EBeJWn9kzu2GC4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4" customWidth="1"/>
    <col min="134" max="143" width="1.63281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15" t="s">
        <v>202</v>
      </c>
      <c r="DI1" s="716"/>
      <c r="DJ1" s="716"/>
      <c r="DK1" s="716"/>
      <c r="DL1" s="716"/>
      <c r="DM1" s="716"/>
      <c r="DN1" s="717"/>
      <c r="DO1" s="212"/>
      <c r="DP1" s="715" t="s">
        <v>203</v>
      </c>
      <c r="DQ1" s="716"/>
      <c r="DR1" s="716"/>
      <c r="DS1" s="716"/>
      <c r="DT1" s="716"/>
      <c r="DU1" s="716"/>
      <c r="DV1" s="716"/>
      <c r="DW1" s="716"/>
      <c r="DX1" s="716"/>
      <c r="DY1" s="716"/>
      <c r="DZ1" s="716"/>
      <c r="EA1" s="716"/>
      <c r="EB1" s="716"/>
      <c r="EC1" s="717"/>
      <c r="ED1" s="211"/>
      <c r="EE1" s="211"/>
      <c r="EF1" s="211"/>
      <c r="EG1" s="211"/>
      <c r="EH1" s="211"/>
      <c r="EI1" s="211"/>
      <c r="EJ1" s="211"/>
      <c r="EK1" s="211"/>
      <c r="EL1" s="211"/>
      <c r="EM1" s="211"/>
    </row>
    <row r="2" spans="2:143" ht="22.5" customHeight="1" x14ac:dyDescent="0.2">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77" t="s">
        <v>205</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206</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677" t="s">
        <v>207</v>
      </c>
      <c r="CE3" s="678"/>
      <c r="CF3" s="678"/>
      <c r="CG3" s="678"/>
      <c r="CH3" s="678"/>
      <c r="CI3" s="678"/>
      <c r="CJ3" s="678"/>
      <c r="CK3" s="678"/>
      <c r="CL3" s="678"/>
      <c r="CM3" s="678"/>
      <c r="CN3" s="678"/>
      <c r="CO3" s="678"/>
      <c r="CP3" s="678"/>
      <c r="CQ3" s="678"/>
      <c r="CR3" s="678"/>
      <c r="CS3" s="678"/>
      <c r="CT3" s="678"/>
      <c r="CU3" s="678"/>
      <c r="CV3" s="678"/>
      <c r="CW3" s="678"/>
      <c r="CX3" s="678"/>
      <c r="CY3" s="678"/>
      <c r="CZ3" s="678"/>
      <c r="DA3" s="678"/>
      <c r="DB3" s="678"/>
      <c r="DC3" s="678"/>
      <c r="DD3" s="678"/>
      <c r="DE3" s="678"/>
      <c r="DF3" s="678"/>
      <c r="DG3" s="678"/>
      <c r="DH3" s="678"/>
      <c r="DI3" s="678"/>
      <c r="DJ3" s="678"/>
      <c r="DK3" s="678"/>
      <c r="DL3" s="678"/>
      <c r="DM3" s="678"/>
      <c r="DN3" s="678"/>
      <c r="DO3" s="678"/>
      <c r="DP3" s="678"/>
      <c r="DQ3" s="678"/>
      <c r="DR3" s="678"/>
      <c r="DS3" s="678"/>
      <c r="DT3" s="678"/>
      <c r="DU3" s="678"/>
      <c r="DV3" s="678"/>
      <c r="DW3" s="678"/>
      <c r="DX3" s="678"/>
      <c r="DY3" s="678"/>
      <c r="DZ3" s="678"/>
      <c r="EA3" s="678"/>
      <c r="EB3" s="678"/>
      <c r="EC3" s="679"/>
    </row>
    <row r="4" spans="2:143" ht="11.25" customHeight="1" x14ac:dyDescent="0.2">
      <c r="B4" s="677" t="s">
        <v>1</v>
      </c>
      <c r="C4" s="678"/>
      <c r="D4" s="678"/>
      <c r="E4" s="678"/>
      <c r="F4" s="678"/>
      <c r="G4" s="678"/>
      <c r="H4" s="678"/>
      <c r="I4" s="678"/>
      <c r="J4" s="678"/>
      <c r="K4" s="678"/>
      <c r="L4" s="678"/>
      <c r="M4" s="678"/>
      <c r="N4" s="678"/>
      <c r="O4" s="678"/>
      <c r="P4" s="678"/>
      <c r="Q4" s="679"/>
      <c r="R4" s="677" t="s">
        <v>208</v>
      </c>
      <c r="S4" s="678"/>
      <c r="T4" s="678"/>
      <c r="U4" s="678"/>
      <c r="V4" s="678"/>
      <c r="W4" s="678"/>
      <c r="X4" s="678"/>
      <c r="Y4" s="679"/>
      <c r="Z4" s="677" t="s">
        <v>209</v>
      </c>
      <c r="AA4" s="678"/>
      <c r="AB4" s="678"/>
      <c r="AC4" s="679"/>
      <c r="AD4" s="677" t="s">
        <v>210</v>
      </c>
      <c r="AE4" s="678"/>
      <c r="AF4" s="678"/>
      <c r="AG4" s="678"/>
      <c r="AH4" s="678"/>
      <c r="AI4" s="678"/>
      <c r="AJ4" s="678"/>
      <c r="AK4" s="679"/>
      <c r="AL4" s="677" t="s">
        <v>209</v>
      </c>
      <c r="AM4" s="678"/>
      <c r="AN4" s="678"/>
      <c r="AO4" s="679"/>
      <c r="AP4" s="718" t="s">
        <v>211</v>
      </c>
      <c r="AQ4" s="718"/>
      <c r="AR4" s="718"/>
      <c r="AS4" s="718"/>
      <c r="AT4" s="718"/>
      <c r="AU4" s="718"/>
      <c r="AV4" s="718"/>
      <c r="AW4" s="718"/>
      <c r="AX4" s="718"/>
      <c r="AY4" s="718"/>
      <c r="AZ4" s="718"/>
      <c r="BA4" s="718"/>
      <c r="BB4" s="718"/>
      <c r="BC4" s="718"/>
      <c r="BD4" s="718"/>
      <c r="BE4" s="718"/>
      <c r="BF4" s="718"/>
      <c r="BG4" s="718" t="s">
        <v>212</v>
      </c>
      <c r="BH4" s="718"/>
      <c r="BI4" s="718"/>
      <c r="BJ4" s="718"/>
      <c r="BK4" s="718"/>
      <c r="BL4" s="718"/>
      <c r="BM4" s="718"/>
      <c r="BN4" s="718"/>
      <c r="BO4" s="718" t="s">
        <v>209</v>
      </c>
      <c r="BP4" s="718"/>
      <c r="BQ4" s="718"/>
      <c r="BR4" s="718"/>
      <c r="BS4" s="718" t="s">
        <v>213</v>
      </c>
      <c r="BT4" s="718"/>
      <c r="BU4" s="718"/>
      <c r="BV4" s="718"/>
      <c r="BW4" s="718"/>
      <c r="BX4" s="718"/>
      <c r="BY4" s="718"/>
      <c r="BZ4" s="718"/>
      <c r="CA4" s="718"/>
      <c r="CB4" s="718"/>
      <c r="CD4" s="677" t="s">
        <v>214</v>
      </c>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8"/>
      <c r="EB4" s="678"/>
      <c r="EC4" s="679"/>
    </row>
    <row r="5" spans="2:143" ht="11.25" customHeight="1" x14ac:dyDescent="0.2">
      <c r="B5" s="674" t="s">
        <v>215</v>
      </c>
      <c r="C5" s="675"/>
      <c r="D5" s="675"/>
      <c r="E5" s="675"/>
      <c r="F5" s="675"/>
      <c r="G5" s="675"/>
      <c r="H5" s="675"/>
      <c r="I5" s="675"/>
      <c r="J5" s="675"/>
      <c r="K5" s="675"/>
      <c r="L5" s="675"/>
      <c r="M5" s="675"/>
      <c r="N5" s="675"/>
      <c r="O5" s="675"/>
      <c r="P5" s="675"/>
      <c r="Q5" s="676"/>
      <c r="R5" s="671">
        <v>2295158</v>
      </c>
      <c r="S5" s="672"/>
      <c r="T5" s="672"/>
      <c r="U5" s="672"/>
      <c r="V5" s="672"/>
      <c r="W5" s="672"/>
      <c r="X5" s="672"/>
      <c r="Y5" s="700"/>
      <c r="Z5" s="713">
        <v>25.6</v>
      </c>
      <c r="AA5" s="713"/>
      <c r="AB5" s="713"/>
      <c r="AC5" s="713"/>
      <c r="AD5" s="714">
        <v>2210147</v>
      </c>
      <c r="AE5" s="714"/>
      <c r="AF5" s="714"/>
      <c r="AG5" s="714"/>
      <c r="AH5" s="714"/>
      <c r="AI5" s="714"/>
      <c r="AJ5" s="714"/>
      <c r="AK5" s="714"/>
      <c r="AL5" s="701">
        <v>61.4</v>
      </c>
      <c r="AM5" s="683"/>
      <c r="AN5" s="683"/>
      <c r="AO5" s="702"/>
      <c r="AP5" s="674" t="s">
        <v>216</v>
      </c>
      <c r="AQ5" s="675"/>
      <c r="AR5" s="675"/>
      <c r="AS5" s="675"/>
      <c r="AT5" s="675"/>
      <c r="AU5" s="675"/>
      <c r="AV5" s="675"/>
      <c r="AW5" s="675"/>
      <c r="AX5" s="675"/>
      <c r="AY5" s="675"/>
      <c r="AZ5" s="675"/>
      <c r="BA5" s="675"/>
      <c r="BB5" s="675"/>
      <c r="BC5" s="675"/>
      <c r="BD5" s="675"/>
      <c r="BE5" s="675"/>
      <c r="BF5" s="676"/>
      <c r="BG5" s="619">
        <v>2210147</v>
      </c>
      <c r="BH5" s="620"/>
      <c r="BI5" s="620"/>
      <c r="BJ5" s="620"/>
      <c r="BK5" s="620"/>
      <c r="BL5" s="620"/>
      <c r="BM5" s="620"/>
      <c r="BN5" s="621"/>
      <c r="BO5" s="657">
        <v>96.3</v>
      </c>
      <c r="BP5" s="657"/>
      <c r="BQ5" s="657"/>
      <c r="BR5" s="657"/>
      <c r="BS5" s="658">
        <v>37111</v>
      </c>
      <c r="BT5" s="658"/>
      <c r="BU5" s="658"/>
      <c r="BV5" s="658"/>
      <c r="BW5" s="658"/>
      <c r="BX5" s="658"/>
      <c r="BY5" s="658"/>
      <c r="BZ5" s="658"/>
      <c r="CA5" s="658"/>
      <c r="CB5" s="693"/>
      <c r="CD5" s="677" t="s">
        <v>211</v>
      </c>
      <c r="CE5" s="678"/>
      <c r="CF5" s="678"/>
      <c r="CG5" s="678"/>
      <c r="CH5" s="678"/>
      <c r="CI5" s="678"/>
      <c r="CJ5" s="678"/>
      <c r="CK5" s="678"/>
      <c r="CL5" s="678"/>
      <c r="CM5" s="678"/>
      <c r="CN5" s="678"/>
      <c r="CO5" s="678"/>
      <c r="CP5" s="678"/>
      <c r="CQ5" s="679"/>
      <c r="CR5" s="677" t="s">
        <v>217</v>
      </c>
      <c r="CS5" s="678"/>
      <c r="CT5" s="678"/>
      <c r="CU5" s="678"/>
      <c r="CV5" s="678"/>
      <c r="CW5" s="678"/>
      <c r="CX5" s="678"/>
      <c r="CY5" s="679"/>
      <c r="CZ5" s="677" t="s">
        <v>209</v>
      </c>
      <c r="DA5" s="678"/>
      <c r="DB5" s="678"/>
      <c r="DC5" s="679"/>
      <c r="DD5" s="677" t="s">
        <v>218</v>
      </c>
      <c r="DE5" s="678"/>
      <c r="DF5" s="678"/>
      <c r="DG5" s="678"/>
      <c r="DH5" s="678"/>
      <c r="DI5" s="678"/>
      <c r="DJ5" s="678"/>
      <c r="DK5" s="678"/>
      <c r="DL5" s="678"/>
      <c r="DM5" s="678"/>
      <c r="DN5" s="678"/>
      <c r="DO5" s="678"/>
      <c r="DP5" s="679"/>
      <c r="DQ5" s="677" t="s">
        <v>219</v>
      </c>
      <c r="DR5" s="678"/>
      <c r="DS5" s="678"/>
      <c r="DT5" s="678"/>
      <c r="DU5" s="678"/>
      <c r="DV5" s="678"/>
      <c r="DW5" s="678"/>
      <c r="DX5" s="678"/>
      <c r="DY5" s="678"/>
      <c r="DZ5" s="678"/>
      <c r="EA5" s="678"/>
      <c r="EB5" s="678"/>
      <c r="EC5" s="679"/>
    </row>
    <row r="6" spans="2:143" ht="11.25" customHeight="1" x14ac:dyDescent="0.2">
      <c r="B6" s="616" t="s">
        <v>220</v>
      </c>
      <c r="C6" s="617"/>
      <c r="D6" s="617"/>
      <c r="E6" s="617"/>
      <c r="F6" s="617"/>
      <c r="G6" s="617"/>
      <c r="H6" s="617"/>
      <c r="I6" s="617"/>
      <c r="J6" s="617"/>
      <c r="K6" s="617"/>
      <c r="L6" s="617"/>
      <c r="M6" s="617"/>
      <c r="N6" s="617"/>
      <c r="O6" s="617"/>
      <c r="P6" s="617"/>
      <c r="Q6" s="618"/>
      <c r="R6" s="619">
        <v>62556</v>
      </c>
      <c r="S6" s="620"/>
      <c r="T6" s="620"/>
      <c r="U6" s="620"/>
      <c r="V6" s="620"/>
      <c r="W6" s="620"/>
      <c r="X6" s="620"/>
      <c r="Y6" s="621"/>
      <c r="Z6" s="657">
        <v>0.7</v>
      </c>
      <c r="AA6" s="657"/>
      <c r="AB6" s="657"/>
      <c r="AC6" s="657"/>
      <c r="AD6" s="658">
        <v>62556</v>
      </c>
      <c r="AE6" s="658"/>
      <c r="AF6" s="658"/>
      <c r="AG6" s="658"/>
      <c r="AH6" s="658"/>
      <c r="AI6" s="658"/>
      <c r="AJ6" s="658"/>
      <c r="AK6" s="658"/>
      <c r="AL6" s="622">
        <v>1.7</v>
      </c>
      <c r="AM6" s="623"/>
      <c r="AN6" s="623"/>
      <c r="AO6" s="659"/>
      <c r="AP6" s="616" t="s">
        <v>221</v>
      </c>
      <c r="AQ6" s="617"/>
      <c r="AR6" s="617"/>
      <c r="AS6" s="617"/>
      <c r="AT6" s="617"/>
      <c r="AU6" s="617"/>
      <c r="AV6" s="617"/>
      <c r="AW6" s="617"/>
      <c r="AX6" s="617"/>
      <c r="AY6" s="617"/>
      <c r="AZ6" s="617"/>
      <c r="BA6" s="617"/>
      <c r="BB6" s="617"/>
      <c r="BC6" s="617"/>
      <c r="BD6" s="617"/>
      <c r="BE6" s="617"/>
      <c r="BF6" s="618"/>
      <c r="BG6" s="619">
        <v>2210147</v>
      </c>
      <c r="BH6" s="620"/>
      <c r="BI6" s="620"/>
      <c r="BJ6" s="620"/>
      <c r="BK6" s="620"/>
      <c r="BL6" s="620"/>
      <c r="BM6" s="620"/>
      <c r="BN6" s="621"/>
      <c r="BO6" s="657">
        <v>96.3</v>
      </c>
      <c r="BP6" s="657"/>
      <c r="BQ6" s="657"/>
      <c r="BR6" s="657"/>
      <c r="BS6" s="658">
        <v>37111</v>
      </c>
      <c r="BT6" s="658"/>
      <c r="BU6" s="658"/>
      <c r="BV6" s="658"/>
      <c r="BW6" s="658"/>
      <c r="BX6" s="658"/>
      <c r="BY6" s="658"/>
      <c r="BZ6" s="658"/>
      <c r="CA6" s="658"/>
      <c r="CB6" s="693"/>
      <c r="CD6" s="674" t="s">
        <v>222</v>
      </c>
      <c r="CE6" s="675"/>
      <c r="CF6" s="675"/>
      <c r="CG6" s="675"/>
      <c r="CH6" s="675"/>
      <c r="CI6" s="675"/>
      <c r="CJ6" s="675"/>
      <c r="CK6" s="675"/>
      <c r="CL6" s="675"/>
      <c r="CM6" s="675"/>
      <c r="CN6" s="675"/>
      <c r="CO6" s="675"/>
      <c r="CP6" s="675"/>
      <c r="CQ6" s="676"/>
      <c r="CR6" s="619">
        <v>81781</v>
      </c>
      <c r="CS6" s="620"/>
      <c r="CT6" s="620"/>
      <c r="CU6" s="620"/>
      <c r="CV6" s="620"/>
      <c r="CW6" s="620"/>
      <c r="CX6" s="620"/>
      <c r="CY6" s="621"/>
      <c r="CZ6" s="701">
        <v>1</v>
      </c>
      <c r="DA6" s="683"/>
      <c r="DB6" s="683"/>
      <c r="DC6" s="703"/>
      <c r="DD6" s="625" t="s">
        <v>122</v>
      </c>
      <c r="DE6" s="620"/>
      <c r="DF6" s="620"/>
      <c r="DG6" s="620"/>
      <c r="DH6" s="620"/>
      <c r="DI6" s="620"/>
      <c r="DJ6" s="620"/>
      <c r="DK6" s="620"/>
      <c r="DL6" s="620"/>
      <c r="DM6" s="620"/>
      <c r="DN6" s="620"/>
      <c r="DO6" s="620"/>
      <c r="DP6" s="621"/>
      <c r="DQ6" s="625">
        <v>81781</v>
      </c>
      <c r="DR6" s="620"/>
      <c r="DS6" s="620"/>
      <c r="DT6" s="620"/>
      <c r="DU6" s="620"/>
      <c r="DV6" s="620"/>
      <c r="DW6" s="620"/>
      <c r="DX6" s="620"/>
      <c r="DY6" s="620"/>
      <c r="DZ6" s="620"/>
      <c r="EA6" s="620"/>
      <c r="EB6" s="620"/>
      <c r="EC6" s="656"/>
    </row>
    <row r="7" spans="2:143" ht="11.25" customHeight="1" x14ac:dyDescent="0.2">
      <c r="B7" s="616" t="s">
        <v>223</v>
      </c>
      <c r="C7" s="617"/>
      <c r="D7" s="617"/>
      <c r="E7" s="617"/>
      <c r="F7" s="617"/>
      <c r="G7" s="617"/>
      <c r="H7" s="617"/>
      <c r="I7" s="617"/>
      <c r="J7" s="617"/>
      <c r="K7" s="617"/>
      <c r="L7" s="617"/>
      <c r="M7" s="617"/>
      <c r="N7" s="617"/>
      <c r="O7" s="617"/>
      <c r="P7" s="617"/>
      <c r="Q7" s="618"/>
      <c r="R7" s="619">
        <v>421</v>
      </c>
      <c r="S7" s="620"/>
      <c r="T7" s="620"/>
      <c r="U7" s="620"/>
      <c r="V7" s="620"/>
      <c r="W7" s="620"/>
      <c r="X7" s="620"/>
      <c r="Y7" s="621"/>
      <c r="Z7" s="657">
        <v>0</v>
      </c>
      <c r="AA7" s="657"/>
      <c r="AB7" s="657"/>
      <c r="AC7" s="657"/>
      <c r="AD7" s="658">
        <v>421</v>
      </c>
      <c r="AE7" s="658"/>
      <c r="AF7" s="658"/>
      <c r="AG7" s="658"/>
      <c r="AH7" s="658"/>
      <c r="AI7" s="658"/>
      <c r="AJ7" s="658"/>
      <c r="AK7" s="658"/>
      <c r="AL7" s="622">
        <v>0</v>
      </c>
      <c r="AM7" s="623"/>
      <c r="AN7" s="623"/>
      <c r="AO7" s="659"/>
      <c r="AP7" s="616" t="s">
        <v>224</v>
      </c>
      <c r="AQ7" s="617"/>
      <c r="AR7" s="617"/>
      <c r="AS7" s="617"/>
      <c r="AT7" s="617"/>
      <c r="AU7" s="617"/>
      <c r="AV7" s="617"/>
      <c r="AW7" s="617"/>
      <c r="AX7" s="617"/>
      <c r="AY7" s="617"/>
      <c r="AZ7" s="617"/>
      <c r="BA7" s="617"/>
      <c r="BB7" s="617"/>
      <c r="BC7" s="617"/>
      <c r="BD7" s="617"/>
      <c r="BE7" s="617"/>
      <c r="BF7" s="618"/>
      <c r="BG7" s="619">
        <v>726170</v>
      </c>
      <c r="BH7" s="620"/>
      <c r="BI7" s="620"/>
      <c r="BJ7" s="620"/>
      <c r="BK7" s="620"/>
      <c r="BL7" s="620"/>
      <c r="BM7" s="620"/>
      <c r="BN7" s="621"/>
      <c r="BO7" s="657">
        <v>31.6</v>
      </c>
      <c r="BP7" s="657"/>
      <c r="BQ7" s="657"/>
      <c r="BR7" s="657"/>
      <c r="BS7" s="658">
        <v>37111</v>
      </c>
      <c r="BT7" s="658"/>
      <c r="BU7" s="658"/>
      <c r="BV7" s="658"/>
      <c r="BW7" s="658"/>
      <c r="BX7" s="658"/>
      <c r="BY7" s="658"/>
      <c r="BZ7" s="658"/>
      <c r="CA7" s="658"/>
      <c r="CB7" s="693"/>
      <c r="CD7" s="616" t="s">
        <v>225</v>
      </c>
      <c r="CE7" s="617"/>
      <c r="CF7" s="617"/>
      <c r="CG7" s="617"/>
      <c r="CH7" s="617"/>
      <c r="CI7" s="617"/>
      <c r="CJ7" s="617"/>
      <c r="CK7" s="617"/>
      <c r="CL7" s="617"/>
      <c r="CM7" s="617"/>
      <c r="CN7" s="617"/>
      <c r="CO7" s="617"/>
      <c r="CP7" s="617"/>
      <c r="CQ7" s="618"/>
      <c r="CR7" s="619">
        <v>3172998</v>
      </c>
      <c r="CS7" s="620"/>
      <c r="CT7" s="620"/>
      <c r="CU7" s="620"/>
      <c r="CV7" s="620"/>
      <c r="CW7" s="620"/>
      <c r="CX7" s="620"/>
      <c r="CY7" s="621"/>
      <c r="CZ7" s="657">
        <v>37.799999999999997</v>
      </c>
      <c r="DA7" s="657"/>
      <c r="DB7" s="657"/>
      <c r="DC7" s="657"/>
      <c r="DD7" s="625">
        <v>9034</v>
      </c>
      <c r="DE7" s="620"/>
      <c r="DF7" s="620"/>
      <c r="DG7" s="620"/>
      <c r="DH7" s="620"/>
      <c r="DI7" s="620"/>
      <c r="DJ7" s="620"/>
      <c r="DK7" s="620"/>
      <c r="DL7" s="620"/>
      <c r="DM7" s="620"/>
      <c r="DN7" s="620"/>
      <c r="DO7" s="620"/>
      <c r="DP7" s="621"/>
      <c r="DQ7" s="625">
        <v>3088007</v>
      </c>
      <c r="DR7" s="620"/>
      <c r="DS7" s="620"/>
      <c r="DT7" s="620"/>
      <c r="DU7" s="620"/>
      <c r="DV7" s="620"/>
      <c r="DW7" s="620"/>
      <c r="DX7" s="620"/>
      <c r="DY7" s="620"/>
      <c r="DZ7" s="620"/>
      <c r="EA7" s="620"/>
      <c r="EB7" s="620"/>
      <c r="EC7" s="656"/>
    </row>
    <row r="8" spans="2:143" ht="11.25" customHeight="1" x14ac:dyDescent="0.2">
      <c r="B8" s="616" t="s">
        <v>226</v>
      </c>
      <c r="C8" s="617"/>
      <c r="D8" s="617"/>
      <c r="E8" s="617"/>
      <c r="F8" s="617"/>
      <c r="G8" s="617"/>
      <c r="H8" s="617"/>
      <c r="I8" s="617"/>
      <c r="J8" s="617"/>
      <c r="K8" s="617"/>
      <c r="L8" s="617"/>
      <c r="M8" s="617"/>
      <c r="N8" s="617"/>
      <c r="O8" s="617"/>
      <c r="P8" s="617"/>
      <c r="Q8" s="618"/>
      <c r="R8" s="619">
        <v>7896</v>
      </c>
      <c r="S8" s="620"/>
      <c r="T8" s="620"/>
      <c r="U8" s="620"/>
      <c r="V8" s="620"/>
      <c r="W8" s="620"/>
      <c r="X8" s="620"/>
      <c r="Y8" s="621"/>
      <c r="Z8" s="657">
        <v>0.1</v>
      </c>
      <c r="AA8" s="657"/>
      <c r="AB8" s="657"/>
      <c r="AC8" s="657"/>
      <c r="AD8" s="658">
        <v>7896</v>
      </c>
      <c r="AE8" s="658"/>
      <c r="AF8" s="658"/>
      <c r="AG8" s="658"/>
      <c r="AH8" s="658"/>
      <c r="AI8" s="658"/>
      <c r="AJ8" s="658"/>
      <c r="AK8" s="658"/>
      <c r="AL8" s="622">
        <v>0.2</v>
      </c>
      <c r="AM8" s="623"/>
      <c r="AN8" s="623"/>
      <c r="AO8" s="659"/>
      <c r="AP8" s="616" t="s">
        <v>227</v>
      </c>
      <c r="AQ8" s="617"/>
      <c r="AR8" s="617"/>
      <c r="AS8" s="617"/>
      <c r="AT8" s="617"/>
      <c r="AU8" s="617"/>
      <c r="AV8" s="617"/>
      <c r="AW8" s="617"/>
      <c r="AX8" s="617"/>
      <c r="AY8" s="617"/>
      <c r="AZ8" s="617"/>
      <c r="BA8" s="617"/>
      <c r="BB8" s="617"/>
      <c r="BC8" s="617"/>
      <c r="BD8" s="617"/>
      <c r="BE8" s="617"/>
      <c r="BF8" s="618"/>
      <c r="BG8" s="619">
        <v>20264</v>
      </c>
      <c r="BH8" s="620"/>
      <c r="BI8" s="620"/>
      <c r="BJ8" s="620"/>
      <c r="BK8" s="620"/>
      <c r="BL8" s="620"/>
      <c r="BM8" s="620"/>
      <c r="BN8" s="621"/>
      <c r="BO8" s="657">
        <v>0.9</v>
      </c>
      <c r="BP8" s="657"/>
      <c r="BQ8" s="657"/>
      <c r="BR8" s="657"/>
      <c r="BS8" s="658" t="s">
        <v>122</v>
      </c>
      <c r="BT8" s="658"/>
      <c r="BU8" s="658"/>
      <c r="BV8" s="658"/>
      <c r="BW8" s="658"/>
      <c r="BX8" s="658"/>
      <c r="BY8" s="658"/>
      <c r="BZ8" s="658"/>
      <c r="CA8" s="658"/>
      <c r="CB8" s="693"/>
      <c r="CD8" s="616" t="s">
        <v>228</v>
      </c>
      <c r="CE8" s="617"/>
      <c r="CF8" s="617"/>
      <c r="CG8" s="617"/>
      <c r="CH8" s="617"/>
      <c r="CI8" s="617"/>
      <c r="CJ8" s="617"/>
      <c r="CK8" s="617"/>
      <c r="CL8" s="617"/>
      <c r="CM8" s="617"/>
      <c r="CN8" s="617"/>
      <c r="CO8" s="617"/>
      <c r="CP8" s="617"/>
      <c r="CQ8" s="618"/>
      <c r="CR8" s="619">
        <v>1594534</v>
      </c>
      <c r="CS8" s="620"/>
      <c r="CT8" s="620"/>
      <c r="CU8" s="620"/>
      <c r="CV8" s="620"/>
      <c r="CW8" s="620"/>
      <c r="CX8" s="620"/>
      <c r="CY8" s="621"/>
      <c r="CZ8" s="657">
        <v>19</v>
      </c>
      <c r="DA8" s="657"/>
      <c r="DB8" s="657"/>
      <c r="DC8" s="657"/>
      <c r="DD8" s="625">
        <v>15271</v>
      </c>
      <c r="DE8" s="620"/>
      <c r="DF8" s="620"/>
      <c r="DG8" s="620"/>
      <c r="DH8" s="620"/>
      <c r="DI8" s="620"/>
      <c r="DJ8" s="620"/>
      <c r="DK8" s="620"/>
      <c r="DL8" s="620"/>
      <c r="DM8" s="620"/>
      <c r="DN8" s="620"/>
      <c r="DO8" s="620"/>
      <c r="DP8" s="621"/>
      <c r="DQ8" s="625">
        <v>1083454</v>
      </c>
      <c r="DR8" s="620"/>
      <c r="DS8" s="620"/>
      <c r="DT8" s="620"/>
      <c r="DU8" s="620"/>
      <c r="DV8" s="620"/>
      <c r="DW8" s="620"/>
      <c r="DX8" s="620"/>
      <c r="DY8" s="620"/>
      <c r="DZ8" s="620"/>
      <c r="EA8" s="620"/>
      <c r="EB8" s="620"/>
      <c r="EC8" s="656"/>
    </row>
    <row r="9" spans="2:143" ht="11.25" customHeight="1" x14ac:dyDescent="0.2">
      <c r="B9" s="616" t="s">
        <v>229</v>
      </c>
      <c r="C9" s="617"/>
      <c r="D9" s="617"/>
      <c r="E9" s="617"/>
      <c r="F9" s="617"/>
      <c r="G9" s="617"/>
      <c r="H9" s="617"/>
      <c r="I9" s="617"/>
      <c r="J9" s="617"/>
      <c r="K9" s="617"/>
      <c r="L9" s="617"/>
      <c r="M9" s="617"/>
      <c r="N9" s="617"/>
      <c r="O9" s="617"/>
      <c r="P9" s="617"/>
      <c r="Q9" s="618"/>
      <c r="R9" s="619">
        <v>9991</v>
      </c>
      <c r="S9" s="620"/>
      <c r="T9" s="620"/>
      <c r="U9" s="620"/>
      <c r="V9" s="620"/>
      <c r="W9" s="620"/>
      <c r="X9" s="620"/>
      <c r="Y9" s="621"/>
      <c r="Z9" s="657">
        <v>0.1</v>
      </c>
      <c r="AA9" s="657"/>
      <c r="AB9" s="657"/>
      <c r="AC9" s="657"/>
      <c r="AD9" s="658">
        <v>9991</v>
      </c>
      <c r="AE9" s="658"/>
      <c r="AF9" s="658"/>
      <c r="AG9" s="658"/>
      <c r="AH9" s="658"/>
      <c r="AI9" s="658"/>
      <c r="AJ9" s="658"/>
      <c r="AK9" s="658"/>
      <c r="AL9" s="622">
        <v>0.3</v>
      </c>
      <c r="AM9" s="623"/>
      <c r="AN9" s="623"/>
      <c r="AO9" s="659"/>
      <c r="AP9" s="616" t="s">
        <v>230</v>
      </c>
      <c r="AQ9" s="617"/>
      <c r="AR9" s="617"/>
      <c r="AS9" s="617"/>
      <c r="AT9" s="617"/>
      <c r="AU9" s="617"/>
      <c r="AV9" s="617"/>
      <c r="AW9" s="617"/>
      <c r="AX9" s="617"/>
      <c r="AY9" s="617"/>
      <c r="AZ9" s="617"/>
      <c r="BA9" s="617"/>
      <c r="BB9" s="617"/>
      <c r="BC9" s="617"/>
      <c r="BD9" s="617"/>
      <c r="BE9" s="617"/>
      <c r="BF9" s="618"/>
      <c r="BG9" s="619">
        <v>512993</v>
      </c>
      <c r="BH9" s="620"/>
      <c r="BI9" s="620"/>
      <c r="BJ9" s="620"/>
      <c r="BK9" s="620"/>
      <c r="BL9" s="620"/>
      <c r="BM9" s="620"/>
      <c r="BN9" s="621"/>
      <c r="BO9" s="657">
        <v>22.4</v>
      </c>
      <c r="BP9" s="657"/>
      <c r="BQ9" s="657"/>
      <c r="BR9" s="657"/>
      <c r="BS9" s="658" t="s">
        <v>122</v>
      </c>
      <c r="BT9" s="658"/>
      <c r="BU9" s="658"/>
      <c r="BV9" s="658"/>
      <c r="BW9" s="658"/>
      <c r="BX9" s="658"/>
      <c r="BY9" s="658"/>
      <c r="BZ9" s="658"/>
      <c r="CA9" s="658"/>
      <c r="CB9" s="693"/>
      <c r="CD9" s="616" t="s">
        <v>231</v>
      </c>
      <c r="CE9" s="617"/>
      <c r="CF9" s="617"/>
      <c r="CG9" s="617"/>
      <c r="CH9" s="617"/>
      <c r="CI9" s="617"/>
      <c r="CJ9" s="617"/>
      <c r="CK9" s="617"/>
      <c r="CL9" s="617"/>
      <c r="CM9" s="617"/>
      <c r="CN9" s="617"/>
      <c r="CO9" s="617"/>
      <c r="CP9" s="617"/>
      <c r="CQ9" s="618"/>
      <c r="CR9" s="619">
        <v>487815</v>
      </c>
      <c r="CS9" s="620"/>
      <c r="CT9" s="620"/>
      <c r="CU9" s="620"/>
      <c r="CV9" s="620"/>
      <c r="CW9" s="620"/>
      <c r="CX9" s="620"/>
      <c r="CY9" s="621"/>
      <c r="CZ9" s="657">
        <v>5.8</v>
      </c>
      <c r="DA9" s="657"/>
      <c r="DB9" s="657"/>
      <c r="DC9" s="657"/>
      <c r="DD9" s="625">
        <v>11176</v>
      </c>
      <c r="DE9" s="620"/>
      <c r="DF9" s="620"/>
      <c r="DG9" s="620"/>
      <c r="DH9" s="620"/>
      <c r="DI9" s="620"/>
      <c r="DJ9" s="620"/>
      <c r="DK9" s="620"/>
      <c r="DL9" s="620"/>
      <c r="DM9" s="620"/>
      <c r="DN9" s="620"/>
      <c r="DO9" s="620"/>
      <c r="DP9" s="621"/>
      <c r="DQ9" s="625">
        <v>446526</v>
      </c>
      <c r="DR9" s="620"/>
      <c r="DS9" s="620"/>
      <c r="DT9" s="620"/>
      <c r="DU9" s="620"/>
      <c r="DV9" s="620"/>
      <c r="DW9" s="620"/>
      <c r="DX9" s="620"/>
      <c r="DY9" s="620"/>
      <c r="DZ9" s="620"/>
      <c r="EA9" s="620"/>
      <c r="EB9" s="620"/>
      <c r="EC9" s="656"/>
    </row>
    <row r="10" spans="2:143" ht="11.25" customHeight="1" x14ac:dyDescent="0.2">
      <c r="B10" s="616" t="s">
        <v>232</v>
      </c>
      <c r="C10" s="617"/>
      <c r="D10" s="617"/>
      <c r="E10" s="617"/>
      <c r="F10" s="617"/>
      <c r="G10" s="617"/>
      <c r="H10" s="617"/>
      <c r="I10" s="617"/>
      <c r="J10" s="617"/>
      <c r="K10" s="617"/>
      <c r="L10" s="617"/>
      <c r="M10" s="617"/>
      <c r="N10" s="617"/>
      <c r="O10" s="617"/>
      <c r="P10" s="617"/>
      <c r="Q10" s="618"/>
      <c r="R10" s="619" t="s">
        <v>122</v>
      </c>
      <c r="S10" s="620"/>
      <c r="T10" s="620"/>
      <c r="U10" s="620"/>
      <c r="V10" s="620"/>
      <c r="W10" s="620"/>
      <c r="X10" s="620"/>
      <c r="Y10" s="621"/>
      <c r="Z10" s="657" t="s">
        <v>122</v>
      </c>
      <c r="AA10" s="657"/>
      <c r="AB10" s="657"/>
      <c r="AC10" s="657"/>
      <c r="AD10" s="658" t="s">
        <v>122</v>
      </c>
      <c r="AE10" s="658"/>
      <c r="AF10" s="658"/>
      <c r="AG10" s="658"/>
      <c r="AH10" s="658"/>
      <c r="AI10" s="658"/>
      <c r="AJ10" s="658"/>
      <c r="AK10" s="658"/>
      <c r="AL10" s="622" t="s">
        <v>122</v>
      </c>
      <c r="AM10" s="623"/>
      <c r="AN10" s="623"/>
      <c r="AO10" s="659"/>
      <c r="AP10" s="616" t="s">
        <v>233</v>
      </c>
      <c r="AQ10" s="617"/>
      <c r="AR10" s="617"/>
      <c r="AS10" s="617"/>
      <c r="AT10" s="617"/>
      <c r="AU10" s="617"/>
      <c r="AV10" s="617"/>
      <c r="AW10" s="617"/>
      <c r="AX10" s="617"/>
      <c r="AY10" s="617"/>
      <c r="AZ10" s="617"/>
      <c r="BA10" s="617"/>
      <c r="BB10" s="617"/>
      <c r="BC10" s="617"/>
      <c r="BD10" s="617"/>
      <c r="BE10" s="617"/>
      <c r="BF10" s="618"/>
      <c r="BG10" s="619">
        <v>62898</v>
      </c>
      <c r="BH10" s="620"/>
      <c r="BI10" s="620"/>
      <c r="BJ10" s="620"/>
      <c r="BK10" s="620"/>
      <c r="BL10" s="620"/>
      <c r="BM10" s="620"/>
      <c r="BN10" s="621"/>
      <c r="BO10" s="657">
        <v>2.7</v>
      </c>
      <c r="BP10" s="657"/>
      <c r="BQ10" s="657"/>
      <c r="BR10" s="657"/>
      <c r="BS10" s="658" t="s">
        <v>122</v>
      </c>
      <c r="BT10" s="658"/>
      <c r="BU10" s="658"/>
      <c r="BV10" s="658"/>
      <c r="BW10" s="658"/>
      <c r="BX10" s="658"/>
      <c r="BY10" s="658"/>
      <c r="BZ10" s="658"/>
      <c r="CA10" s="658"/>
      <c r="CB10" s="693"/>
      <c r="CD10" s="616" t="s">
        <v>234</v>
      </c>
      <c r="CE10" s="617"/>
      <c r="CF10" s="617"/>
      <c r="CG10" s="617"/>
      <c r="CH10" s="617"/>
      <c r="CI10" s="617"/>
      <c r="CJ10" s="617"/>
      <c r="CK10" s="617"/>
      <c r="CL10" s="617"/>
      <c r="CM10" s="617"/>
      <c r="CN10" s="617"/>
      <c r="CO10" s="617"/>
      <c r="CP10" s="617"/>
      <c r="CQ10" s="618"/>
      <c r="CR10" s="619">
        <v>125</v>
      </c>
      <c r="CS10" s="620"/>
      <c r="CT10" s="620"/>
      <c r="CU10" s="620"/>
      <c r="CV10" s="620"/>
      <c r="CW10" s="620"/>
      <c r="CX10" s="620"/>
      <c r="CY10" s="621"/>
      <c r="CZ10" s="657">
        <v>0</v>
      </c>
      <c r="DA10" s="657"/>
      <c r="DB10" s="657"/>
      <c r="DC10" s="657"/>
      <c r="DD10" s="625" t="s">
        <v>122</v>
      </c>
      <c r="DE10" s="620"/>
      <c r="DF10" s="620"/>
      <c r="DG10" s="620"/>
      <c r="DH10" s="620"/>
      <c r="DI10" s="620"/>
      <c r="DJ10" s="620"/>
      <c r="DK10" s="620"/>
      <c r="DL10" s="620"/>
      <c r="DM10" s="620"/>
      <c r="DN10" s="620"/>
      <c r="DO10" s="620"/>
      <c r="DP10" s="621"/>
      <c r="DQ10" s="625">
        <v>125</v>
      </c>
      <c r="DR10" s="620"/>
      <c r="DS10" s="620"/>
      <c r="DT10" s="620"/>
      <c r="DU10" s="620"/>
      <c r="DV10" s="620"/>
      <c r="DW10" s="620"/>
      <c r="DX10" s="620"/>
      <c r="DY10" s="620"/>
      <c r="DZ10" s="620"/>
      <c r="EA10" s="620"/>
      <c r="EB10" s="620"/>
      <c r="EC10" s="656"/>
    </row>
    <row r="11" spans="2:143" ht="11.25" customHeight="1" x14ac:dyDescent="0.2">
      <c r="B11" s="616" t="s">
        <v>235</v>
      </c>
      <c r="C11" s="617"/>
      <c r="D11" s="617"/>
      <c r="E11" s="617"/>
      <c r="F11" s="617"/>
      <c r="G11" s="617"/>
      <c r="H11" s="617"/>
      <c r="I11" s="617"/>
      <c r="J11" s="617"/>
      <c r="K11" s="617"/>
      <c r="L11" s="617"/>
      <c r="M11" s="617"/>
      <c r="N11" s="617"/>
      <c r="O11" s="617"/>
      <c r="P11" s="617"/>
      <c r="Q11" s="618"/>
      <c r="R11" s="619">
        <v>300863</v>
      </c>
      <c r="S11" s="620"/>
      <c r="T11" s="620"/>
      <c r="U11" s="620"/>
      <c r="V11" s="620"/>
      <c r="W11" s="620"/>
      <c r="X11" s="620"/>
      <c r="Y11" s="621"/>
      <c r="Z11" s="622">
        <v>3.4</v>
      </c>
      <c r="AA11" s="623"/>
      <c r="AB11" s="623"/>
      <c r="AC11" s="624"/>
      <c r="AD11" s="625">
        <v>300863</v>
      </c>
      <c r="AE11" s="620"/>
      <c r="AF11" s="620"/>
      <c r="AG11" s="620"/>
      <c r="AH11" s="620"/>
      <c r="AI11" s="620"/>
      <c r="AJ11" s="620"/>
      <c r="AK11" s="621"/>
      <c r="AL11" s="622">
        <v>8.4</v>
      </c>
      <c r="AM11" s="623"/>
      <c r="AN11" s="623"/>
      <c r="AO11" s="659"/>
      <c r="AP11" s="616" t="s">
        <v>236</v>
      </c>
      <c r="AQ11" s="617"/>
      <c r="AR11" s="617"/>
      <c r="AS11" s="617"/>
      <c r="AT11" s="617"/>
      <c r="AU11" s="617"/>
      <c r="AV11" s="617"/>
      <c r="AW11" s="617"/>
      <c r="AX11" s="617"/>
      <c r="AY11" s="617"/>
      <c r="AZ11" s="617"/>
      <c r="BA11" s="617"/>
      <c r="BB11" s="617"/>
      <c r="BC11" s="617"/>
      <c r="BD11" s="617"/>
      <c r="BE11" s="617"/>
      <c r="BF11" s="618"/>
      <c r="BG11" s="619">
        <v>130015</v>
      </c>
      <c r="BH11" s="620"/>
      <c r="BI11" s="620"/>
      <c r="BJ11" s="620"/>
      <c r="BK11" s="620"/>
      <c r="BL11" s="620"/>
      <c r="BM11" s="620"/>
      <c r="BN11" s="621"/>
      <c r="BO11" s="657">
        <v>5.7</v>
      </c>
      <c r="BP11" s="657"/>
      <c r="BQ11" s="657"/>
      <c r="BR11" s="657"/>
      <c r="BS11" s="658">
        <v>37111</v>
      </c>
      <c r="BT11" s="658"/>
      <c r="BU11" s="658"/>
      <c r="BV11" s="658"/>
      <c r="BW11" s="658"/>
      <c r="BX11" s="658"/>
      <c r="BY11" s="658"/>
      <c r="BZ11" s="658"/>
      <c r="CA11" s="658"/>
      <c r="CB11" s="693"/>
      <c r="CD11" s="616" t="s">
        <v>237</v>
      </c>
      <c r="CE11" s="617"/>
      <c r="CF11" s="617"/>
      <c r="CG11" s="617"/>
      <c r="CH11" s="617"/>
      <c r="CI11" s="617"/>
      <c r="CJ11" s="617"/>
      <c r="CK11" s="617"/>
      <c r="CL11" s="617"/>
      <c r="CM11" s="617"/>
      <c r="CN11" s="617"/>
      <c r="CO11" s="617"/>
      <c r="CP11" s="617"/>
      <c r="CQ11" s="618"/>
      <c r="CR11" s="619">
        <v>123947</v>
      </c>
      <c r="CS11" s="620"/>
      <c r="CT11" s="620"/>
      <c r="CU11" s="620"/>
      <c r="CV11" s="620"/>
      <c r="CW11" s="620"/>
      <c r="CX11" s="620"/>
      <c r="CY11" s="621"/>
      <c r="CZ11" s="657">
        <v>1.5</v>
      </c>
      <c r="DA11" s="657"/>
      <c r="DB11" s="657"/>
      <c r="DC11" s="657"/>
      <c r="DD11" s="625">
        <v>38014</v>
      </c>
      <c r="DE11" s="620"/>
      <c r="DF11" s="620"/>
      <c r="DG11" s="620"/>
      <c r="DH11" s="620"/>
      <c r="DI11" s="620"/>
      <c r="DJ11" s="620"/>
      <c r="DK11" s="620"/>
      <c r="DL11" s="620"/>
      <c r="DM11" s="620"/>
      <c r="DN11" s="620"/>
      <c r="DO11" s="620"/>
      <c r="DP11" s="621"/>
      <c r="DQ11" s="625">
        <v>95459</v>
      </c>
      <c r="DR11" s="620"/>
      <c r="DS11" s="620"/>
      <c r="DT11" s="620"/>
      <c r="DU11" s="620"/>
      <c r="DV11" s="620"/>
      <c r="DW11" s="620"/>
      <c r="DX11" s="620"/>
      <c r="DY11" s="620"/>
      <c r="DZ11" s="620"/>
      <c r="EA11" s="620"/>
      <c r="EB11" s="620"/>
      <c r="EC11" s="656"/>
    </row>
    <row r="12" spans="2:143" ht="11.25" customHeight="1" x14ac:dyDescent="0.2">
      <c r="B12" s="616" t="s">
        <v>238</v>
      </c>
      <c r="C12" s="617"/>
      <c r="D12" s="617"/>
      <c r="E12" s="617"/>
      <c r="F12" s="617"/>
      <c r="G12" s="617"/>
      <c r="H12" s="617"/>
      <c r="I12" s="617"/>
      <c r="J12" s="617"/>
      <c r="K12" s="617"/>
      <c r="L12" s="617"/>
      <c r="M12" s="617"/>
      <c r="N12" s="617"/>
      <c r="O12" s="617"/>
      <c r="P12" s="617"/>
      <c r="Q12" s="618"/>
      <c r="R12" s="619" t="s">
        <v>122</v>
      </c>
      <c r="S12" s="620"/>
      <c r="T12" s="620"/>
      <c r="U12" s="620"/>
      <c r="V12" s="620"/>
      <c r="W12" s="620"/>
      <c r="X12" s="620"/>
      <c r="Y12" s="621"/>
      <c r="Z12" s="657" t="s">
        <v>122</v>
      </c>
      <c r="AA12" s="657"/>
      <c r="AB12" s="657"/>
      <c r="AC12" s="657"/>
      <c r="AD12" s="658" t="s">
        <v>122</v>
      </c>
      <c r="AE12" s="658"/>
      <c r="AF12" s="658"/>
      <c r="AG12" s="658"/>
      <c r="AH12" s="658"/>
      <c r="AI12" s="658"/>
      <c r="AJ12" s="658"/>
      <c r="AK12" s="658"/>
      <c r="AL12" s="622" t="s">
        <v>122</v>
      </c>
      <c r="AM12" s="623"/>
      <c r="AN12" s="623"/>
      <c r="AO12" s="659"/>
      <c r="AP12" s="616" t="s">
        <v>239</v>
      </c>
      <c r="AQ12" s="617"/>
      <c r="AR12" s="617"/>
      <c r="AS12" s="617"/>
      <c r="AT12" s="617"/>
      <c r="AU12" s="617"/>
      <c r="AV12" s="617"/>
      <c r="AW12" s="617"/>
      <c r="AX12" s="617"/>
      <c r="AY12" s="617"/>
      <c r="AZ12" s="617"/>
      <c r="BA12" s="617"/>
      <c r="BB12" s="617"/>
      <c r="BC12" s="617"/>
      <c r="BD12" s="617"/>
      <c r="BE12" s="617"/>
      <c r="BF12" s="618"/>
      <c r="BG12" s="619">
        <v>1345337</v>
      </c>
      <c r="BH12" s="620"/>
      <c r="BI12" s="620"/>
      <c r="BJ12" s="620"/>
      <c r="BK12" s="620"/>
      <c r="BL12" s="620"/>
      <c r="BM12" s="620"/>
      <c r="BN12" s="621"/>
      <c r="BO12" s="657">
        <v>58.6</v>
      </c>
      <c r="BP12" s="657"/>
      <c r="BQ12" s="657"/>
      <c r="BR12" s="657"/>
      <c r="BS12" s="658" t="s">
        <v>122</v>
      </c>
      <c r="BT12" s="658"/>
      <c r="BU12" s="658"/>
      <c r="BV12" s="658"/>
      <c r="BW12" s="658"/>
      <c r="BX12" s="658"/>
      <c r="BY12" s="658"/>
      <c r="BZ12" s="658"/>
      <c r="CA12" s="658"/>
      <c r="CB12" s="693"/>
      <c r="CD12" s="616" t="s">
        <v>240</v>
      </c>
      <c r="CE12" s="617"/>
      <c r="CF12" s="617"/>
      <c r="CG12" s="617"/>
      <c r="CH12" s="617"/>
      <c r="CI12" s="617"/>
      <c r="CJ12" s="617"/>
      <c r="CK12" s="617"/>
      <c r="CL12" s="617"/>
      <c r="CM12" s="617"/>
      <c r="CN12" s="617"/>
      <c r="CO12" s="617"/>
      <c r="CP12" s="617"/>
      <c r="CQ12" s="618"/>
      <c r="CR12" s="619">
        <v>138502</v>
      </c>
      <c r="CS12" s="620"/>
      <c r="CT12" s="620"/>
      <c r="CU12" s="620"/>
      <c r="CV12" s="620"/>
      <c r="CW12" s="620"/>
      <c r="CX12" s="620"/>
      <c r="CY12" s="621"/>
      <c r="CZ12" s="657">
        <v>1.7</v>
      </c>
      <c r="DA12" s="657"/>
      <c r="DB12" s="657"/>
      <c r="DC12" s="657"/>
      <c r="DD12" s="625">
        <v>3315</v>
      </c>
      <c r="DE12" s="620"/>
      <c r="DF12" s="620"/>
      <c r="DG12" s="620"/>
      <c r="DH12" s="620"/>
      <c r="DI12" s="620"/>
      <c r="DJ12" s="620"/>
      <c r="DK12" s="620"/>
      <c r="DL12" s="620"/>
      <c r="DM12" s="620"/>
      <c r="DN12" s="620"/>
      <c r="DO12" s="620"/>
      <c r="DP12" s="621"/>
      <c r="DQ12" s="625">
        <v>121004</v>
      </c>
      <c r="DR12" s="620"/>
      <c r="DS12" s="620"/>
      <c r="DT12" s="620"/>
      <c r="DU12" s="620"/>
      <c r="DV12" s="620"/>
      <c r="DW12" s="620"/>
      <c r="DX12" s="620"/>
      <c r="DY12" s="620"/>
      <c r="DZ12" s="620"/>
      <c r="EA12" s="620"/>
      <c r="EB12" s="620"/>
      <c r="EC12" s="656"/>
    </row>
    <row r="13" spans="2:143" ht="11.25" customHeight="1" x14ac:dyDescent="0.2">
      <c r="B13" s="616" t="s">
        <v>241</v>
      </c>
      <c r="C13" s="617"/>
      <c r="D13" s="617"/>
      <c r="E13" s="617"/>
      <c r="F13" s="617"/>
      <c r="G13" s="617"/>
      <c r="H13" s="617"/>
      <c r="I13" s="617"/>
      <c r="J13" s="617"/>
      <c r="K13" s="617"/>
      <c r="L13" s="617"/>
      <c r="M13" s="617"/>
      <c r="N13" s="617"/>
      <c r="O13" s="617"/>
      <c r="P13" s="617"/>
      <c r="Q13" s="618"/>
      <c r="R13" s="619" t="s">
        <v>122</v>
      </c>
      <c r="S13" s="620"/>
      <c r="T13" s="620"/>
      <c r="U13" s="620"/>
      <c r="V13" s="620"/>
      <c r="W13" s="620"/>
      <c r="X13" s="620"/>
      <c r="Y13" s="621"/>
      <c r="Z13" s="657" t="s">
        <v>122</v>
      </c>
      <c r="AA13" s="657"/>
      <c r="AB13" s="657"/>
      <c r="AC13" s="657"/>
      <c r="AD13" s="658" t="s">
        <v>122</v>
      </c>
      <c r="AE13" s="658"/>
      <c r="AF13" s="658"/>
      <c r="AG13" s="658"/>
      <c r="AH13" s="658"/>
      <c r="AI13" s="658"/>
      <c r="AJ13" s="658"/>
      <c r="AK13" s="658"/>
      <c r="AL13" s="622" t="s">
        <v>122</v>
      </c>
      <c r="AM13" s="623"/>
      <c r="AN13" s="623"/>
      <c r="AO13" s="659"/>
      <c r="AP13" s="616" t="s">
        <v>242</v>
      </c>
      <c r="AQ13" s="617"/>
      <c r="AR13" s="617"/>
      <c r="AS13" s="617"/>
      <c r="AT13" s="617"/>
      <c r="AU13" s="617"/>
      <c r="AV13" s="617"/>
      <c r="AW13" s="617"/>
      <c r="AX13" s="617"/>
      <c r="AY13" s="617"/>
      <c r="AZ13" s="617"/>
      <c r="BA13" s="617"/>
      <c r="BB13" s="617"/>
      <c r="BC13" s="617"/>
      <c r="BD13" s="617"/>
      <c r="BE13" s="617"/>
      <c r="BF13" s="618"/>
      <c r="BG13" s="619">
        <v>1341457</v>
      </c>
      <c r="BH13" s="620"/>
      <c r="BI13" s="620"/>
      <c r="BJ13" s="620"/>
      <c r="BK13" s="620"/>
      <c r="BL13" s="620"/>
      <c r="BM13" s="620"/>
      <c r="BN13" s="621"/>
      <c r="BO13" s="657">
        <v>58.4</v>
      </c>
      <c r="BP13" s="657"/>
      <c r="BQ13" s="657"/>
      <c r="BR13" s="657"/>
      <c r="BS13" s="658" t="s">
        <v>122</v>
      </c>
      <c r="BT13" s="658"/>
      <c r="BU13" s="658"/>
      <c r="BV13" s="658"/>
      <c r="BW13" s="658"/>
      <c r="BX13" s="658"/>
      <c r="BY13" s="658"/>
      <c r="BZ13" s="658"/>
      <c r="CA13" s="658"/>
      <c r="CB13" s="693"/>
      <c r="CD13" s="616" t="s">
        <v>243</v>
      </c>
      <c r="CE13" s="617"/>
      <c r="CF13" s="617"/>
      <c r="CG13" s="617"/>
      <c r="CH13" s="617"/>
      <c r="CI13" s="617"/>
      <c r="CJ13" s="617"/>
      <c r="CK13" s="617"/>
      <c r="CL13" s="617"/>
      <c r="CM13" s="617"/>
      <c r="CN13" s="617"/>
      <c r="CO13" s="617"/>
      <c r="CP13" s="617"/>
      <c r="CQ13" s="618"/>
      <c r="CR13" s="619">
        <v>560720</v>
      </c>
      <c r="CS13" s="620"/>
      <c r="CT13" s="620"/>
      <c r="CU13" s="620"/>
      <c r="CV13" s="620"/>
      <c r="CW13" s="620"/>
      <c r="CX13" s="620"/>
      <c r="CY13" s="621"/>
      <c r="CZ13" s="657">
        <v>6.7</v>
      </c>
      <c r="DA13" s="657"/>
      <c r="DB13" s="657"/>
      <c r="DC13" s="657"/>
      <c r="DD13" s="625">
        <v>121207</v>
      </c>
      <c r="DE13" s="620"/>
      <c r="DF13" s="620"/>
      <c r="DG13" s="620"/>
      <c r="DH13" s="620"/>
      <c r="DI13" s="620"/>
      <c r="DJ13" s="620"/>
      <c r="DK13" s="620"/>
      <c r="DL13" s="620"/>
      <c r="DM13" s="620"/>
      <c r="DN13" s="620"/>
      <c r="DO13" s="620"/>
      <c r="DP13" s="621"/>
      <c r="DQ13" s="625">
        <v>399360</v>
      </c>
      <c r="DR13" s="620"/>
      <c r="DS13" s="620"/>
      <c r="DT13" s="620"/>
      <c r="DU13" s="620"/>
      <c r="DV13" s="620"/>
      <c r="DW13" s="620"/>
      <c r="DX13" s="620"/>
      <c r="DY13" s="620"/>
      <c r="DZ13" s="620"/>
      <c r="EA13" s="620"/>
      <c r="EB13" s="620"/>
      <c r="EC13" s="656"/>
    </row>
    <row r="14" spans="2:143" ht="11.25" customHeight="1" x14ac:dyDescent="0.2">
      <c r="B14" s="616" t="s">
        <v>244</v>
      </c>
      <c r="C14" s="617"/>
      <c r="D14" s="617"/>
      <c r="E14" s="617"/>
      <c r="F14" s="617"/>
      <c r="G14" s="617"/>
      <c r="H14" s="617"/>
      <c r="I14" s="617"/>
      <c r="J14" s="617"/>
      <c r="K14" s="617"/>
      <c r="L14" s="617"/>
      <c r="M14" s="617"/>
      <c r="N14" s="617"/>
      <c r="O14" s="617"/>
      <c r="P14" s="617"/>
      <c r="Q14" s="618"/>
      <c r="R14" s="619">
        <v>490</v>
      </c>
      <c r="S14" s="620"/>
      <c r="T14" s="620"/>
      <c r="U14" s="620"/>
      <c r="V14" s="620"/>
      <c r="W14" s="620"/>
      <c r="X14" s="620"/>
      <c r="Y14" s="621"/>
      <c r="Z14" s="657">
        <v>0</v>
      </c>
      <c r="AA14" s="657"/>
      <c r="AB14" s="657"/>
      <c r="AC14" s="657"/>
      <c r="AD14" s="658">
        <v>490</v>
      </c>
      <c r="AE14" s="658"/>
      <c r="AF14" s="658"/>
      <c r="AG14" s="658"/>
      <c r="AH14" s="658"/>
      <c r="AI14" s="658"/>
      <c r="AJ14" s="658"/>
      <c r="AK14" s="658"/>
      <c r="AL14" s="622">
        <v>0</v>
      </c>
      <c r="AM14" s="623"/>
      <c r="AN14" s="623"/>
      <c r="AO14" s="659"/>
      <c r="AP14" s="616" t="s">
        <v>245</v>
      </c>
      <c r="AQ14" s="617"/>
      <c r="AR14" s="617"/>
      <c r="AS14" s="617"/>
      <c r="AT14" s="617"/>
      <c r="AU14" s="617"/>
      <c r="AV14" s="617"/>
      <c r="AW14" s="617"/>
      <c r="AX14" s="617"/>
      <c r="AY14" s="617"/>
      <c r="AZ14" s="617"/>
      <c r="BA14" s="617"/>
      <c r="BB14" s="617"/>
      <c r="BC14" s="617"/>
      <c r="BD14" s="617"/>
      <c r="BE14" s="617"/>
      <c r="BF14" s="618"/>
      <c r="BG14" s="619">
        <v>47325</v>
      </c>
      <c r="BH14" s="620"/>
      <c r="BI14" s="620"/>
      <c r="BJ14" s="620"/>
      <c r="BK14" s="620"/>
      <c r="BL14" s="620"/>
      <c r="BM14" s="620"/>
      <c r="BN14" s="621"/>
      <c r="BO14" s="657">
        <v>2.1</v>
      </c>
      <c r="BP14" s="657"/>
      <c r="BQ14" s="657"/>
      <c r="BR14" s="657"/>
      <c r="BS14" s="658" t="s">
        <v>122</v>
      </c>
      <c r="BT14" s="658"/>
      <c r="BU14" s="658"/>
      <c r="BV14" s="658"/>
      <c r="BW14" s="658"/>
      <c r="BX14" s="658"/>
      <c r="BY14" s="658"/>
      <c r="BZ14" s="658"/>
      <c r="CA14" s="658"/>
      <c r="CB14" s="693"/>
      <c r="CD14" s="616" t="s">
        <v>246</v>
      </c>
      <c r="CE14" s="617"/>
      <c r="CF14" s="617"/>
      <c r="CG14" s="617"/>
      <c r="CH14" s="617"/>
      <c r="CI14" s="617"/>
      <c r="CJ14" s="617"/>
      <c r="CK14" s="617"/>
      <c r="CL14" s="617"/>
      <c r="CM14" s="617"/>
      <c r="CN14" s="617"/>
      <c r="CO14" s="617"/>
      <c r="CP14" s="617"/>
      <c r="CQ14" s="618"/>
      <c r="CR14" s="619">
        <v>260618</v>
      </c>
      <c r="CS14" s="620"/>
      <c r="CT14" s="620"/>
      <c r="CU14" s="620"/>
      <c r="CV14" s="620"/>
      <c r="CW14" s="620"/>
      <c r="CX14" s="620"/>
      <c r="CY14" s="621"/>
      <c r="CZ14" s="657">
        <v>3.1</v>
      </c>
      <c r="DA14" s="657"/>
      <c r="DB14" s="657"/>
      <c r="DC14" s="657"/>
      <c r="DD14" s="625">
        <v>2514</v>
      </c>
      <c r="DE14" s="620"/>
      <c r="DF14" s="620"/>
      <c r="DG14" s="620"/>
      <c r="DH14" s="620"/>
      <c r="DI14" s="620"/>
      <c r="DJ14" s="620"/>
      <c r="DK14" s="620"/>
      <c r="DL14" s="620"/>
      <c r="DM14" s="620"/>
      <c r="DN14" s="620"/>
      <c r="DO14" s="620"/>
      <c r="DP14" s="621"/>
      <c r="DQ14" s="625">
        <v>256863</v>
      </c>
      <c r="DR14" s="620"/>
      <c r="DS14" s="620"/>
      <c r="DT14" s="620"/>
      <c r="DU14" s="620"/>
      <c r="DV14" s="620"/>
      <c r="DW14" s="620"/>
      <c r="DX14" s="620"/>
      <c r="DY14" s="620"/>
      <c r="DZ14" s="620"/>
      <c r="EA14" s="620"/>
      <c r="EB14" s="620"/>
      <c r="EC14" s="656"/>
    </row>
    <row r="15" spans="2:143" ht="11.25" customHeight="1" x14ac:dyDescent="0.2">
      <c r="B15" s="616" t="s">
        <v>247</v>
      </c>
      <c r="C15" s="617"/>
      <c r="D15" s="617"/>
      <c r="E15" s="617"/>
      <c r="F15" s="617"/>
      <c r="G15" s="617"/>
      <c r="H15" s="617"/>
      <c r="I15" s="617"/>
      <c r="J15" s="617"/>
      <c r="K15" s="617"/>
      <c r="L15" s="617"/>
      <c r="M15" s="617"/>
      <c r="N15" s="617"/>
      <c r="O15" s="617"/>
      <c r="P15" s="617"/>
      <c r="Q15" s="618"/>
      <c r="R15" s="619" t="s">
        <v>122</v>
      </c>
      <c r="S15" s="620"/>
      <c r="T15" s="620"/>
      <c r="U15" s="620"/>
      <c r="V15" s="620"/>
      <c r="W15" s="620"/>
      <c r="X15" s="620"/>
      <c r="Y15" s="621"/>
      <c r="Z15" s="657" t="s">
        <v>122</v>
      </c>
      <c r="AA15" s="657"/>
      <c r="AB15" s="657"/>
      <c r="AC15" s="657"/>
      <c r="AD15" s="658" t="s">
        <v>122</v>
      </c>
      <c r="AE15" s="658"/>
      <c r="AF15" s="658"/>
      <c r="AG15" s="658"/>
      <c r="AH15" s="658"/>
      <c r="AI15" s="658"/>
      <c r="AJ15" s="658"/>
      <c r="AK15" s="658"/>
      <c r="AL15" s="622" t="s">
        <v>122</v>
      </c>
      <c r="AM15" s="623"/>
      <c r="AN15" s="623"/>
      <c r="AO15" s="659"/>
      <c r="AP15" s="616" t="s">
        <v>248</v>
      </c>
      <c r="AQ15" s="617"/>
      <c r="AR15" s="617"/>
      <c r="AS15" s="617"/>
      <c r="AT15" s="617"/>
      <c r="AU15" s="617"/>
      <c r="AV15" s="617"/>
      <c r="AW15" s="617"/>
      <c r="AX15" s="617"/>
      <c r="AY15" s="617"/>
      <c r="AZ15" s="617"/>
      <c r="BA15" s="617"/>
      <c r="BB15" s="617"/>
      <c r="BC15" s="617"/>
      <c r="BD15" s="617"/>
      <c r="BE15" s="617"/>
      <c r="BF15" s="618"/>
      <c r="BG15" s="619">
        <v>91315</v>
      </c>
      <c r="BH15" s="620"/>
      <c r="BI15" s="620"/>
      <c r="BJ15" s="620"/>
      <c r="BK15" s="620"/>
      <c r="BL15" s="620"/>
      <c r="BM15" s="620"/>
      <c r="BN15" s="621"/>
      <c r="BO15" s="657">
        <v>4</v>
      </c>
      <c r="BP15" s="657"/>
      <c r="BQ15" s="657"/>
      <c r="BR15" s="657"/>
      <c r="BS15" s="658" t="s">
        <v>122</v>
      </c>
      <c r="BT15" s="658"/>
      <c r="BU15" s="658"/>
      <c r="BV15" s="658"/>
      <c r="BW15" s="658"/>
      <c r="BX15" s="658"/>
      <c r="BY15" s="658"/>
      <c r="BZ15" s="658"/>
      <c r="CA15" s="658"/>
      <c r="CB15" s="693"/>
      <c r="CD15" s="616" t="s">
        <v>249</v>
      </c>
      <c r="CE15" s="617"/>
      <c r="CF15" s="617"/>
      <c r="CG15" s="617"/>
      <c r="CH15" s="617"/>
      <c r="CI15" s="617"/>
      <c r="CJ15" s="617"/>
      <c r="CK15" s="617"/>
      <c r="CL15" s="617"/>
      <c r="CM15" s="617"/>
      <c r="CN15" s="617"/>
      <c r="CO15" s="617"/>
      <c r="CP15" s="617"/>
      <c r="CQ15" s="618"/>
      <c r="CR15" s="619">
        <v>1592670</v>
      </c>
      <c r="CS15" s="620"/>
      <c r="CT15" s="620"/>
      <c r="CU15" s="620"/>
      <c r="CV15" s="620"/>
      <c r="CW15" s="620"/>
      <c r="CX15" s="620"/>
      <c r="CY15" s="621"/>
      <c r="CZ15" s="657">
        <v>19</v>
      </c>
      <c r="DA15" s="657"/>
      <c r="DB15" s="657"/>
      <c r="DC15" s="657"/>
      <c r="DD15" s="625">
        <v>52395</v>
      </c>
      <c r="DE15" s="620"/>
      <c r="DF15" s="620"/>
      <c r="DG15" s="620"/>
      <c r="DH15" s="620"/>
      <c r="DI15" s="620"/>
      <c r="DJ15" s="620"/>
      <c r="DK15" s="620"/>
      <c r="DL15" s="620"/>
      <c r="DM15" s="620"/>
      <c r="DN15" s="620"/>
      <c r="DO15" s="620"/>
      <c r="DP15" s="621"/>
      <c r="DQ15" s="625">
        <v>1436688</v>
      </c>
      <c r="DR15" s="620"/>
      <c r="DS15" s="620"/>
      <c r="DT15" s="620"/>
      <c r="DU15" s="620"/>
      <c r="DV15" s="620"/>
      <c r="DW15" s="620"/>
      <c r="DX15" s="620"/>
      <c r="DY15" s="620"/>
      <c r="DZ15" s="620"/>
      <c r="EA15" s="620"/>
      <c r="EB15" s="620"/>
      <c r="EC15" s="656"/>
    </row>
    <row r="16" spans="2:143" ht="11.25" customHeight="1" x14ac:dyDescent="0.2">
      <c r="B16" s="616" t="s">
        <v>250</v>
      </c>
      <c r="C16" s="617"/>
      <c r="D16" s="617"/>
      <c r="E16" s="617"/>
      <c r="F16" s="617"/>
      <c r="G16" s="617"/>
      <c r="H16" s="617"/>
      <c r="I16" s="617"/>
      <c r="J16" s="617"/>
      <c r="K16" s="617"/>
      <c r="L16" s="617"/>
      <c r="M16" s="617"/>
      <c r="N16" s="617"/>
      <c r="O16" s="617"/>
      <c r="P16" s="617"/>
      <c r="Q16" s="618"/>
      <c r="R16" s="619">
        <v>9194</v>
      </c>
      <c r="S16" s="620"/>
      <c r="T16" s="620"/>
      <c r="U16" s="620"/>
      <c r="V16" s="620"/>
      <c r="W16" s="620"/>
      <c r="X16" s="620"/>
      <c r="Y16" s="621"/>
      <c r="Z16" s="657">
        <v>0.1</v>
      </c>
      <c r="AA16" s="657"/>
      <c r="AB16" s="657"/>
      <c r="AC16" s="657"/>
      <c r="AD16" s="658">
        <v>9194</v>
      </c>
      <c r="AE16" s="658"/>
      <c r="AF16" s="658"/>
      <c r="AG16" s="658"/>
      <c r="AH16" s="658"/>
      <c r="AI16" s="658"/>
      <c r="AJ16" s="658"/>
      <c r="AK16" s="658"/>
      <c r="AL16" s="622">
        <v>0.3</v>
      </c>
      <c r="AM16" s="623"/>
      <c r="AN16" s="623"/>
      <c r="AO16" s="659"/>
      <c r="AP16" s="616" t="s">
        <v>251</v>
      </c>
      <c r="AQ16" s="617"/>
      <c r="AR16" s="617"/>
      <c r="AS16" s="617"/>
      <c r="AT16" s="617"/>
      <c r="AU16" s="617"/>
      <c r="AV16" s="617"/>
      <c r="AW16" s="617"/>
      <c r="AX16" s="617"/>
      <c r="AY16" s="617"/>
      <c r="AZ16" s="617"/>
      <c r="BA16" s="617"/>
      <c r="BB16" s="617"/>
      <c r="BC16" s="617"/>
      <c r="BD16" s="617"/>
      <c r="BE16" s="617"/>
      <c r="BF16" s="618"/>
      <c r="BG16" s="619" t="s">
        <v>122</v>
      </c>
      <c r="BH16" s="620"/>
      <c r="BI16" s="620"/>
      <c r="BJ16" s="620"/>
      <c r="BK16" s="620"/>
      <c r="BL16" s="620"/>
      <c r="BM16" s="620"/>
      <c r="BN16" s="621"/>
      <c r="BO16" s="657" t="s">
        <v>122</v>
      </c>
      <c r="BP16" s="657"/>
      <c r="BQ16" s="657"/>
      <c r="BR16" s="657"/>
      <c r="BS16" s="658" t="s">
        <v>122</v>
      </c>
      <c r="BT16" s="658"/>
      <c r="BU16" s="658"/>
      <c r="BV16" s="658"/>
      <c r="BW16" s="658"/>
      <c r="BX16" s="658"/>
      <c r="BY16" s="658"/>
      <c r="BZ16" s="658"/>
      <c r="CA16" s="658"/>
      <c r="CB16" s="693"/>
      <c r="CD16" s="616" t="s">
        <v>252</v>
      </c>
      <c r="CE16" s="617"/>
      <c r="CF16" s="617"/>
      <c r="CG16" s="617"/>
      <c r="CH16" s="617"/>
      <c r="CI16" s="617"/>
      <c r="CJ16" s="617"/>
      <c r="CK16" s="617"/>
      <c r="CL16" s="617"/>
      <c r="CM16" s="617"/>
      <c r="CN16" s="617"/>
      <c r="CO16" s="617"/>
      <c r="CP16" s="617"/>
      <c r="CQ16" s="618"/>
      <c r="CR16" s="619" t="s">
        <v>122</v>
      </c>
      <c r="CS16" s="620"/>
      <c r="CT16" s="620"/>
      <c r="CU16" s="620"/>
      <c r="CV16" s="620"/>
      <c r="CW16" s="620"/>
      <c r="CX16" s="620"/>
      <c r="CY16" s="621"/>
      <c r="CZ16" s="657" t="s">
        <v>122</v>
      </c>
      <c r="DA16" s="657"/>
      <c r="DB16" s="657"/>
      <c r="DC16" s="657"/>
      <c r="DD16" s="625" t="s">
        <v>122</v>
      </c>
      <c r="DE16" s="620"/>
      <c r="DF16" s="620"/>
      <c r="DG16" s="620"/>
      <c r="DH16" s="620"/>
      <c r="DI16" s="620"/>
      <c r="DJ16" s="620"/>
      <c r="DK16" s="620"/>
      <c r="DL16" s="620"/>
      <c r="DM16" s="620"/>
      <c r="DN16" s="620"/>
      <c r="DO16" s="620"/>
      <c r="DP16" s="621"/>
      <c r="DQ16" s="625" t="s">
        <v>122</v>
      </c>
      <c r="DR16" s="620"/>
      <c r="DS16" s="620"/>
      <c r="DT16" s="620"/>
      <c r="DU16" s="620"/>
      <c r="DV16" s="620"/>
      <c r="DW16" s="620"/>
      <c r="DX16" s="620"/>
      <c r="DY16" s="620"/>
      <c r="DZ16" s="620"/>
      <c r="EA16" s="620"/>
      <c r="EB16" s="620"/>
      <c r="EC16" s="656"/>
    </row>
    <row r="17" spans="2:133" ht="11.25" customHeight="1" x14ac:dyDescent="0.2">
      <c r="B17" s="616" t="s">
        <v>253</v>
      </c>
      <c r="C17" s="617"/>
      <c r="D17" s="617"/>
      <c r="E17" s="617"/>
      <c r="F17" s="617"/>
      <c r="G17" s="617"/>
      <c r="H17" s="617"/>
      <c r="I17" s="617"/>
      <c r="J17" s="617"/>
      <c r="K17" s="617"/>
      <c r="L17" s="617"/>
      <c r="M17" s="617"/>
      <c r="N17" s="617"/>
      <c r="O17" s="617"/>
      <c r="P17" s="617"/>
      <c r="Q17" s="618"/>
      <c r="R17" s="619">
        <v>40200</v>
      </c>
      <c r="S17" s="620"/>
      <c r="T17" s="620"/>
      <c r="U17" s="620"/>
      <c r="V17" s="620"/>
      <c r="W17" s="620"/>
      <c r="X17" s="620"/>
      <c r="Y17" s="621"/>
      <c r="Z17" s="657">
        <v>0.4</v>
      </c>
      <c r="AA17" s="657"/>
      <c r="AB17" s="657"/>
      <c r="AC17" s="657"/>
      <c r="AD17" s="658">
        <v>40200</v>
      </c>
      <c r="AE17" s="658"/>
      <c r="AF17" s="658"/>
      <c r="AG17" s="658"/>
      <c r="AH17" s="658"/>
      <c r="AI17" s="658"/>
      <c r="AJ17" s="658"/>
      <c r="AK17" s="658"/>
      <c r="AL17" s="622">
        <v>1.1000000000000001</v>
      </c>
      <c r="AM17" s="623"/>
      <c r="AN17" s="623"/>
      <c r="AO17" s="659"/>
      <c r="AP17" s="616" t="s">
        <v>254</v>
      </c>
      <c r="AQ17" s="617"/>
      <c r="AR17" s="617"/>
      <c r="AS17" s="617"/>
      <c r="AT17" s="617"/>
      <c r="AU17" s="617"/>
      <c r="AV17" s="617"/>
      <c r="AW17" s="617"/>
      <c r="AX17" s="617"/>
      <c r="AY17" s="617"/>
      <c r="AZ17" s="617"/>
      <c r="BA17" s="617"/>
      <c r="BB17" s="617"/>
      <c r="BC17" s="617"/>
      <c r="BD17" s="617"/>
      <c r="BE17" s="617"/>
      <c r="BF17" s="618"/>
      <c r="BG17" s="619" t="s">
        <v>122</v>
      </c>
      <c r="BH17" s="620"/>
      <c r="BI17" s="620"/>
      <c r="BJ17" s="620"/>
      <c r="BK17" s="620"/>
      <c r="BL17" s="620"/>
      <c r="BM17" s="620"/>
      <c r="BN17" s="621"/>
      <c r="BO17" s="657" t="s">
        <v>122</v>
      </c>
      <c r="BP17" s="657"/>
      <c r="BQ17" s="657"/>
      <c r="BR17" s="657"/>
      <c r="BS17" s="658" t="s">
        <v>122</v>
      </c>
      <c r="BT17" s="658"/>
      <c r="BU17" s="658"/>
      <c r="BV17" s="658"/>
      <c r="BW17" s="658"/>
      <c r="BX17" s="658"/>
      <c r="BY17" s="658"/>
      <c r="BZ17" s="658"/>
      <c r="CA17" s="658"/>
      <c r="CB17" s="693"/>
      <c r="CD17" s="616" t="s">
        <v>255</v>
      </c>
      <c r="CE17" s="617"/>
      <c r="CF17" s="617"/>
      <c r="CG17" s="617"/>
      <c r="CH17" s="617"/>
      <c r="CI17" s="617"/>
      <c r="CJ17" s="617"/>
      <c r="CK17" s="617"/>
      <c r="CL17" s="617"/>
      <c r="CM17" s="617"/>
      <c r="CN17" s="617"/>
      <c r="CO17" s="617"/>
      <c r="CP17" s="617"/>
      <c r="CQ17" s="618"/>
      <c r="CR17" s="619">
        <v>379782</v>
      </c>
      <c r="CS17" s="620"/>
      <c r="CT17" s="620"/>
      <c r="CU17" s="620"/>
      <c r="CV17" s="620"/>
      <c r="CW17" s="620"/>
      <c r="CX17" s="620"/>
      <c r="CY17" s="621"/>
      <c r="CZ17" s="657">
        <v>4.5</v>
      </c>
      <c r="DA17" s="657"/>
      <c r="DB17" s="657"/>
      <c r="DC17" s="657"/>
      <c r="DD17" s="625" t="s">
        <v>122</v>
      </c>
      <c r="DE17" s="620"/>
      <c r="DF17" s="620"/>
      <c r="DG17" s="620"/>
      <c r="DH17" s="620"/>
      <c r="DI17" s="620"/>
      <c r="DJ17" s="620"/>
      <c r="DK17" s="620"/>
      <c r="DL17" s="620"/>
      <c r="DM17" s="620"/>
      <c r="DN17" s="620"/>
      <c r="DO17" s="620"/>
      <c r="DP17" s="621"/>
      <c r="DQ17" s="625">
        <v>379782</v>
      </c>
      <c r="DR17" s="620"/>
      <c r="DS17" s="620"/>
      <c r="DT17" s="620"/>
      <c r="DU17" s="620"/>
      <c r="DV17" s="620"/>
      <c r="DW17" s="620"/>
      <c r="DX17" s="620"/>
      <c r="DY17" s="620"/>
      <c r="DZ17" s="620"/>
      <c r="EA17" s="620"/>
      <c r="EB17" s="620"/>
      <c r="EC17" s="656"/>
    </row>
    <row r="18" spans="2:133" ht="11.25" customHeight="1" x14ac:dyDescent="0.2">
      <c r="B18" s="616" t="s">
        <v>256</v>
      </c>
      <c r="C18" s="617"/>
      <c r="D18" s="617"/>
      <c r="E18" s="617"/>
      <c r="F18" s="617"/>
      <c r="G18" s="617"/>
      <c r="H18" s="617"/>
      <c r="I18" s="617"/>
      <c r="J18" s="617"/>
      <c r="K18" s="617"/>
      <c r="L18" s="617"/>
      <c r="M18" s="617"/>
      <c r="N18" s="617"/>
      <c r="O18" s="617"/>
      <c r="P18" s="617"/>
      <c r="Q18" s="618"/>
      <c r="R18" s="619">
        <v>16791</v>
      </c>
      <c r="S18" s="620"/>
      <c r="T18" s="620"/>
      <c r="U18" s="620"/>
      <c r="V18" s="620"/>
      <c r="W18" s="620"/>
      <c r="X18" s="620"/>
      <c r="Y18" s="621"/>
      <c r="Z18" s="657">
        <v>0.2</v>
      </c>
      <c r="AA18" s="657"/>
      <c r="AB18" s="657"/>
      <c r="AC18" s="657"/>
      <c r="AD18" s="658">
        <v>16791</v>
      </c>
      <c r="AE18" s="658"/>
      <c r="AF18" s="658"/>
      <c r="AG18" s="658"/>
      <c r="AH18" s="658"/>
      <c r="AI18" s="658"/>
      <c r="AJ18" s="658"/>
      <c r="AK18" s="658"/>
      <c r="AL18" s="622">
        <v>0.5</v>
      </c>
      <c r="AM18" s="623"/>
      <c r="AN18" s="623"/>
      <c r="AO18" s="659"/>
      <c r="AP18" s="616" t="s">
        <v>257</v>
      </c>
      <c r="AQ18" s="617"/>
      <c r="AR18" s="617"/>
      <c r="AS18" s="617"/>
      <c r="AT18" s="617"/>
      <c r="AU18" s="617"/>
      <c r="AV18" s="617"/>
      <c r="AW18" s="617"/>
      <c r="AX18" s="617"/>
      <c r="AY18" s="617"/>
      <c r="AZ18" s="617"/>
      <c r="BA18" s="617"/>
      <c r="BB18" s="617"/>
      <c r="BC18" s="617"/>
      <c r="BD18" s="617"/>
      <c r="BE18" s="617"/>
      <c r="BF18" s="618"/>
      <c r="BG18" s="619" t="s">
        <v>122</v>
      </c>
      <c r="BH18" s="620"/>
      <c r="BI18" s="620"/>
      <c r="BJ18" s="620"/>
      <c r="BK18" s="620"/>
      <c r="BL18" s="620"/>
      <c r="BM18" s="620"/>
      <c r="BN18" s="621"/>
      <c r="BO18" s="657" t="s">
        <v>122</v>
      </c>
      <c r="BP18" s="657"/>
      <c r="BQ18" s="657"/>
      <c r="BR18" s="657"/>
      <c r="BS18" s="658" t="s">
        <v>122</v>
      </c>
      <c r="BT18" s="658"/>
      <c r="BU18" s="658"/>
      <c r="BV18" s="658"/>
      <c r="BW18" s="658"/>
      <c r="BX18" s="658"/>
      <c r="BY18" s="658"/>
      <c r="BZ18" s="658"/>
      <c r="CA18" s="658"/>
      <c r="CB18" s="693"/>
      <c r="CD18" s="616" t="s">
        <v>258</v>
      </c>
      <c r="CE18" s="617"/>
      <c r="CF18" s="617"/>
      <c r="CG18" s="617"/>
      <c r="CH18" s="617"/>
      <c r="CI18" s="617"/>
      <c r="CJ18" s="617"/>
      <c r="CK18" s="617"/>
      <c r="CL18" s="617"/>
      <c r="CM18" s="617"/>
      <c r="CN18" s="617"/>
      <c r="CO18" s="617"/>
      <c r="CP18" s="617"/>
      <c r="CQ18" s="618"/>
      <c r="CR18" s="619" t="s">
        <v>122</v>
      </c>
      <c r="CS18" s="620"/>
      <c r="CT18" s="620"/>
      <c r="CU18" s="620"/>
      <c r="CV18" s="620"/>
      <c r="CW18" s="620"/>
      <c r="CX18" s="620"/>
      <c r="CY18" s="621"/>
      <c r="CZ18" s="657" t="s">
        <v>122</v>
      </c>
      <c r="DA18" s="657"/>
      <c r="DB18" s="657"/>
      <c r="DC18" s="657"/>
      <c r="DD18" s="625" t="s">
        <v>122</v>
      </c>
      <c r="DE18" s="620"/>
      <c r="DF18" s="620"/>
      <c r="DG18" s="620"/>
      <c r="DH18" s="620"/>
      <c r="DI18" s="620"/>
      <c r="DJ18" s="620"/>
      <c r="DK18" s="620"/>
      <c r="DL18" s="620"/>
      <c r="DM18" s="620"/>
      <c r="DN18" s="620"/>
      <c r="DO18" s="620"/>
      <c r="DP18" s="621"/>
      <c r="DQ18" s="625" t="s">
        <v>122</v>
      </c>
      <c r="DR18" s="620"/>
      <c r="DS18" s="620"/>
      <c r="DT18" s="620"/>
      <c r="DU18" s="620"/>
      <c r="DV18" s="620"/>
      <c r="DW18" s="620"/>
      <c r="DX18" s="620"/>
      <c r="DY18" s="620"/>
      <c r="DZ18" s="620"/>
      <c r="EA18" s="620"/>
      <c r="EB18" s="620"/>
      <c r="EC18" s="656"/>
    </row>
    <row r="19" spans="2:133" ht="11.25" customHeight="1" x14ac:dyDescent="0.2">
      <c r="B19" s="616" t="s">
        <v>259</v>
      </c>
      <c r="C19" s="617"/>
      <c r="D19" s="617"/>
      <c r="E19" s="617"/>
      <c r="F19" s="617"/>
      <c r="G19" s="617"/>
      <c r="H19" s="617"/>
      <c r="I19" s="617"/>
      <c r="J19" s="617"/>
      <c r="K19" s="617"/>
      <c r="L19" s="617"/>
      <c r="M19" s="617"/>
      <c r="N19" s="617"/>
      <c r="O19" s="617"/>
      <c r="P19" s="617"/>
      <c r="Q19" s="618"/>
      <c r="R19" s="619">
        <v>11983</v>
      </c>
      <c r="S19" s="620"/>
      <c r="T19" s="620"/>
      <c r="U19" s="620"/>
      <c r="V19" s="620"/>
      <c r="W19" s="620"/>
      <c r="X19" s="620"/>
      <c r="Y19" s="621"/>
      <c r="Z19" s="657">
        <v>0.1</v>
      </c>
      <c r="AA19" s="657"/>
      <c r="AB19" s="657"/>
      <c r="AC19" s="657"/>
      <c r="AD19" s="658">
        <v>11983</v>
      </c>
      <c r="AE19" s="658"/>
      <c r="AF19" s="658"/>
      <c r="AG19" s="658"/>
      <c r="AH19" s="658"/>
      <c r="AI19" s="658"/>
      <c r="AJ19" s="658"/>
      <c r="AK19" s="658"/>
      <c r="AL19" s="622">
        <v>0.3</v>
      </c>
      <c r="AM19" s="623"/>
      <c r="AN19" s="623"/>
      <c r="AO19" s="659"/>
      <c r="AP19" s="616" t="s">
        <v>260</v>
      </c>
      <c r="AQ19" s="617"/>
      <c r="AR19" s="617"/>
      <c r="AS19" s="617"/>
      <c r="AT19" s="617"/>
      <c r="AU19" s="617"/>
      <c r="AV19" s="617"/>
      <c r="AW19" s="617"/>
      <c r="AX19" s="617"/>
      <c r="AY19" s="617"/>
      <c r="AZ19" s="617"/>
      <c r="BA19" s="617"/>
      <c r="BB19" s="617"/>
      <c r="BC19" s="617"/>
      <c r="BD19" s="617"/>
      <c r="BE19" s="617"/>
      <c r="BF19" s="618"/>
      <c r="BG19" s="619">
        <v>85011</v>
      </c>
      <c r="BH19" s="620"/>
      <c r="BI19" s="620"/>
      <c r="BJ19" s="620"/>
      <c r="BK19" s="620"/>
      <c r="BL19" s="620"/>
      <c r="BM19" s="620"/>
      <c r="BN19" s="621"/>
      <c r="BO19" s="657">
        <v>3.7</v>
      </c>
      <c r="BP19" s="657"/>
      <c r="BQ19" s="657"/>
      <c r="BR19" s="657"/>
      <c r="BS19" s="658" t="s">
        <v>122</v>
      </c>
      <c r="BT19" s="658"/>
      <c r="BU19" s="658"/>
      <c r="BV19" s="658"/>
      <c r="BW19" s="658"/>
      <c r="BX19" s="658"/>
      <c r="BY19" s="658"/>
      <c r="BZ19" s="658"/>
      <c r="CA19" s="658"/>
      <c r="CB19" s="693"/>
      <c r="CD19" s="616" t="s">
        <v>261</v>
      </c>
      <c r="CE19" s="617"/>
      <c r="CF19" s="617"/>
      <c r="CG19" s="617"/>
      <c r="CH19" s="617"/>
      <c r="CI19" s="617"/>
      <c r="CJ19" s="617"/>
      <c r="CK19" s="617"/>
      <c r="CL19" s="617"/>
      <c r="CM19" s="617"/>
      <c r="CN19" s="617"/>
      <c r="CO19" s="617"/>
      <c r="CP19" s="617"/>
      <c r="CQ19" s="618"/>
      <c r="CR19" s="619" t="s">
        <v>122</v>
      </c>
      <c r="CS19" s="620"/>
      <c r="CT19" s="620"/>
      <c r="CU19" s="620"/>
      <c r="CV19" s="620"/>
      <c r="CW19" s="620"/>
      <c r="CX19" s="620"/>
      <c r="CY19" s="621"/>
      <c r="CZ19" s="657" t="s">
        <v>122</v>
      </c>
      <c r="DA19" s="657"/>
      <c r="DB19" s="657"/>
      <c r="DC19" s="657"/>
      <c r="DD19" s="625" t="s">
        <v>122</v>
      </c>
      <c r="DE19" s="620"/>
      <c r="DF19" s="620"/>
      <c r="DG19" s="620"/>
      <c r="DH19" s="620"/>
      <c r="DI19" s="620"/>
      <c r="DJ19" s="620"/>
      <c r="DK19" s="620"/>
      <c r="DL19" s="620"/>
      <c r="DM19" s="620"/>
      <c r="DN19" s="620"/>
      <c r="DO19" s="620"/>
      <c r="DP19" s="621"/>
      <c r="DQ19" s="625" t="s">
        <v>122</v>
      </c>
      <c r="DR19" s="620"/>
      <c r="DS19" s="620"/>
      <c r="DT19" s="620"/>
      <c r="DU19" s="620"/>
      <c r="DV19" s="620"/>
      <c r="DW19" s="620"/>
      <c r="DX19" s="620"/>
      <c r="DY19" s="620"/>
      <c r="DZ19" s="620"/>
      <c r="EA19" s="620"/>
      <c r="EB19" s="620"/>
      <c r="EC19" s="656"/>
    </row>
    <row r="20" spans="2:133" ht="11.25" customHeight="1" x14ac:dyDescent="0.2">
      <c r="B20" s="694" t="s">
        <v>262</v>
      </c>
      <c r="C20" s="695"/>
      <c r="D20" s="695"/>
      <c r="E20" s="695"/>
      <c r="F20" s="695"/>
      <c r="G20" s="695"/>
      <c r="H20" s="695"/>
      <c r="I20" s="695"/>
      <c r="J20" s="695"/>
      <c r="K20" s="695"/>
      <c r="L20" s="695"/>
      <c r="M20" s="695"/>
      <c r="N20" s="695"/>
      <c r="O20" s="695"/>
      <c r="P20" s="695"/>
      <c r="Q20" s="696"/>
      <c r="R20" s="619">
        <v>4808</v>
      </c>
      <c r="S20" s="620"/>
      <c r="T20" s="620"/>
      <c r="U20" s="620"/>
      <c r="V20" s="620"/>
      <c r="W20" s="620"/>
      <c r="X20" s="620"/>
      <c r="Y20" s="621"/>
      <c r="Z20" s="657">
        <v>0.1</v>
      </c>
      <c r="AA20" s="657"/>
      <c r="AB20" s="657"/>
      <c r="AC20" s="657"/>
      <c r="AD20" s="658">
        <v>4808</v>
      </c>
      <c r="AE20" s="658"/>
      <c r="AF20" s="658"/>
      <c r="AG20" s="658"/>
      <c r="AH20" s="658"/>
      <c r="AI20" s="658"/>
      <c r="AJ20" s="658"/>
      <c r="AK20" s="658"/>
      <c r="AL20" s="622">
        <v>0.1</v>
      </c>
      <c r="AM20" s="623"/>
      <c r="AN20" s="623"/>
      <c r="AO20" s="659"/>
      <c r="AP20" s="616" t="s">
        <v>263</v>
      </c>
      <c r="AQ20" s="617"/>
      <c r="AR20" s="617"/>
      <c r="AS20" s="617"/>
      <c r="AT20" s="617"/>
      <c r="AU20" s="617"/>
      <c r="AV20" s="617"/>
      <c r="AW20" s="617"/>
      <c r="AX20" s="617"/>
      <c r="AY20" s="617"/>
      <c r="AZ20" s="617"/>
      <c r="BA20" s="617"/>
      <c r="BB20" s="617"/>
      <c r="BC20" s="617"/>
      <c r="BD20" s="617"/>
      <c r="BE20" s="617"/>
      <c r="BF20" s="618"/>
      <c r="BG20" s="619">
        <v>85011</v>
      </c>
      <c r="BH20" s="620"/>
      <c r="BI20" s="620"/>
      <c r="BJ20" s="620"/>
      <c r="BK20" s="620"/>
      <c r="BL20" s="620"/>
      <c r="BM20" s="620"/>
      <c r="BN20" s="621"/>
      <c r="BO20" s="657">
        <v>3.7</v>
      </c>
      <c r="BP20" s="657"/>
      <c r="BQ20" s="657"/>
      <c r="BR20" s="657"/>
      <c r="BS20" s="658" t="s">
        <v>122</v>
      </c>
      <c r="BT20" s="658"/>
      <c r="BU20" s="658"/>
      <c r="BV20" s="658"/>
      <c r="BW20" s="658"/>
      <c r="BX20" s="658"/>
      <c r="BY20" s="658"/>
      <c r="BZ20" s="658"/>
      <c r="CA20" s="658"/>
      <c r="CB20" s="693"/>
      <c r="CD20" s="616" t="s">
        <v>264</v>
      </c>
      <c r="CE20" s="617"/>
      <c r="CF20" s="617"/>
      <c r="CG20" s="617"/>
      <c r="CH20" s="617"/>
      <c r="CI20" s="617"/>
      <c r="CJ20" s="617"/>
      <c r="CK20" s="617"/>
      <c r="CL20" s="617"/>
      <c r="CM20" s="617"/>
      <c r="CN20" s="617"/>
      <c r="CO20" s="617"/>
      <c r="CP20" s="617"/>
      <c r="CQ20" s="618"/>
      <c r="CR20" s="619">
        <v>8393492</v>
      </c>
      <c r="CS20" s="620"/>
      <c r="CT20" s="620"/>
      <c r="CU20" s="620"/>
      <c r="CV20" s="620"/>
      <c r="CW20" s="620"/>
      <c r="CX20" s="620"/>
      <c r="CY20" s="621"/>
      <c r="CZ20" s="657">
        <v>100</v>
      </c>
      <c r="DA20" s="657"/>
      <c r="DB20" s="657"/>
      <c r="DC20" s="657"/>
      <c r="DD20" s="625">
        <v>252926</v>
      </c>
      <c r="DE20" s="620"/>
      <c r="DF20" s="620"/>
      <c r="DG20" s="620"/>
      <c r="DH20" s="620"/>
      <c r="DI20" s="620"/>
      <c r="DJ20" s="620"/>
      <c r="DK20" s="620"/>
      <c r="DL20" s="620"/>
      <c r="DM20" s="620"/>
      <c r="DN20" s="620"/>
      <c r="DO20" s="620"/>
      <c r="DP20" s="621"/>
      <c r="DQ20" s="625">
        <v>7389049</v>
      </c>
      <c r="DR20" s="620"/>
      <c r="DS20" s="620"/>
      <c r="DT20" s="620"/>
      <c r="DU20" s="620"/>
      <c r="DV20" s="620"/>
      <c r="DW20" s="620"/>
      <c r="DX20" s="620"/>
      <c r="DY20" s="620"/>
      <c r="DZ20" s="620"/>
      <c r="EA20" s="620"/>
      <c r="EB20" s="620"/>
      <c r="EC20" s="656"/>
    </row>
    <row r="21" spans="2:133" ht="11.25" customHeight="1" x14ac:dyDescent="0.2">
      <c r="B21" s="616" t="s">
        <v>265</v>
      </c>
      <c r="C21" s="617"/>
      <c r="D21" s="617"/>
      <c r="E21" s="617"/>
      <c r="F21" s="617"/>
      <c r="G21" s="617"/>
      <c r="H21" s="617"/>
      <c r="I21" s="617"/>
      <c r="J21" s="617"/>
      <c r="K21" s="617"/>
      <c r="L21" s="617"/>
      <c r="M21" s="617"/>
      <c r="N21" s="617"/>
      <c r="O21" s="617"/>
      <c r="P21" s="617"/>
      <c r="Q21" s="618"/>
      <c r="R21" s="619">
        <v>1036100</v>
      </c>
      <c r="S21" s="620"/>
      <c r="T21" s="620"/>
      <c r="U21" s="620"/>
      <c r="V21" s="620"/>
      <c r="W21" s="620"/>
      <c r="X21" s="620"/>
      <c r="Y21" s="621"/>
      <c r="Z21" s="657">
        <v>11.6</v>
      </c>
      <c r="AA21" s="657"/>
      <c r="AB21" s="657"/>
      <c r="AC21" s="657"/>
      <c r="AD21" s="658">
        <v>938103</v>
      </c>
      <c r="AE21" s="658"/>
      <c r="AF21" s="658"/>
      <c r="AG21" s="658"/>
      <c r="AH21" s="658"/>
      <c r="AI21" s="658"/>
      <c r="AJ21" s="658"/>
      <c r="AK21" s="658"/>
      <c r="AL21" s="622">
        <v>26</v>
      </c>
      <c r="AM21" s="623"/>
      <c r="AN21" s="623"/>
      <c r="AO21" s="659"/>
      <c r="AP21" s="616" t="s">
        <v>266</v>
      </c>
      <c r="AQ21" s="697"/>
      <c r="AR21" s="697"/>
      <c r="AS21" s="697"/>
      <c r="AT21" s="697"/>
      <c r="AU21" s="697"/>
      <c r="AV21" s="697"/>
      <c r="AW21" s="697"/>
      <c r="AX21" s="697"/>
      <c r="AY21" s="697"/>
      <c r="AZ21" s="697"/>
      <c r="BA21" s="697"/>
      <c r="BB21" s="697"/>
      <c r="BC21" s="697"/>
      <c r="BD21" s="697"/>
      <c r="BE21" s="697"/>
      <c r="BF21" s="698"/>
      <c r="BG21" s="619" t="s">
        <v>122</v>
      </c>
      <c r="BH21" s="620"/>
      <c r="BI21" s="620"/>
      <c r="BJ21" s="620"/>
      <c r="BK21" s="620"/>
      <c r="BL21" s="620"/>
      <c r="BM21" s="620"/>
      <c r="BN21" s="621"/>
      <c r="BO21" s="657" t="s">
        <v>122</v>
      </c>
      <c r="BP21" s="657"/>
      <c r="BQ21" s="657"/>
      <c r="BR21" s="657"/>
      <c r="BS21" s="658" t="s">
        <v>122</v>
      </c>
      <c r="BT21" s="658"/>
      <c r="BU21" s="658"/>
      <c r="BV21" s="658"/>
      <c r="BW21" s="658"/>
      <c r="BX21" s="658"/>
      <c r="BY21" s="658"/>
      <c r="BZ21" s="658"/>
      <c r="CA21" s="658"/>
      <c r="CB21" s="693"/>
      <c r="CD21" s="600"/>
      <c r="CE21" s="601"/>
      <c r="CF21" s="601"/>
      <c r="CG21" s="601"/>
      <c r="CH21" s="601"/>
      <c r="CI21" s="601"/>
      <c r="CJ21" s="601"/>
      <c r="CK21" s="601"/>
      <c r="CL21" s="601"/>
      <c r="CM21" s="601"/>
      <c r="CN21" s="601"/>
      <c r="CO21" s="601"/>
      <c r="CP21" s="601"/>
      <c r="CQ21" s="602"/>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2">
      <c r="B22" s="616" t="s">
        <v>267</v>
      </c>
      <c r="C22" s="617"/>
      <c r="D22" s="617"/>
      <c r="E22" s="617"/>
      <c r="F22" s="617"/>
      <c r="G22" s="617"/>
      <c r="H22" s="617"/>
      <c r="I22" s="617"/>
      <c r="J22" s="617"/>
      <c r="K22" s="617"/>
      <c r="L22" s="617"/>
      <c r="M22" s="617"/>
      <c r="N22" s="617"/>
      <c r="O22" s="617"/>
      <c r="P22" s="617"/>
      <c r="Q22" s="618"/>
      <c r="R22" s="619">
        <v>938103</v>
      </c>
      <c r="S22" s="620"/>
      <c r="T22" s="620"/>
      <c r="U22" s="620"/>
      <c r="V22" s="620"/>
      <c r="W22" s="620"/>
      <c r="X22" s="620"/>
      <c r="Y22" s="621"/>
      <c r="Z22" s="657">
        <v>10.5</v>
      </c>
      <c r="AA22" s="657"/>
      <c r="AB22" s="657"/>
      <c r="AC22" s="657"/>
      <c r="AD22" s="658">
        <v>938103</v>
      </c>
      <c r="AE22" s="658"/>
      <c r="AF22" s="658"/>
      <c r="AG22" s="658"/>
      <c r="AH22" s="658"/>
      <c r="AI22" s="658"/>
      <c r="AJ22" s="658"/>
      <c r="AK22" s="658"/>
      <c r="AL22" s="622">
        <v>26</v>
      </c>
      <c r="AM22" s="623"/>
      <c r="AN22" s="623"/>
      <c r="AO22" s="659"/>
      <c r="AP22" s="616" t="s">
        <v>268</v>
      </c>
      <c r="AQ22" s="697"/>
      <c r="AR22" s="697"/>
      <c r="AS22" s="697"/>
      <c r="AT22" s="697"/>
      <c r="AU22" s="697"/>
      <c r="AV22" s="697"/>
      <c r="AW22" s="697"/>
      <c r="AX22" s="697"/>
      <c r="AY22" s="697"/>
      <c r="AZ22" s="697"/>
      <c r="BA22" s="697"/>
      <c r="BB22" s="697"/>
      <c r="BC22" s="697"/>
      <c r="BD22" s="697"/>
      <c r="BE22" s="697"/>
      <c r="BF22" s="698"/>
      <c r="BG22" s="619" t="s">
        <v>122</v>
      </c>
      <c r="BH22" s="620"/>
      <c r="BI22" s="620"/>
      <c r="BJ22" s="620"/>
      <c r="BK22" s="620"/>
      <c r="BL22" s="620"/>
      <c r="BM22" s="620"/>
      <c r="BN22" s="621"/>
      <c r="BO22" s="657" t="s">
        <v>122</v>
      </c>
      <c r="BP22" s="657"/>
      <c r="BQ22" s="657"/>
      <c r="BR22" s="657"/>
      <c r="BS22" s="658" t="s">
        <v>122</v>
      </c>
      <c r="BT22" s="658"/>
      <c r="BU22" s="658"/>
      <c r="BV22" s="658"/>
      <c r="BW22" s="658"/>
      <c r="BX22" s="658"/>
      <c r="BY22" s="658"/>
      <c r="BZ22" s="658"/>
      <c r="CA22" s="658"/>
      <c r="CB22" s="693"/>
      <c r="CD22" s="677" t="s">
        <v>269</v>
      </c>
      <c r="CE22" s="678"/>
      <c r="CF22" s="678"/>
      <c r="CG22" s="678"/>
      <c r="CH22" s="678"/>
      <c r="CI22" s="678"/>
      <c r="CJ22" s="678"/>
      <c r="CK22" s="678"/>
      <c r="CL22" s="678"/>
      <c r="CM22" s="678"/>
      <c r="CN22" s="678"/>
      <c r="CO22" s="678"/>
      <c r="CP22" s="678"/>
      <c r="CQ22" s="678"/>
      <c r="CR22" s="678"/>
      <c r="CS22" s="678"/>
      <c r="CT22" s="678"/>
      <c r="CU22" s="678"/>
      <c r="CV22" s="678"/>
      <c r="CW22" s="678"/>
      <c r="CX22" s="678"/>
      <c r="CY22" s="678"/>
      <c r="CZ22" s="678"/>
      <c r="DA22" s="678"/>
      <c r="DB22" s="678"/>
      <c r="DC22" s="678"/>
      <c r="DD22" s="678"/>
      <c r="DE22" s="678"/>
      <c r="DF22" s="678"/>
      <c r="DG22" s="678"/>
      <c r="DH22" s="678"/>
      <c r="DI22" s="678"/>
      <c r="DJ22" s="678"/>
      <c r="DK22" s="678"/>
      <c r="DL22" s="678"/>
      <c r="DM22" s="678"/>
      <c r="DN22" s="678"/>
      <c r="DO22" s="678"/>
      <c r="DP22" s="678"/>
      <c r="DQ22" s="678"/>
      <c r="DR22" s="678"/>
      <c r="DS22" s="678"/>
      <c r="DT22" s="678"/>
      <c r="DU22" s="678"/>
      <c r="DV22" s="678"/>
      <c r="DW22" s="678"/>
      <c r="DX22" s="678"/>
      <c r="DY22" s="678"/>
      <c r="DZ22" s="678"/>
      <c r="EA22" s="678"/>
      <c r="EB22" s="678"/>
      <c r="EC22" s="679"/>
    </row>
    <row r="23" spans="2:133" ht="11.25" customHeight="1" x14ac:dyDescent="0.2">
      <c r="B23" s="616" t="s">
        <v>270</v>
      </c>
      <c r="C23" s="617"/>
      <c r="D23" s="617"/>
      <c r="E23" s="617"/>
      <c r="F23" s="617"/>
      <c r="G23" s="617"/>
      <c r="H23" s="617"/>
      <c r="I23" s="617"/>
      <c r="J23" s="617"/>
      <c r="K23" s="617"/>
      <c r="L23" s="617"/>
      <c r="M23" s="617"/>
      <c r="N23" s="617"/>
      <c r="O23" s="617"/>
      <c r="P23" s="617"/>
      <c r="Q23" s="618"/>
      <c r="R23" s="619">
        <v>97997</v>
      </c>
      <c r="S23" s="620"/>
      <c r="T23" s="620"/>
      <c r="U23" s="620"/>
      <c r="V23" s="620"/>
      <c r="W23" s="620"/>
      <c r="X23" s="620"/>
      <c r="Y23" s="621"/>
      <c r="Z23" s="657">
        <v>1.1000000000000001</v>
      </c>
      <c r="AA23" s="657"/>
      <c r="AB23" s="657"/>
      <c r="AC23" s="657"/>
      <c r="AD23" s="658" t="s">
        <v>122</v>
      </c>
      <c r="AE23" s="658"/>
      <c r="AF23" s="658"/>
      <c r="AG23" s="658"/>
      <c r="AH23" s="658"/>
      <c r="AI23" s="658"/>
      <c r="AJ23" s="658"/>
      <c r="AK23" s="658"/>
      <c r="AL23" s="622" t="s">
        <v>122</v>
      </c>
      <c r="AM23" s="623"/>
      <c r="AN23" s="623"/>
      <c r="AO23" s="659"/>
      <c r="AP23" s="616" t="s">
        <v>271</v>
      </c>
      <c r="AQ23" s="697"/>
      <c r="AR23" s="697"/>
      <c r="AS23" s="697"/>
      <c r="AT23" s="697"/>
      <c r="AU23" s="697"/>
      <c r="AV23" s="697"/>
      <c r="AW23" s="697"/>
      <c r="AX23" s="697"/>
      <c r="AY23" s="697"/>
      <c r="AZ23" s="697"/>
      <c r="BA23" s="697"/>
      <c r="BB23" s="697"/>
      <c r="BC23" s="697"/>
      <c r="BD23" s="697"/>
      <c r="BE23" s="697"/>
      <c r="BF23" s="698"/>
      <c r="BG23" s="619">
        <v>85011</v>
      </c>
      <c r="BH23" s="620"/>
      <c r="BI23" s="620"/>
      <c r="BJ23" s="620"/>
      <c r="BK23" s="620"/>
      <c r="BL23" s="620"/>
      <c r="BM23" s="620"/>
      <c r="BN23" s="621"/>
      <c r="BO23" s="657">
        <v>3.7</v>
      </c>
      <c r="BP23" s="657"/>
      <c r="BQ23" s="657"/>
      <c r="BR23" s="657"/>
      <c r="BS23" s="658" t="s">
        <v>122</v>
      </c>
      <c r="BT23" s="658"/>
      <c r="BU23" s="658"/>
      <c r="BV23" s="658"/>
      <c r="BW23" s="658"/>
      <c r="BX23" s="658"/>
      <c r="BY23" s="658"/>
      <c r="BZ23" s="658"/>
      <c r="CA23" s="658"/>
      <c r="CB23" s="693"/>
      <c r="CD23" s="677" t="s">
        <v>211</v>
      </c>
      <c r="CE23" s="678"/>
      <c r="CF23" s="678"/>
      <c r="CG23" s="678"/>
      <c r="CH23" s="678"/>
      <c r="CI23" s="678"/>
      <c r="CJ23" s="678"/>
      <c r="CK23" s="678"/>
      <c r="CL23" s="678"/>
      <c r="CM23" s="678"/>
      <c r="CN23" s="678"/>
      <c r="CO23" s="678"/>
      <c r="CP23" s="678"/>
      <c r="CQ23" s="679"/>
      <c r="CR23" s="677" t="s">
        <v>272</v>
      </c>
      <c r="CS23" s="678"/>
      <c r="CT23" s="678"/>
      <c r="CU23" s="678"/>
      <c r="CV23" s="678"/>
      <c r="CW23" s="678"/>
      <c r="CX23" s="678"/>
      <c r="CY23" s="679"/>
      <c r="CZ23" s="677" t="s">
        <v>273</v>
      </c>
      <c r="DA23" s="678"/>
      <c r="DB23" s="678"/>
      <c r="DC23" s="679"/>
      <c r="DD23" s="677" t="s">
        <v>274</v>
      </c>
      <c r="DE23" s="678"/>
      <c r="DF23" s="678"/>
      <c r="DG23" s="678"/>
      <c r="DH23" s="678"/>
      <c r="DI23" s="678"/>
      <c r="DJ23" s="678"/>
      <c r="DK23" s="679"/>
      <c r="DL23" s="709" t="s">
        <v>275</v>
      </c>
      <c r="DM23" s="710"/>
      <c r="DN23" s="710"/>
      <c r="DO23" s="710"/>
      <c r="DP23" s="710"/>
      <c r="DQ23" s="710"/>
      <c r="DR23" s="710"/>
      <c r="DS23" s="710"/>
      <c r="DT23" s="710"/>
      <c r="DU23" s="710"/>
      <c r="DV23" s="711"/>
      <c r="DW23" s="677" t="s">
        <v>276</v>
      </c>
      <c r="DX23" s="678"/>
      <c r="DY23" s="678"/>
      <c r="DZ23" s="678"/>
      <c r="EA23" s="678"/>
      <c r="EB23" s="678"/>
      <c r="EC23" s="679"/>
    </row>
    <row r="24" spans="2:133" ht="11.25" customHeight="1" x14ac:dyDescent="0.2">
      <c r="B24" s="616" t="s">
        <v>277</v>
      </c>
      <c r="C24" s="617"/>
      <c r="D24" s="617"/>
      <c r="E24" s="617"/>
      <c r="F24" s="617"/>
      <c r="G24" s="617"/>
      <c r="H24" s="617"/>
      <c r="I24" s="617"/>
      <c r="J24" s="617"/>
      <c r="K24" s="617"/>
      <c r="L24" s="617"/>
      <c r="M24" s="617"/>
      <c r="N24" s="617"/>
      <c r="O24" s="617"/>
      <c r="P24" s="617"/>
      <c r="Q24" s="618"/>
      <c r="R24" s="619" t="s">
        <v>122</v>
      </c>
      <c r="S24" s="620"/>
      <c r="T24" s="620"/>
      <c r="U24" s="620"/>
      <c r="V24" s="620"/>
      <c r="W24" s="620"/>
      <c r="X24" s="620"/>
      <c r="Y24" s="621"/>
      <c r="Z24" s="657" t="s">
        <v>122</v>
      </c>
      <c r="AA24" s="657"/>
      <c r="AB24" s="657"/>
      <c r="AC24" s="657"/>
      <c r="AD24" s="658" t="s">
        <v>122</v>
      </c>
      <c r="AE24" s="658"/>
      <c r="AF24" s="658"/>
      <c r="AG24" s="658"/>
      <c r="AH24" s="658"/>
      <c r="AI24" s="658"/>
      <c r="AJ24" s="658"/>
      <c r="AK24" s="658"/>
      <c r="AL24" s="622" t="s">
        <v>122</v>
      </c>
      <c r="AM24" s="623"/>
      <c r="AN24" s="623"/>
      <c r="AO24" s="659"/>
      <c r="AP24" s="616" t="s">
        <v>278</v>
      </c>
      <c r="AQ24" s="697"/>
      <c r="AR24" s="697"/>
      <c r="AS24" s="697"/>
      <c r="AT24" s="697"/>
      <c r="AU24" s="697"/>
      <c r="AV24" s="697"/>
      <c r="AW24" s="697"/>
      <c r="AX24" s="697"/>
      <c r="AY24" s="697"/>
      <c r="AZ24" s="697"/>
      <c r="BA24" s="697"/>
      <c r="BB24" s="697"/>
      <c r="BC24" s="697"/>
      <c r="BD24" s="697"/>
      <c r="BE24" s="697"/>
      <c r="BF24" s="698"/>
      <c r="BG24" s="619" t="s">
        <v>122</v>
      </c>
      <c r="BH24" s="620"/>
      <c r="BI24" s="620"/>
      <c r="BJ24" s="620"/>
      <c r="BK24" s="620"/>
      <c r="BL24" s="620"/>
      <c r="BM24" s="620"/>
      <c r="BN24" s="621"/>
      <c r="BO24" s="657" t="s">
        <v>122</v>
      </c>
      <c r="BP24" s="657"/>
      <c r="BQ24" s="657"/>
      <c r="BR24" s="657"/>
      <c r="BS24" s="658" t="s">
        <v>122</v>
      </c>
      <c r="BT24" s="658"/>
      <c r="BU24" s="658"/>
      <c r="BV24" s="658"/>
      <c r="BW24" s="658"/>
      <c r="BX24" s="658"/>
      <c r="BY24" s="658"/>
      <c r="BZ24" s="658"/>
      <c r="CA24" s="658"/>
      <c r="CB24" s="693"/>
      <c r="CD24" s="674" t="s">
        <v>279</v>
      </c>
      <c r="CE24" s="675"/>
      <c r="CF24" s="675"/>
      <c r="CG24" s="675"/>
      <c r="CH24" s="675"/>
      <c r="CI24" s="675"/>
      <c r="CJ24" s="675"/>
      <c r="CK24" s="675"/>
      <c r="CL24" s="675"/>
      <c r="CM24" s="675"/>
      <c r="CN24" s="675"/>
      <c r="CO24" s="675"/>
      <c r="CP24" s="675"/>
      <c r="CQ24" s="676"/>
      <c r="CR24" s="671">
        <v>2216611</v>
      </c>
      <c r="CS24" s="672"/>
      <c r="CT24" s="672"/>
      <c r="CU24" s="672"/>
      <c r="CV24" s="672"/>
      <c r="CW24" s="672"/>
      <c r="CX24" s="672"/>
      <c r="CY24" s="700"/>
      <c r="CZ24" s="701">
        <v>26.4</v>
      </c>
      <c r="DA24" s="683"/>
      <c r="DB24" s="683"/>
      <c r="DC24" s="703"/>
      <c r="DD24" s="699">
        <v>1773354</v>
      </c>
      <c r="DE24" s="672"/>
      <c r="DF24" s="672"/>
      <c r="DG24" s="672"/>
      <c r="DH24" s="672"/>
      <c r="DI24" s="672"/>
      <c r="DJ24" s="672"/>
      <c r="DK24" s="700"/>
      <c r="DL24" s="699">
        <v>1652219</v>
      </c>
      <c r="DM24" s="672"/>
      <c r="DN24" s="672"/>
      <c r="DO24" s="672"/>
      <c r="DP24" s="672"/>
      <c r="DQ24" s="672"/>
      <c r="DR24" s="672"/>
      <c r="DS24" s="672"/>
      <c r="DT24" s="672"/>
      <c r="DU24" s="672"/>
      <c r="DV24" s="700"/>
      <c r="DW24" s="701">
        <v>45.3</v>
      </c>
      <c r="DX24" s="683"/>
      <c r="DY24" s="683"/>
      <c r="DZ24" s="683"/>
      <c r="EA24" s="683"/>
      <c r="EB24" s="683"/>
      <c r="EC24" s="702"/>
    </row>
    <row r="25" spans="2:133" ht="11.25" customHeight="1" x14ac:dyDescent="0.2">
      <c r="B25" s="616" t="s">
        <v>280</v>
      </c>
      <c r="C25" s="617"/>
      <c r="D25" s="617"/>
      <c r="E25" s="617"/>
      <c r="F25" s="617"/>
      <c r="G25" s="617"/>
      <c r="H25" s="617"/>
      <c r="I25" s="617"/>
      <c r="J25" s="617"/>
      <c r="K25" s="617"/>
      <c r="L25" s="617"/>
      <c r="M25" s="617"/>
      <c r="N25" s="617"/>
      <c r="O25" s="617"/>
      <c r="P25" s="617"/>
      <c r="Q25" s="618"/>
      <c r="R25" s="619">
        <v>3779660</v>
      </c>
      <c r="S25" s="620"/>
      <c r="T25" s="620"/>
      <c r="U25" s="620"/>
      <c r="V25" s="620"/>
      <c r="W25" s="620"/>
      <c r="X25" s="620"/>
      <c r="Y25" s="621"/>
      <c r="Z25" s="657">
        <v>42.2</v>
      </c>
      <c r="AA25" s="657"/>
      <c r="AB25" s="657"/>
      <c r="AC25" s="657"/>
      <c r="AD25" s="658">
        <v>3596652</v>
      </c>
      <c r="AE25" s="658"/>
      <c r="AF25" s="658"/>
      <c r="AG25" s="658"/>
      <c r="AH25" s="658"/>
      <c r="AI25" s="658"/>
      <c r="AJ25" s="658"/>
      <c r="AK25" s="658"/>
      <c r="AL25" s="622">
        <v>99.9</v>
      </c>
      <c r="AM25" s="623"/>
      <c r="AN25" s="623"/>
      <c r="AO25" s="659"/>
      <c r="AP25" s="616" t="s">
        <v>281</v>
      </c>
      <c r="AQ25" s="697"/>
      <c r="AR25" s="697"/>
      <c r="AS25" s="697"/>
      <c r="AT25" s="697"/>
      <c r="AU25" s="697"/>
      <c r="AV25" s="697"/>
      <c r="AW25" s="697"/>
      <c r="AX25" s="697"/>
      <c r="AY25" s="697"/>
      <c r="AZ25" s="697"/>
      <c r="BA25" s="697"/>
      <c r="BB25" s="697"/>
      <c r="BC25" s="697"/>
      <c r="BD25" s="697"/>
      <c r="BE25" s="697"/>
      <c r="BF25" s="698"/>
      <c r="BG25" s="619" t="s">
        <v>122</v>
      </c>
      <c r="BH25" s="620"/>
      <c r="BI25" s="620"/>
      <c r="BJ25" s="620"/>
      <c r="BK25" s="620"/>
      <c r="BL25" s="620"/>
      <c r="BM25" s="620"/>
      <c r="BN25" s="621"/>
      <c r="BO25" s="657" t="s">
        <v>122</v>
      </c>
      <c r="BP25" s="657"/>
      <c r="BQ25" s="657"/>
      <c r="BR25" s="657"/>
      <c r="BS25" s="658" t="s">
        <v>122</v>
      </c>
      <c r="BT25" s="658"/>
      <c r="BU25" s="658"/>
      <c r="BV25" s="658"/>
      <c r="BW25" s="658"/>
      <c r="BX25" s="658"/>
      <c r="BY25" s="658"/>
      <c r="BZ25" s="658"/>
      <c r="CA25" s="658"/>
      <c r="CB25" s="693"/>
      <c r="CD25" s="616" t="s">
        <v>282</v>
      </c>
      <c r="CE25" s="617"/>
      <c r="CF25" s="617"/>
      <c r="CG25" s="617"/>
      <c r="CH25" s="617"/>
      <c r="CI25" s="617"/>
      <c r="CJ25" s="617"/>
      <c r="CK25" s="617"/>
      <c r="CL25" s="617"/>
      <c r="CM25" s="617"/>
      <c r="CN25" s="617"/>
      <c r="CO25" s="617"/>
      <c r="CP25" s="617"/>
      <c r="CQ25" s="618"/>
      <c r="CR25" s="619">
        <v>1074287</v>
      </c>
      <c r="CS25" s="632"/>
      <c r="CT25" s="632"/>
      <c r="CU25" s="632"/>
      <c r="CV25" s="632"/>
      <c r="CW25" s="632"/>
      <c r="CX25" s="632"/>
      <c r="CY25" s="633"/>
      <c r="CZ25" s="622">
        <v>12.8</v>
      </c>
      <c r="DA25" s="634"/>
      <c r="DB25" s="634"/>
      <c r="DC25" s="635"/>
      <c r="DD25" s="625">
        <v>1016741</v>
      </c>
      <c r="DE25" s="632"/>
      <c r="DF25" s="632"/>
      <c r="DG25" s="632"/>
      <c r="DH25" s="632"/>
      <c r="DI25" s="632"/>
      <c r="DJ25" s="632"/>
      <c r="DK25" s="633"/>
      <c r="DL25" s="625">
        <v>1012146</v>
      </c>
      <c r="DM25" s="632"/>
      <c r="DN25" s="632"/>
      <c r="DO25" s="632"/>
      <c r="DP25" s="632"/>
      <c r="DQ25" s="632"/>
      <c r="DR25" s="632"/>
      <c r="DS25" s="632"/>
      <c r="DT25" s="632"/>
      <c r="DU25" s="632"/>
      <c r="DV25" s="633"/>
      <c r="DW25" s="622">
        <v>27.8</v>
      </c>
      <c r="DX25" s="634"/>
      <c r="DY25" s="634"/>
      <c r="DZ25" s="634"/>
      <c r="EA25" s="634"/>
      <c r="EB25" s="634"/>
      <c r="EC25" s="646"/>
    </row>
    <row r="26" spans="2:133" ht="11.25" customHeight="1" x14ac:dyDescent="0.2">
      <c r="B26" s="616" t="s">
        <v>283</v>
      </c>
      <c r="C26" s="617"/>
      <c r="D26" s="617"/>
      <c r="E26" s="617"/>
      <c r="F26" s="617"/>
      <c r="G26" s="617"/>
      <c r="H26" s="617"/>
      <c r="I26" s="617"/>
      <c r="J26" s="617"/>
      <c r="K26" s="617"/>
      <c r="L26" s="617"/>
      <c r="M26" s="617"/>
      <c r="N26" s="617"/>
      <c r="O26" s="617"/>
      <c r="P26" s="617"/>
      <c r="Q26" s="618"/>
      <c r="R26" s="619">
        <v>1546</v>
      </c>
      <c r="S26" s="620"/>
      <c r="T26" s="620"/>
      <c r="U26" s="620"/>
      <c r="V26" s="620"/>
      <c r="W26" s="620"/>
      <c r="X26" s="620"/>
      <c r="Y26" s="621"/>
      <c r="Z26" s="657">
        <v>0</v>
      </c>
      <c r="AA26" s="657"/>
      <c r="AB26" s="657"/>
      <c r="AC26" s="657"/>
      <c r="AD26" s="658">
        <v>1546</v>
      </c>
      <c r="AE26" s="658"/>
      <c r="AF26" s="658"/>
      <c r="AG26" s="658"/>
      <c r="AH26" s="658"/>
      <c r="AI26" s="658"/>
      <c r="AJ26" s="658"/>
      <c r="AK26" s="658"/>
      <c r="AL26" s="622">
        <v>0</v>
      </c>
      <c r="AM26" s="623"/>
      <c r="AN26" s="623"/>
      <c r="AO26" s="659"/>
      <c r="AP26" s="616" t="s">
        <v>284</v>
      </c>
      <c r="AQ26" s="697"/>
      <c r="AR26" s="697"/>
      <c r="AS26" s="697"/>
      <c r="AT26" s="697"/>
      <c r="AU26" s="697"/>
      <c r="AV26" s="697"/>
      <c r="AW26" s="697"/>
      <c r="AX26" s="697"/>
      <c r="AY26" s="697"/>
      <c r="AZ26" s="697"/>
      <c r="BA26" s="697"/>
      <c r="BB26" s="697"/>
      <c r="BC26" s="697"/>
      <c r="BD26" s="697"/>
      <c r="BE26" s="697"/>
      <c r="BF26" s="698"/>
      <c r="BG26" s="619" t="s">
        <v>122</v>
      </c>
      <c r="BH26" s="620"/>
      <c r="BI26" s="620"/>
      <c r="BJ26" s="620"/>
      <c r="BK26" s="620"/>
      <c r="BL26" s="620"/>
      <c r="BM26" s="620"/>
      <c r="BN26" s="621"/>
      <c r="BO26" s="657" t="s">
        <v>122</v>
      </c>
      <c r="BP26" s="657"/>
      <c r="BQ26" s="657"/>
      <c r="BR26" s="657"/>
      <c r="BS26" s="658" t="s">
        <v>122</v>
      </c>
      <c r="BT26" s="658"/>
      <c r="BU26" s="658"/>
      <c r="BV26" s="658"/>
      <c r="BW26" s="658"/>
      <c r="BX26" s="658"/>
      <c r="BY26" s="658"/>
      <c r="BZ26" s="658"/>
      <c r="CA26" s="658"/>
      <c r="CB26" s="693"/>
      <c r="CD26" s="616" t="s">
        <v>285</v>
      </c>
      <c r="CE26" s="617"/>
      <c r="CF26" s="617"/>
      <c r="CG26" s="617"/>
      <c r="CH26" s="617"/>
      <c r="CI26" s="617"/>
      <c r="CJ26" s="617"/>
      <c r="CK26" s="617"/>
      <c r="CL26" s="617"/>
      <c r="CM26" s="617"/>
      <c r="CN26" s="617"/>
      <c r="CO26" s="617"/>
      <c r="CP26" s="617"/>
      <c r="CQ26" s="618"/>
      <c r="CR26" s="619">
        <v>544453</v>
      </c>
      <c r="CS26" s="620"/>
      <c r="CT26" s="620"/>
      <c r="CU26" s="620"/>
      <c r="CV26" s="620"/>
      <c r="CW26" s="620"/>
      <c r="CX26" s="620"/>
      <c r="CY26" s="621"/>
      <c r="CZ26" s="622">
        <v>6.5</v>
      </c>
      <c r="DA26" s="634"/>
      <c r="DB26" s="634"/>
      <c r="DC26" s="635"/>
      <c r="DD26" s="625">
        <v>512658</v>
      </c>
      <c r="DE26" s="620"/>
      <c r="DF26" s="620"/>
      <c r="DG26" s="620"/>
      <c r="DH26" s="620"/>
      <c r="DI26" s="620"/>
      <c r="DJ26" s="620"/>
      <c r="DK26" s="621"/>
      <c r="DL26" s="625" t="s">
        <v>122</v>
      </c>
      <c r="DM26" s="620"/>
      <c r="DN26" s="620"/>
      <c r="DO26" s="620"/>
      <c r="DP26" s="620"/>
      <c r="DQ26" s="620"/>
      <c r="DR26" s="620"/>
      <c r="DS26" s="620"/>
      <c r="DT26" s="620"/>
      <c r="DU26" s="620"/>
      <c r="DV26" s="621"/>
      <c r="DW26" s="622" t="s">
        <v>122</v>
      </c>
      <c r="DX26" s="634"/>
      <c r="DY26" s="634"/>
      <c r="DZ26" s="634"/>
      <c r="EA26" s="634"/>
      <c r="EB26" s="634"/>
      <c r="EC26" s="646"/>
    </row>
    <row r="27" spans="2:133" ht="11.25" customHeight="1" x14ac:dyDescent="0.2">
      <c r="B27" s="616" t="s">
        <v>286</v>
      </c>
      <c r="C27" s="617"/>
      <c r="D27" s="617"/>
      <c r="E27" s="617"/>
      <c r="F27" s="617"/>
      <c r="G27" s="617"/>
      <c r="H27" s="617"/>
      <c r="I27" s="617"/>
      <c r="J27" s="617"/>
      <c r="K27" s="617"/>
      <c r="L27" s="617"/>
      <c r="M27" s="617"/>
      <c r="N27" s="617"/>
      <c r="O27" s="617"/>
      <c r="P27" s="617"/>
      <c r="Q27" s="618"/>
      <c r="R27" s="619">
        <v>3458</v>
      </c>
      <c r="S27" s="620"/>
      <c r="T27" s="620"/>
      <c r="U27" s="620"/>
      <c r="V27" s="620"/>
      <c r="W27" s="620"/>
      <c r="X27" s="620"/>
      <c r="Y27" s="621"/>
      <c r="Z27" s="657">
        <v>0</v>
      </c>
      <c r="AA27" s="657"/>
      <c r="AB27" s="657"/>
      <c r="AC27" s="657"/>
      <c r="AD27" s="658" t="s">
        <v>122</v>
      </c>
      <c r="AE27" s="658"/>
      <c r="AF27" s="658"/>
      <c r="AG27" s="658"/>
      <c r="AH27" s="658"/>
      <c r="AI27" s="658"/>
      <c r="AJ27" s="658"/>
      <c r="AK27" s="658"/>
      <c r="AL27" s="622" t="s">
        <v>122</v>
      </c>
      <c r="AM27" s="623"/>
      <c r="AN27" s="623"/>
      <c r="AO27" s="659"/>
      <c r="AP27" s="616" t="s">
        <v>287</v>
      </c>
      <c r="AQ27" s="617"/>
      <c r="AR27" s="617"/>
      <c r="AS27" s="617"/>
      <c r="AT27" s="617"/>
      <c r="AU27" s="617"/>
      <c r="AV27" s="617"/>
      <c r="AW27" s="617"/>
      <c r="AX27" s="617"/>
      <c r="AY27" s="617"/>
      <c r="AZ27" s="617"/>
      <c r="BA27" s="617"/>
      <c r="BB27" s="617"/>
      <c r="BC27" s="617"/>
      <c r="BD27" s="617"/>
      <c r="BE27" s="617"/>
      <c r="BF27" s="618"/>
      <c r="BG27" s="619">
        <v>2295158</v>
      </c>
      <c r="BH27" s="620"/>
      <c r="BI27" s="620"/>
      <c r="BJ27" s="620"/>
      <c r="BK27" s="620"/>
      <c r="BL27" s="620"/>
      <c r="BM27" s="620"/>
      <c r="BN27" s="621"/>
      <c r="BO27" s="657">
        <v>100</v>
      </c>
      <c r="BP27" s="657"/>
      <c r="BQ27" s="657"/>
      <c r="BR27" s="657"/>
      <c r="BS27" s="658">
        <v>37111</v>
      </c>
      <c r="BT27" s="658"/>
      <c r="BU27" s="658"/>
      <c r="BV27" s="658"/>
      <c r="BW27" s="658"/>
      <c r="BX27" s="658"/>
      <c r="BY27" s="658"/>
      <c r="BZ27" s="658"/>
      <c r="CA27" s="658"/>
      <c r="CB27" s="693"/>
      <c r="CD27" s="616" t="s">
        <v>288</v>
      </c>
      <c r="CE27" s="617"/>
      <c r="CF27" s="617"/>
      <c r="CG27" s="617"/>
      <c r="CH27" s="617"/>
      <c r="CI27" s="617"/>
      <c r="CJ27" s="617"/>
      <c r="CK27" s="617"/>
      <c r="CL27" s="617"/>
      <c r="CM27" s="617"/>
      <c r="CN27" s="617"/>
      <c r="CO27" s="617"/>
      <c r="CP27" s="617"/>
      <c r="CQ27" s="618"/>
      <c r="CR27" s="619">
        <v>762542</v>
      </c>
      <c r="CS27" s="632"/>
      <c r="CT27" s="632"/>
      <c r="CU27" s="632"/>
      <c r="CV27" s="632"/>
      <c r="CW27" s="632"/>
      <c r="CX27" s="632"/>
      <c r="CY27" s="633"/>
      <c r="CZ27" s="622">
        <v>9.1</v>
      </c>
      <c r="DA27" s="634"/>
      <c r="DB27" s="634"/>
      <c r="DC27" s="635"/>
      <c r="DD27" s="625">
        <v>376831</v>
      </c>
      <c r="DE27" s="632"/>
      <c r="DF27" s="632"/>
      <c r="DG27" s="632"/>
      <c r="DH27" s="632"/>
      <c r="DI27" s="632"/>
      <c r="DJ27" s="632"/>
      <c r="DK27" s="633"/>
      <c r="DL27" s="625">
        <v>260291</v>
      </c>
      <c r="DM27" s="632"/>
      <c r="DN27" s="632"/>
      <c r="DO27" s="632"/>
      <c r="DP27" s="632"/>
      <c r="DQ27" s="632"/>
      <c r="DR27" s="632"/>
      <c r="DS27" s="632"/>
      <c r="DT27" s="632"/>
      <c r="DU27" s="632"/>
      <c r="DV27" s="633"/>
      <c r="DW27" s="622">
        <v>7.1</v>
      </c>
      <c r="DX27" s="634"/>
      <c r="DY27" s="634"/>
      <c r="DZ27" s="634"/>
      <c r="EA27" s="634"/>
      <c r="EB27" s="634"/>
      <c r="EC27" s="646"/>
    </row>
    <row r="28" spans="2:133" ht="11.25" customHeight="1" x14ac:dyDescent="0.2">
      <c r="B28" s="616" t="s">
        <v>289</v>
      </c>
      <c r="C28" s="617"/>
      <c r="D28" s="617"/>
      <c r="E28" s="617"/>
      <c r="F28" s="617"/>
      <c r="G28" s="617"/>
      <c r="H28" s="617"/>
      <c r="I28" s="617"/>
      <c r="J28" s="617"/>
      <c r="K28" s="617"/>
      <c r="L28" s="617"/>
      <c r="M28" s="617"/>
      <c r="N28" s="617"/>
      <c r="O28" s="617"/>
      <c r="P28" s="617"/>
      <c r="Q28" s="618"/>
      <c r="R28" s="619">
        <v>52995</v>
      </c>
      <c r="S28" s="620"/>
      <c r="T28" s="620"/>
      <c r="U28" s="620"/>
      <c r="V28" s="620"/>
      <c r="W28" s="620"/>
      <c r="X28" s="620"/>
      <c r="Y28" s="621"/>
      <c r="Z28" s="657">
        <v>0.6</v>
      </c>
      <c r="AA28" s="657"/>
      <c r="AB28" s="657"/>
      <c r="AC28" s="657"/>
      <c r="AD28" s="658">
        <v>1349</v>
      </c>
      <c r="AE28" s="658"/>
      <c r="AF28" s="658"/>
      <c r="AG28" s="658"/>
      <c r="AH28" s="658"/>
      <c r="AI28" s="658"/>
      <c r="AJ28" s="658"/>
      <c r="AK28" s="658"/>
      <c r="AL28" s="622">
        <v>0</v>
      </c>
      <c r="AM28" s="623"/>
      <c r="AN28" s="623"/>
      <c r="AO28" s="659"/>
      <c r="AP28" s="616"/>
      <c r="AQ28" s="617"/>
      <c r="AR28" s="617"/>
      <c r="AS28" s="617"/>
      <c r="AT28" s="617"/>
      <c r="AU28" s="617"/>
      <c r="AV28" s="617"/>
      <c r="AW28" s="617"/>
      <c r="AX28" s="617"/>
      <c r="AY28" s="617"/>
      <c r="AZ28" s="617"/>
      <c r="BA28" s="617"/>
      <c r="BB28" s="617"/>
      <c r="BC28" s="617"/>
      <c r="BD28" s="617"/>
      <c r="BE28" s="617"/>
      <c r="BF28" s="618"/>
      <c r="BG28" s="619"/>
      <c r="BH28" s="620"/>
      <c r="BI28" s="620"/>
      <c r="BJ28" s="620"/>
      <c r="BK28" s="620"/>
      <c r="BL28" s="620"/>
      <c r="BM28" s="620"/>
      <c r="BN28" s="621"/>
      <c r="BO28" s="657"/>
      <c r="BP28" s="657"/>
      <c r="BQ28" s="657"/>
      <c r="BR28" s="657"/>
      <c r="BS28" s="625"/>
      <c r="BT28" s="620"/>
      <c r="BU28" s="620"/>
      <c r="BV28" s="620"/>
      <c r="BW28" s="620"/>
      <c r="BX28" s="620"/>
      <c r="BY28" s="620"/>
      <c r="BZ28" s="620"/>
      <c r="CA28" s="620"/>
      <c r="CB28" s="656"/>
      <c r="CD28" s="616" t="s">
        <v>290</v>
      </c>
      <c r="CE28" s="617"/>
      <c r="CF28" s="617"/>
      <c r="CG28" s="617"/>
      <c r="CH28" s="617"/>
      <c r="CI28" s="617"/>
      <c r="CJ28" s="617"/>
      <c r="CK28" s="617"/>
      <c r="CL28" s="617"/>
      <c r="CM28" s="617"/>
      <c r="CN28" s="617"/>
      <c r="CO28" s="617"/>
      <c r="CP28" s="617"/>
      <c r="CQ28" s="618"/>
      <c r="CR28" s="619">
        <v>379782</v>
      </c>
      <c r="CS28" s="620"/>
      <c r="CT28" s="620"/>
      <c r="CU28" s="620"/>
      <c r="CV28" s="620"/>
      <c r="CW28" s="620"/>
      <c r="CX28" s="620"/>
      <c r="CY28" s="621"/>
      <c r="CZ28" s="622">
        <v>4.5</v>
      </c>
      <c r="DA28" s="634"/>
      <c r="DB28" s="634"/>
      <c r="DC28" s="635"/>
      <c r="DD28" s="625">
        <v>379782</v>
      </c>
      <c r="DE28" s="620"/>
      <c r="DF28" s="620"/>
      <c r="DG28" s="620"/>
      <c r="DH28" s="620"/>
      <c r="DI28" s="620"/>
      <c r="DJ28" s="620"/>
      <c r="DK28" s="621"/>
      <c r="DL28" s="625">
        <v>379782</v>
      </c>
      <c r="DM28" s="620"/>
      <c r="DN28" s="620"/>
      <c r="DO28" s="620"/>
      <c r="DP28" s="620"/>
      <c r="DQ28" s="620"/>
      <c r="DR28" s="620"/>
      <c r="DS28" s="620"/>
      <c r="DT28" s="620"/>
      <c r="DU28" s="620"/>
      <c r="DV28" s="621"/>
      <c r="DW28" s="622">
        <v>10.4</v>
      </c>
      <c r="DX28" s="634"/>
      <c r="DY28" s="634"/>
      <c r="DZ28" s="634"/>
      <c r="EA28" s="634"/>
      <c r="EB28" s="634"/>
      <c r="EC28" s="646"/>
    </row>
    <row r="29" spans="2:133" ht="11.25" customHeight="1" x14ac:dyDescent="0.2">
      <c r="B29" s="616" t="s">
        <v>291</v>
      </c>
      <c r="C29" s="617"/>
      <c r="D29" s="617"/>
      <c r="E29" s="617"/>
      <c r="F29" s="617"/>
      <c r="G29" s="617"/>
      <c r="H29" s="617"/>
      <c r="I29" s="617"/>
      <c r="J29" s="617"/>
      <c r="K29" s="617"/>
      <c r="L29" s="617"/>
      <c r="M29" s="617"/>
      <c r="N29" s="617"/>
      <c r="O29" s="617"/>
      <c r="P29" s="617"/>
      <c r="Q29" s="618"/>
      <c r="R29" s="619">
        <v>5786</v>
      </c>
      <c r="S29" s="620"/>
      <c r="T29" s="620"/>
      <c r="U29" s="620"/>
      <c r="V29" s="620"/>
      <c r="W29" s="620"/>
      <c r="X29" s="620"/>
      <c r="Y29" s="621"/>
      <c r="Z29" s="657">
        <v>0.1</v>
      </c>
      <c r="AA29" s="657"/>
      <c r="AB29" s="657"/>
      <c r="AC29" s="657"/>
      <c r="AD29" s="658" t="s">
        <v>122</v>
      </c>
      <c r="AE29" s="658"/>
      <c r="AF29" s="658"/>
      <c r="AG29" s="658"/>
      <c r="AH29" s="658"/>
      <c r="AI29" s="658"/>
      <c r="AJ29" s="658"/>
      <c r="AK29" s="658"/>
      <c r="AL29" s="622" t="s">
        <v>122</v>
      </c>
      <c r="AM29" s="623"/>
      <c r="AN29" s="623"/>
      <c r="AO29" s="659"/>
      <c r="AP29" s="600"/>
      <c r="AQ29" s="601"/>
      <c r="AR29" s="601"/>
      <c r="AS29" s="601"/>
      <c r="AT29" s="601"/>
      <c r="AU29" s="601"/>
      <c r="AV29" s="601"/>
      <c r="AW29" s="601"/>
      <c r="AX29" s="601"/>
      <c r="AY29" s="601"/>
      <c r="AZ29" s="601"/>
      <c r="BA29" s="601"/>
      <c r="BB29" s="601"/>
      <c r="BC29" s="601"/>
      <c r="BD29" s="601"/>
      <c r="BE29" s="601"/>
      <c r="BF29" s="602"/>
      <c r="BG29" s="619"/>
      <c r="BH29" s="620"/>
      <c r="BI29" s="620"/>
      <c r="BJ29" s="620"/>
      <c r="BK29" s="620"/>
      <c r="BL29" s="620"/>
      <c r="BM29" s="620"/>
      <c r="BN29" s="621"/>
      <c r="BO29" s="657"/>
      <c r="BP29" s="657"/>
      <c r="BQ29" s="657"/>
      <c r="BR29" s="657"/>
      <c r="BS29" s="658"/>
      <c r="BT29" s="658"/>
      <c r="BU29" s="658"/>
      <c r="BV29" s="658"/>
      <c r="BW29" s="658"/>
      <c r="BX29" s="658"/>
      <c r="BY29" s="658"/>
      <c r="BZ29" s="658"/>
      <c r="CA29" s="658"/>
      <c r="CB29" s="693"/>
      <c r="CD29" s="638" t="s">
        <v>292</v>
      </c>
      <c r="CE29" s="639"/>
      <c r="CF29" s="616" t="s">
        <v>66</v>
      </c>
      <c r="CG29" s="617"/>
      <c r="CH29" s="617"/>
      <c r="CI29" s="617"/>
      <c r="CJ29" s="617"/>
      <c r="CK29" s="617"/>
      <c r="CL29" s="617"/>
      <c r="CM29" s="617"/>
      <c r="CN29" s="617"/>
      <c r="CO29" s="617"/>
      <c r="CP29" s="617"/>
      <c r="CQ29" s="618"/>
      <c r="CR29" s="619">
        <v>379782</v>
      </c>
      <c r="CS29" s="632"/>
      <c r="CT29" s="632"/>
      <c r="CU29" s="632"/>
      <c r="CV29" s="632"/>
      <c r="CW29" s="632"/>
      <c r="CX29" s="632"/>
      <c r="CY29" s="633"/>
      <c r="CZ29" s="622">
        <v>4.5</v>
      </c>
      <c r="DA29" s="634"/>
      <c r="DB29" s="634"/>
      <c r="DC29" s="635"/>
      <c r="DD29" s="625">
        <v>379782</v>
      </c>
      <c r="DE29" s="632"/>
      <c r="DF29" s="632"/>
      <c r="DG29" s="632"/>
      <c r="DH29" s="632"/>
      <c r="DI29" s="632"/>
      <c r="DJ29" s="632"/>
      <c r="DK29" s="633"/>
      <c r="DL29" s="625">
        <v>379782</v>
      </c>
      <c r="DM29" s="632"/>
      <c r="DN29" s="632"/>
      <c r="DO29" s="632"/>
      <c r="DP29" s="632"/>
      <c r="DQ29" s="632"/>
      <c r="DR29" s="632"/>
      <c r="DS29" s="632"/>
      <c r="DT29" s="632"/>
      <c r="DU29" s="632"/>
      <c r="DV29" s="633"/>
      <c r="DW29" s="622">
        <v>10.4</v>
      </c>
      <c r="DX29" s="634"/>
      <c r="DY29" s="634"/>
      <c r="DZ29" s="634"/>
      <c r="EA29" s="634"/>
      <c r="EB29" s="634"/>
      <c r="EC29" s="646"/>
    </row>
    <row r="30" spans="2:133" ht="11.25" customHeight="1" x14ac:dyDescent="0.2">
      <c r="B30" s="616" t="s">
        <v>293</v>
      </c>
      <c r="C30" s="617"/>
      <c r="D30" s="617"/>
      <c r="E30" s="617"/>
      <c r="F30" s="617"/>
      <c r="G30" s="617"/>
      <c r="H30" s="617"/>
      <c r="I30" s="617"/>
      <c r="J30" s="617"/>
      <c r="K30" s="617"/>
      <c r="L30" s="617"/>
      <c r="M30" s="617"/>
      <c r="N30" s="617"/>
      <c r="O30" s="617"/>
      <c r="P30" s="617"/>
      <c r="Q30" s="618"/>
      <c r="R30" s="619">
        <v>504623</v>
      </c>
      <c r="S30" s="620"/>
      <c r="T30" s="620"/>
      <c r="U30" s="620"/>
      <c r="V30" s="620"/>
      <c r="W30" s="620"/>
      <c r="X30" s="620"/>
      <c r="Y30" s="621"/>
      <c r="Z30" s="657">
        <v>5.6</v>
      </c>
      <c r="AA30" s="657"/>
      <c r="AB30" s="657"/>
      <c r="AC30" s="657"/>
      <c r="AD30" s="658" t="s">
        <v>122</v>
      </c>
      <c r="AE30" s="658"/>
      <c r="AF30" s="658"/>
      <c r="AG30" s="658"/>
      <c r="AH30" s="658"/>
      <c r="AI30" s="658"/>
      <c r="AJ30" s="658"/>
      <c r="AK30" s="658"/>
      <c r="AL30" s="622" t="s">
        <v>122</v>
      </c>
      <c r="AM30" s="623"/>
      <c r="AN30" s="623"/>
      <c r="AO30" s="659"/>
      <c r="AP30" s="677" t="s">
        <v>211</v>
      </c>
      <c r="AQ30" s="678"/>
      <c r="AR30" s="678"/>
      <c r="AS30" s="678"/>
      <c r="AT30" s="678"/>
      <c r="AU30" s="678"/>
      <c r="AV30" s="678"/>
      <c r="AW30" s="678"/>
      <c r="AX30" s="678"/>
      <c r="AY30" s="678"/>
      <c r="AZ30" s="678"/>
      <c r="BA30" s="678"/>
      <c r="BB30" s="678"/>
      <c r="BC30" s="678"/>
      <c r="BD30" s="678"/>
      <c r="BE30" s="678"/>
      <c r="BF30" s="679"/>
      <c r="BG30" s="677" t="s">
        <v>294</v>
      </c>
      <c r="BH30" s="691"/>
      <c r="BI30" s="691"/>
      <c r="BJ30" s="691"/>
      <c r="BK30" s="691"/>
      <c r="BL30" s="691"/>
      <c r="BM30" s="691"/>
      <c r="BN30" s="691"/>
      <c r="BO30" s="691"/>
      <c r="BP30" s="691"/>
      <c r="BQ30" s="692"/>
      <c r="BR30" s="677" t="s">
        <v>295</v>
      </c>
      <c r="BS30" s="691"/>
      <c r="BT30" s="691"/>
      <c r="BU30" s="691"/>
      <c r="BV30" s="691"/>
      <c r="BW30" s="691"/>
      <c r="BX30" s="691"/>
      <c r="BY30" s="691"/>
      <c r="BZ30" s="691"/>
      <c r="CA30" s="691"/>
      <c r="CB30" s="692"/>
      <c r="CD30" s="640"/>
      <c r="CE30" s="641"/>
      <c r="CF30" s="616" t="s">
        <v>296</v>
      </c>
      <c r="CG30" s="617"/>
      <c r="CH30" s="617"/>
      <c r="CI30" s="617"/>
      <c r="CJ30" s="617"/>
      <c r="CK30" s="617"/>
      <c r="CL30" s="617"/>
      <c r="CM30" s="617"/>
      <c r="CN30" s="617"/>
      <c r="CO30" s="617"/>
      <c r="CP30" s="617"/>
      <c r="CQ30" s="618"/>
      <c r="CR30" s="619">
        <v>368596</v>
      </c>
      <c r="CS30" s="620"/>
      <c r="CT30" s="620"/>
      <c r="CU30" s="620"/>
      <c r="CV30" s="620"/>
      <c r="CW30" s="620"/>
      <c r="CX30" s="620"/>
      <c r="CY30" s="621"/>
      <c r="CZ30" s="622">
        <v>4.4000000000000004</v>
      </c>
      <c r="DA30" s="634"/>
      <c r="DB30" s="634"/>
      <c r="DC30" s="635"/>
      <c r="DD30" s="625">
        <v>368596</v>
      </c>
      <c r="DE30" s="620"/>
      <c r="DF30" s="620"/>
      <c r="DG30" s="620"/>
      <c r="DH30" s="620"/>
      <c r="DI30" s="620"/>
      <c r="DJ30" s="620"/>
      <c r="DK30" s="621"/>
      <c r="DL30" s="625">
        <v>368596</v>
      </c>
      <c r="DM30" s="620"/>
      <c r="DN30" s="620"/>
      <c r="DO30" s="620"/>
      <c r="DP30" s="620"/>
      <c r="DQ30" s="620"/>
      <c r="DR30" s="620"/>
      <c r="DS30" s="620"/>
      <c r="DT30" s="620"/>
      <c r="DU30" s="620"/>
      <c r="DV30" s="621"/>
      <c r="DW30" s="622">
        <v>10.1</v>
      </c>
      <c r="DX30" s="634"/>
      <c r="DY30" s="634"/>
      <c r="DZ30" s="634"/>
      <c r="EA30" s="634"/>
      <c r="EB30" s="634"/>
      <c r="EC30" s="646"/>
    </row>
    <row r="31" spans="2:133" ht="11.25" customHeight="1" x14ac:dyDescent="0.2">
      <c r="B31" s="694" t="s">
        <v>297</v>
      </c>
      <c r="C31" s="695"/>
      <c r="D31" s="695"/>
      <c r="E31" s="695"/>
      <c r="F31" s="695"/>
      <c r="G31" s="695"/>
      <c r="H31" s="695"/>
      <c r="I31" s="695"/>
      <c r="J31" s="695"/>
      <c r="K31" s="695"/>
      <c r="L31" s="695"/>
      <c r="M31" s="695"/>
      <c r="N31" s="695"/>
      <c r="O31" s="695"/>
      <c r="P31" s="695"/>
      <c r="Q31" s="696"/>
      <c r="R31" s="619" t="s">
        <v>122</v>
      </c>
      <c r="S31" s="620"/>
      <c r="T31" s="620"/>
      <c r="U31" s="620"/>
      <c r="V31" s="620"/>
      <c r="W31" s="620"/>
      <c r="X31" s="620"/>
      <c r="Y31" s="621"/>
      <c r="Z31" s="657" t="s">
        <v>122</v>
      </c>
      <c r="AA31" s="657"/>
      <c r="AB31" s="657"/>
      <c r="AC31" s="657"/>
      <c r="AD31" s="658" t="s">
        <v>122</v>
      </c>
      <c r="AE31" s="658"/>
      <c r="AF31" s="658"/>
      <c r="AG31" s="658"/>
      <c r="AH31" s="658"/>
      <c r="AI31" s="658"/>
      <c r="AJ31" s="658"/>
      <c r="AK31" s="658"/>
      <c r="AL31" s="622" t="s">
        <v>122</v>
      </c>
      <c r="AM31" s="623"/>
      <c r="AN31" s="623"/>
      <c r="AO31" s="659"/>
      <c r="AP31" s="685" t="s">
        <v>298</v>
      </c>
      <c r="AQ31" s="686"/>
      <c r="AR31" s="686"/>
      <c r="AS31" s="686"/>
      <c r="AT31" s="687" t="s">
        <v>299</v>
      </c>
      <c r="AU31" s="216"/>
      <c r="AV31" s="216"/>
      <c r="AW31" s="216"/>
      <c r="AX31" s="674" t="s">
        <v>177</v>
      </c>
      <c r="AY31" s="675"/>
      <c r="AZ31" s="675"/>
      <c r="BA31" s="675"/>
      <c r="BB31" s="675"/>
      <c r="BC31" s="675"/>
      <c r="BD31" s="675"/>
      <c r="BE31" s="675"/>
      <c r="BF31" s="676"/>
      <c r="BG31" s="681">
        <v>99.3</v>
      </c>
      <c r="BH31" s="682"/>
      <c r="BI31" s="682"/>
      <c r="BJ31" s="682"/>
      <c r="BK31" s="682"/>
      <c r="BL31" s="682"/>
      <c r="BM31" s="683">
        <v>97.6</v>
      </c>
      <c r="BN31" s="682"/>
      <c r="BO31" s="682"/>
      <c r="BP31" s="682"/>
      <c r="BQ31" s="684"/>
      <c r="BR31" s="681">
        <v>99.2</v>
      </c>
      <c r="BS31" s="682"/>
      <c r="BT31" s="682"/>
      <c r="BU31" s="682"/>
      <c r="BV31" s="682"/>
      <c r="BW31" s="682"/>
      <c r="BX31" s="683">
        <v>97.6</v>
      </c>
      <c r="BY31" s="682"/>
      <c r="BZ31" s="682"/>
      <c r="CA31" s="682"/>
      <c r="CB31" s="684"/>
      <c r="CD31" s="640"/>
      <c r="CE31" s="641"/>
      <c r="CF31" s="616" t="s">
        <v>300</v>
      </c>
      <c r="CG31" s="617"/>
      <c r="CH31" s="617"/>
      <c r="CI31" s="617"/>
      <c r="CJ31" s="617"/>
      <c r="CK31" s="617"/>
      <c r="CL31" s="617"/>
      <c r="CM31" s="617"/>
      <c r="CN31" s="617"/>
      <c r="CO31" s="617"/>
      <c r="CP31" s="617"/>
      <c r="CQ31" s="618"/>
      <c r="CR31" s="619">
        <v>11186</v>
      </c>
      <c r="CS31" s="632"/>
      <c r="CT31" s="632"/>
      <c r="CU31" s="632"/>
      <c r="CV31" s="632"/>
      <c r="CW31" s="632"/>
      <c r="CX31" s="632"/>
      <c r="CY31" s="633"/>
      <c r="CZ31" s="622">
        <v>0.1</v>
      </c>
      <c r="DA31" s="634"/>
      <c r="DB31" s="634"/>
      <c r="DC31" s="635"/>
      <c r="DD31" s="625">
        <v>11186</v>
      </c>
      <c r="DE31" s="632"/>
      <c r="DF31" s="632"/>
      <c r="DG31" s="632"/>
      <c r="DH31" s="632"/>
      <c r="DI31" s="632"/>
      <c r="DJ31" s="632"/>
      <c r="DK31" s="633"/>
      <c r="DL31" s="625">
        <v>11186</v>
      </c>
      <c r="DM31" s="632"/>
      <c r="DN31" s="632"/>
      <c r="DO31" s="632"/>
      <c r="DP31" s="632"/>
      <c r="DQ31" s="632"/>
      <c r="DR31" s="632"/>
      <c r="DS31" s="632"/>
      <c r="DT31" s="632"/>
      <c r="DU31" s="632"/>
      <c r="DV31" s="633"/>
      <c r="DW31" s="622">
        <v>0.3</v>
      </c>
      <c r="DX31" s="634"/>
      <c r="DY31" s="634"/>
      <c r="DZ31" s="634"/>
      <c r="EA31" s="634"/>
      <c r="EB31" s="634"/>
      <c r="EC31" s="646"/>
    </row>
    <row r="32" spans="2:133" ht="11.25" customHeight="1" x14ac:dyDescent="0.2">
      <c r="B32" s="616" t="s">
        <v>301</v>
      </c>
      <c r="C32" s="617"/>
      <c r="D32" s="617"/>
      <c r="E32" s="617"/>
      <c r="F32" s="617"/>
      <c r="G32" s="617"/>
      <c r="H32" s="617"/>
      <c r="I32" s="617"/>
      <c r="J32" s="617"/>
      <c r="K32" s="617"/>
      <c r="L32" s="617"/>
      <c r="M32" s="617"/>
      <c r="N32" s="617"/>
      <c r="O32" s="617"/>
      <c r="P32" s="617"/>
      <c r="Q32" s="618"/>
      <c r="R32" s="619">
        <v>275837</v>
      </c>
      <c r="S32" s="620"/>
      <c r="T32" s="620"/>
      <c r="U32" s="620"/>
      <c r="V32" s="620"/>
      <c r="W32" s="620"/>
      <c r="X32" s="620"/>
      <c r="Y32" s="621"/>
      <c r="Z32" s="657">
        <v>3.1</v>
      </c>
      <c r="AA32" s="657"/>
      <c r="AB32" s="657"/>
      <c r="AC32" s="657"/>
      <c r="AD32" s="658" t="s">
        <v>122</v>
      </c>
      <c r="AE32" s="658"/>
      <c r="AF32" s="658"/>
      <c r="AG32" s="658"/>
      <c r="AH32" s="658"/>
      <c r="AI32" s="658"/>
      <c r="AJ32" s="658"/>
      <c r="AK32" s="658"/>
      <c r="AL32" s="622" t="s">
        <v>122</v>
      </c>
      <c r="AM32" s="623"/>
      <c r="AN32" s="623"/>
      <c r="AO32" s="659"/>
      <c r="AP32" s="660"/>
      <c r="AQ32" s="661"/>
      <c r="AR32" s="661"/>
      <c r="AS32" s="661"/>
      <c r="AT32" s="688"/>
      <c r="AU32" s="212" t="s">
        <v>302</v>
      </c>
      <c r="AX32" s="616" t="s">
        <v>303</v>
      </c>
      <c r="AY32" s="617"/>
      <c r="AZ32" s="617"/>
      <c r="BA32" s="617"/>
      <c r="BB32" s="617"/>
      <c r="BC32" s="617"/>
      <c r="BD32" s="617"/>
      <c r="BE32" s="617"/>
      <c r="BF32" s="618"/>
      <c r="BG32" s="690">
        <v>99</v>
      </c>
      <c r="BH32" s="632"/>
      <c r="BI32" s="632"/>
      <c r="BJ32" s="632"/>
      <c r="BK32" s="632"/>
      <c r="BL32" s="632"/>
      <c r="BM32" s="623">
        <v>96.7</v>
      </c>
      <c r="BN32" s="632"/>
      <c r="BO32" s="632"/>
      <c r="BP32" s="632"/>
      <c r="BQ32" s="655"/>
      <c r="BR32" s="690">
        <v>98.8</v>
      </c>
      <c r="BS32" s="632"/>
      <c r="BT32" s="632"/>
      <c r="BU32" s="632"/>
      <c r="BV32" s="632"/>
      <c r="BW32" s="632"/>
      <c r="BX32" s="623">
        <v>96.5</v>
      </c>
      <c r="BY32" s="632"/>
      <c r="BZ32" s="632"/>
      <c r="CA32" s="632"/>
      <c r="CB32" s="655"/>
      <c r="CD32" s="642"/>
      <c r="CE32" s="643"/>
      <c r="CF32" s="616" t="s">
        <v>304</v>
      </c>
      <c r="CG32" s="617"/>
      <c r="CH32" s="617"/>
      <c r="CI32" s="617"/>
      <c r="CJ32" s="617"/>
      <c r="CK32" s="617"/>
      <c r="CL32" s="617"/>
      <c r="CM32" s="617"/>
      <c r="CN32" s="617"/>
      <c r="CO32" s="617"/>
      <c r="CP32" s="617"/>
      <c r="CQ32" s="618"/>
      <c r="CR32" s="619" t="s">
        <v>122</v>
      </c>
      <c r="CS32" s="620"/>
      <c r="CT32" s="620"/>
      <c r="CU32" s="620"/>
      <c r="CV32" s="620"/>
      <c r="CW32" s="620"/>
      <c r="CX32" s="620"/>
      <c r="CY32" s="621"/>
      <c r="CZ32" s="622" t="s">
        <v>122</v>
      </c>
      <c r="DA32" s="634"/>
      <c r="DB32" s="634"/>
      <c r="DC32" s="635"/>
      <c r="DD32" s="625" t="s">
        <v>122</v>
      </c>
      <c r="DE32" s="620"/>
      <c r="DF32" s="620"/>
      <c r="DG32" s="620"/>
      <c r="DH32" s="620"/>
      <c r="DI32" s="620"/>
      <c r="DJ32" s="620"/>
      <c r="DK32" s="621"/>
      <c r="DL32" s="625" t="s">
        <v>122</v>
      </c>
      <c r="DM32" s="620"/>
      <c r="DN32" s="620"/>
      <c r="DO32" s="620"/>
      <c r="DP32" s="620"/>
      <c r="DQ32" s="620"/>
      <c r="DR32" s="620"/>
      <c r="DS32" s="620"/>
      <c r="DT32" s="620"/>
      <c r="DU32" s="620"/>
      <c r="DV32" s="621"/>
      <c r="DW32" s="622" t="s">
        <v>122</v>
      </c>
      <c r="DX32" s="634"/>
      <c r="DY32" s="634"/>
      <c r="DZ32" s="634"/>
      <c r="EA32" s="634"/>
      <c r="EB32" s="634"/>
      <c r="EC32" s="646"/>
    </row>
    <row r="33" spans="2:133" ht="11.25" customHeight="1" x14ac:dyDescent="0.2">
      <c r="B33" s="616" t="s">
        <v>305</v>
      </c>
      <c r="C33" s="617"/>
      <c r="D33" s="617"/>
      <c r="E33" s="617"/>
      <c r="F33" s="617"/>
      <c r="G33" s="617"/>
      <c r="H33" s="617"/>
      <c r="I33" s="617"/>
      <c r="J33" s="617"/>
      <c r="K33" s="617"/>
      <c r="L33" s="617"/>
      <c r="M33" s="617"/>
      <c r="N33" s="617"/>
      <c r="O33" s="617"/>
      <c r="P33" s="617"/>
      <c r="Q33" s="618"/>
      <c r="R33" s="619">
        <v>30184</v>
      </c>
      <c r="S33" s="620"/>
      <c r="T33" s="620"/>
      <c r="U33" s="620"/>
      <c r="V33" s="620"/>
      <c r="W33" s="620"/>
      <c r="X33" s="620"/>
      <c r="Y33" s="621"/>
      <c r="Z33" s="657">
        <v>0.3</v>
      </c>
      <c r="AA33" s="657"/>
      <c r="AB33" s="657"/>
      <c r="AC33" s="657"/>
      <c r="AD33" s="658">
        <v>1725</v>
      </c>
      <c r="AE33" s="658"/>
      <c r="AF33" s="658"/>
      <c r="AG33" s="658"/>
      <c r="AH33" s="658"/>
      <c r="AI33" s="658"/>
      <c r="AJ33" s="658"/>
      <c r="AK33" s="658"/>
      <c r="AL33" s="622">
        <v>0</v>
      </c>
      <c r="AM33" s="623"/>
      <c r="AN33" s="623"/>
      <c r="AO33" s="659"/>
      <c r="AP33" s="662"/>
      <c r="AQ33" s="663"/>
      <c r="AR33" s="663"/>
      <c r="AS33" s="663"/>
      <c r="AT33" s="689"/>
      <c r="AU33" s="217"/>
      <c r="AV33" s="217"/>
      <c r="AW33" s="217"/>
      <c r="AX33" s="600" t="s">
        <v>306</v>
      </c>
      <c r="AY33" s="601"/>
      <c r="AZ33" s="601"/>
      <c r="BA33" s="601"/>
      <c r="BB33" s="601"/>
      <c r="BC33" s="601"/>
      <c r="BD33" s="601"/>
      <c r="BE33" s="601"/>
      <c r="BF33" s="602"/>
      <c r="BG33" s="680">
        <v>99.5</v>
      </c>
      <c r="BH33" s="604"/>
      <c r="BI33" s="604"/>
      <c r="BJ33" s="604"/>
      <c r="BK33" s="604"/>
      <c r="BL33" s="604"/>
      <c r="BM33" s="650">
        <v>98.2</v>
      </c>
      <c r="BN33" s="604"/>
      <c r="BO33" s="604"/>
      <c r="BP33" s="604"/>
      <c r="BQ33" s="667"/>
      <c r="BR33" s="680">
        <v>99.3</v>
      </c>
      <c r="BS33" s="604"/>
      <c r="BT33" s="604"/>
      <c r="BU33" s="604"/>
      <c r="BV33" s="604"/>
      <c r="BW33" s="604"/>
      <c r="BX33" s="650">
        <v>98.3</v>
      </c>
      <c r="BY33" s="604"/>
      <c r="BZ33" s="604"/>
      <c r="CA33" s="604"/>
      <c r="CB33" s="667"/>
      <c r="CD33" s="616" t="s">
        <v>307</v>
      </c>
      <c r="CE33" s="617"/>
      <c r="CF33" s="617"/>
      <c r="CG33" s="617"/>
      <c r="CH33" s="617"/>
      <c r="CI33" s="617"/>
      <c r="CJ33" s="617"/>
      <c r="CK33" s="617"/>
      <c r="CL33" s="617"/>
      <c r="CM33" s="617"/>
      <c r="CN33" s="617"/>
      <c r="CO33" s="617"/>
      <c r="CP33" s="617"/>
      <c r="CQ33" s="618"/>
      <c r="CR33" s="619">
        <v>5923955</v>
      </c>
      <c r="CS33" s="632"/>
      <c r="CT33" s="632"/>
      <c r="CU33" s="632"/>
      <c r="CV33" s="632"/>
      <c r="CW33" s="632"/>
      <c r="CX33" s="632"/>
      <c r="CY33" s="633"/>
      <c r="CZ33" s="622">
        <v>70.599999999999994</v>
      </c>
      <c r="DA33" s="634"/>
      <c r="DB33" s="634"/>
      <c r="DC33" s="635"/>
      <c r="DD33" s="625">
        <v>5533157</v>
      </c>
      <c r="DE33" s="632"/>
      <c r="DF33" s="632"/>
      <c r="DG33" s="632"/>
      <c r="DH33" s="632"/>
      <c r="DI33" s="632"/>
      <c r="DJ33" s="632"/>
      <c r="DK33" s="633"/>
      <c r="DL33" s="625">
        <v>1759297</v>
      </c>
      <c r="DM33" s="632"/>
      <c r="DN33" s="632"/>
      <c r="DO33" s="632"/>
      <c r="DP33" s="632"/>
      <c r="DQ33" s="632"/>
      <c r="DR33" s="632"/>
      <c r="DS33" s="632"/>
      <c r="DT33" s="632"/>
      <c r="DU33" s="632"/>
      <c r="DV33" s="633"/>
      <c r="DW33" s="622">
        <v>48.3</v>
      </c>
      <c r="DX33" s="634"/>
      <c r="DY33" s="634"/>
      <c r="DZ33" s="634"/>
      <c r="EA33" s="634"/>
      <c r="EB33" s="634"/>
      <c r="EC33" s="646"/>
    </row>
    <row r="34" spans="2:133" ht="11.25" customHeight="1" x14ac:dyDescent="0.2">
      <c r="B34" s="616" t="s">
        <v>308</v>
      </c>
      <c r="C34" s="617"/>
      <c r="D34" s="617"/>
      <c r="E34" s="617"/>
      <c r="F34" s="617"/>
      <c r="G34" s="617"/>
      <c r="H34" s="617"/>
      <c r="I34" s="617"/>
      <c r="J34" s="617"/>
      <c r="K34" s="617"/>
      <c r="L34" s="617"/>
      <c r="M34" s="617"/>
      <c r="N34" s="617"/>
      <c r="O34" s="617"/>
      <c r="P34" s="617"/>
      <c r="Q34" s="618"/>
      <c r="R34" s="619">
        <v>3006032</v>
      </c>
      <c r="S34" s="620"/>
      <c r="T34" s="620"/>
      <c r="U34" s="620"/>
      <c r="V34" s="620"/>
      <c r="W34" s="620"/>
      <c r="X34" s="620"/>
      <c r="Y34" s="621"/>
      <c r="Z34" s="657">
        <v>33.5</v>
      </c>
      <c r="AA34" s="657"/>
      <c r="AB34" s="657"/>
      <c r="AC34" s="657"/>
      <c r="AD34" s="658" t="s">
        <v>122</v>
      </c>
      <c r="AE34" s="658"/>
      <c r="AF34" s="658"/>
      <c r="AG34" s="658"/>
      <c r="AH34" s="658"/>
      <c r="AI34" s="658"/>
      <c r="AJ34" s="658"/>
      <c r="AK34" s="658"/>
      <c r="AL34" s="622" t="s">
        <v>122</v>
      </c>
      <c r="AM34" s="623"/>
      <c r="AN34" s="623"/>
      <c r="AO34" s="659"/>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6" t="s">
        <v>309</v>
      </c>
      <c r="CE34" s="617"/>
      <c r="CF34" s="617"/>
      <c r="CG34" s="617"/>
      <c r="CH34" s="617"/>
      <c r="CI34" s="617"/>
      <c r="CJ34" s="617"/>
      <c r="CK34" s="617"/>
      <c r="CL34" s="617"/>
      <c r="CM34" s="617"/>
      <c r="CN34" s="617"/>
      <c r="CO34" s="617"/>
      <c r="CP34" s="617"/>
      <c r="CQ34" s="618"/>
      <c r="CR34" s="619">
        <v>1611828</v>
      </c>
      <c r="CS34" s="620"/>
      <c r="CT34" s="620"/>
      <c r="CU34" s="620"/>
      <c r="CV34" s="620"/>
      <c r="CW34" s="620"/>
      <c r="CX34" s="620"/>
      <c r="CY34" s="621"/>
      <c r="CZ34" s="622">
        <v>19.2</v>
      </c>
      <c r="DA34" s="634"/>
      <c r="DB34" s="634"/>
      <c r="DC34" s="635"/>
      <c r="DD34" s="625">
        <v>1404973</v>
      </c>
      <c r="DE34" s="620"/>
      <c r="DF34" s="620"/>
      <c r="DG34" s="620"/>
      <c r="DH34" s="620"/>
      <c r="DI34" s="620"/>
      <c r="DJ34" s="620"/>
      <c r="DK34" s="621"/>
      <c r="DL34" s="625">
        <v>616948</v>
      </c>
      <c r="DM34" s="620"/>
      <c r="DN34" s="620"/>
      <c r="DO34" s="620"/>
      <c r="DP34" s="620"/>
      <c r="DQ34" s="620"/>
      <c r="DR34" s="620"/>
      <c r="DS34" s="620"/>
      <c r="DT34" s="620"/>
      <c r="DU34" s="620"/>
      <c r="DV34" s="621"/>
      <c r="DW34" s="622">
        <v>16.899999999999999</v>
      </c>
      <c r="DX34" s="634"/>
      <c r="DY34" s="634"/>
      <c r="DZ34" s="634"/>
      <c r="EA34" s="634"/>
      <c r="EB34" s="634"/>
      <c r="EC34" s="646"/>
    </row>
    <row r="35" spans="2:133" ht="11.25" customHeight="1" x14ac:dyDescent="0.2">
      <c r="B35" s="616" t="s">
        <v>310</v>
      </c>
      <c r="C35" s="617"/>
      <c r="D35" s="617"/>
      <c r="E35" s="617"/>
      <c r="F35" s="617"/>
      <c r="G35" s="617"/>
      <c r="H35" s="617"/>
      <c r="I35" s="617"/>
      <c r="J35" s="617"/>
      <c r="K35" s="617"/>
      <c r="L35" s="617"/>
      <c r="M35" s="617"/>
      <c r="N35" s="617"/>
      <c r="O35" s="617"/>
      <c r="P35" s="617"/>
      <c r="Q35" s="618"/>
      <c r="R35" s="619">
        <v>552687</v>
      </c>
      <c r="S35" s="620"/>
      <c r="T35" s="620"/>
      <c r="U35" s="620"/>
      <c r="V35" s="620"/>
      <c r="W35" s="620"/>
      <c r="X35" s="620"/>
      <c r="Y35" s="621"/>
      <c r="Z35" s="657">
        <v>6.2</v>
      </c>
      <c r="AA35" s="657"/>
      <c r="AB35" s="657"/>
      <c r="AC35" s="657"/>
      <c r="AD35" s="658" t="s">
        <v>122</v>
      </c>
      <c r="AE35" s="658"/>
      <c r="AF35" s="658"/>
      <c r="AG35" s="658"/>
      <c r="AH35" s="658"/>
      <c r="AI35" s="658"/>
      <c r="AJ35" s="658"/>
      <c r="AK35" s="658"/>
      <c r="AL35" s="622" t="s">
        <v>122</v>
      </c>
      <c r="AM35" s="623"/>
      <c r="AN35" s="623"/>
      <c r="AO35" s="659"/>
      <c r="AP35" s="220"/>
      <c r="AQ35" s="677" t="s">
        <v>311</v>
      </c>
      <c r="AR35" s="678"/>
      <c r="AS35" s="678"/>
      <c r="AT35" s="678"/>
      <c r="AU35" s="678"/>
      <c r="AV35" s="678"/>
      <c r="AW35" s="678"/>
      <c r="AX35" s="678"/>
      <c r="AY35" s="678"/>
      <c r="AZ35" s="678"/>
      <c r="BA35" s="678"/>
      <c r="BB35" s="678"/>
      <c r="BC35" s="678"/>
      <c r="BD35" s="678"/>
      <c r="BE35" s="678"/>
      <c r="BF35" s="679"/>
      <c r="BG35" s="677" t="s">
        <v>312</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616" t="s">
        <v>313</v>
      </c>
      <c r="CE35" s="617"/>
      <c r="CF35" s="617"/>
      <c r="CG35" s="617"/>
      <c r="CH35" s="617"/>
      <c r="CI35" s="617"/>
      <c r="CJ35" s="617"/>
      <c r="CK35" s="617"/>
      <c r="CL35" s="617"/>
      <c r="CM35" s="617"/>
      <c r="CN35" s="617"/>
      <c r="CO35" s="617"/>
      <c r="CP35" s="617"/>
      <c r="CQ35" s="618"/>
      <c r="CR35" s="619">
        <v>106185</v>
      </c>
      <c r="CS35" s="632"/>
      <c r="CT35" s="632"/>
      <c r="CU35" s="632"/>
      <c r="CV35" s="632"/>
      <c r="CW35" s="632"/>
      <c r="CX35" s="632"/>
      <c r="CY35" s="633"/>
      <c r="CZ35" s="622">
        <v>1.3</v>
      </c>
      <c r="DA35" s="634"/>
      <c r="DB35" s="634"/>
      <c r="DC35" s="635"/>
      <c r="DD35" s="625">
        <v>82395</v>
      </c>
      <c r="DE35" s="632"/>
      <c r="DF35" s="632"/>
      <c r="DG35" s="632"/>
      <c r="DH35" s="632"/>
      <c r="DI35" s="632"/>
      <c r="DJ35" s="632"/>
      <c r="DK35" s="633"/>
      <c r="DL35" s="625">
        <v>82395</v>
      </c>
      <c r="DM35" s="632"/>
      <c r="DN35" s="632"/>
      <c r="DO35" s="632"/>
      <c r="DP35" s="632"/>
      <c r="DQ35" s="632"/>
      <c r="DR35" s="632"/>
      <c r="DS35" s="632"/>
      <c r="DT35" s="632"/>
      <c r="DU35" s="632"/>
      <c r="DV35" s="633"/>
      <c r="DW35" s="622">
        <v>2.2999999999999998</v>
      </c>
      <c r="DX35" s="634"/>
      <c r="DY35" s="634"/>
      <c r="DZ35" s="634"/>
      <c r="EA35" s="634"/>
      <c r="EB35" s="634"/>
      <c r="EC35" s="646"/>
    </row>
    <row r="36" spans="2:133" ht="11.25" customHeight="1" x14ac:dyDescent="0.2">
      <c r="B36" s="616" t="s">
        <v>314</v>
      </c>
      <c r="C36" s="617"/>
      <c r="D36" s="617"/>
      <c r="E36" s="617"/>
      <c r="F36" s="617"/>
      <c r="G36" s="617"/>
      <c r="H36" s="617"/>
      <c r="I36" s="617"/>
      <c r="J36" s="617"/>
      <c r="K36" s="617"/>
      <c r="L36" s="617"/>
      <c r="M36" s="617"/>
      <c r="N36" s="617"/>
      <c r="O36" s="617"/>
      <c r="P36" s="617"/>
      <c r="Q36" s="618"/>
      <c r="R36" s="619">
        <v>587674</v>
      </c>
      <c r="S36" s="620"/>
      <c r="T36" s="620"/>
      <c r="U36" s="620"/>
      <c r="V36" s="620"/>
      <c r="W36" s="620"/>
      <c r="X36" s="620"/>
      <c r="Y36" s="621"/>
      <c r="Z36" s="657">
        <v>6.6</v>
      </c>
      <c r="AA36" s="657"/>
      <c r="AB36" s="657"/>
      <c r="AC36" s="657"/>
      <c r="AD36" s="658" t="s">
        <v>122</v>
      </c>
      <c r="AE36" s="658"/>
      <c r="AF36" s="658"/>
      <c r="AG36" s="658"/>
      <c r="AH36" s="658"/>
      <c r="AI36" s="658"/>
      <c r="AJ36" s="658"/>
      <c r="AK36" s="658"/>
      <c r="AL36" s="622" t="s">
        <v>122</v>
      </c>
      <c r="AM36" s="623"/>
      <c r="AN36" s="623"/>
      <c r="AO36" s="659"/>
      <c r="AP36" s="220"/>
      <c r="AQ36" s="668" t="s">
        <v>315</v>
      </c>
      <c r="AR36" s="669"/>
      <c r="AS36" s="669"/>
      <c r="AT36" s="669"/>
      <c r="AU36" s="669"/>
      <c r="AV36" s="669"/>
      <c r="AW36" s="669"/>
      <c r="AX36" s="669"/>
      <c r="AY36" s="670"/>
      <c r="AZ36" s="671">
        <v>612897</v>
      </c>
      <c r="BA36" s="672"/>
      <c r="BB36" s="672"/>
      <c r="BC36" s="672"/>
      <c r="BD36" s="672"/>
      <c r="BE36" s="672"/>
      <c r="BF36" s="673"/>
      <c r="BG36" s="674" t="s">
        <v>316</v>
      </c>
      <c r="BH36" s="675"/>
      <c r="BI36" s="675"/>
      <c r="BJ36" s="675"/>
      <c r="BK36" s="675"/>
      <c r="BL36" s="675"/>
      <c r="BM36" s="675"/>
      <c r="BN36" s="675"/>
      <c r="BO36" s="675"/>
      <c r="BP36" s="675"/>
      <c r="BQ36" s="675"/>
      <c r="BR36" s="675"/>
      <c r="BS36" s="675"/>
      <c r="BT36" s="675"/>
      <c r="BU36" s="676"/>
      <c r="BV36" s="671">
        <v>30332</v>
      </c>
      <c r="BW36" s="672"/>
      <c r="BX36" s="672"/>
      <c r="BY36" s="672"/>
      <c r="BZ36" s="672"/>
      <c r="CA36" s="672"/>
      <c r="CB36" s="673"/>
      <c r="CD36" s="616" t="s">
        <v>317</v>
      </c>
      <c r="CE36" s="617"/>
      <c r="CF36" s="617"/>
      <c r="CG36" s="617"/>
      <c r="CH36" s="617"/>
      <c r="CI36" s="617"/>
      <c r="CJ36" s="617"/>
      <c r="CK36" s="617"/>
      <c r="CL36" s="617"/>
      <c r="CM36" s="617"/>
      <c r="CN36" s="617"/>
      <c r="CO36" s="617"/>
      <c r="CP36" s="617"/>
      <c r="CQ36" s="618"/>
      <c r="CR36" s="619">
        <v>1687403</v>
      </c>
      <c r="CS36" s="620"/>
      <c r="CT36" s="620"/>
      <c r="CU36" s="620"/>
      <c r="CV36" s="620"/>
      <c r="CW36" s="620"/>
      <c r="CX36" s="620"/>
      <c r="CY36" s="621"/>
      <c r="CZ36" s="622">
        <v>20.100000000000001</v>
      </c>
      <c r="DA36" s="634"/>
      <c r="DB36" s="634"/>
      <c r="DC36" s="635"/>
      <c r="DD36" s="625">
        <v>1642493</v>
      </c>
      <c r="DE36" s="620"/>
      <c r="DF36" s="620"/>
      <c r="DG36" s="620"/>
      <c r="DH36" s="620"/>
      <c r="DI36" s="620"/>
      <c r="DJ36" s="620"/>
      <c r="DK36" s="621"/>
      <c r="DL36" s="625">
        <v>613920</v>
      </c>
      <c r="DM36" s="620"/>
      <c r="DN36" s="620"/>
      <c r="DO36" s="620"/>
      <c r="DP36" s="620"/>
      <c r="DQ36" s="620"/>
      <c r="DR36" s="620"/>
      <c r="DS36" s="620"/>
      <c r="DT36" s="620"/>
      <c r="DU36" s="620"/>
      <c r="DV36" s="621"/>
      <c r="DW36" s="622">
        <v>16.8</v>
      </c>
      <c r="DX36" s="634"/>
      <c r="DY36" s="634"/>
      <c r="DZ36" s="634"/>
      <c r="EA36" s="634"/>
      <c r="EB36" s="634"/>
      <c r="EC36" s="646"/>
    </row>
    <row r="37" spans="2:133" ht="11.25" customHeight="1" x14ac:dyDescent="0.2">
      <c r="B37" s="616" t="s">
        <v>318</v>
      </c>
      <c r="C37" s="617"/>
      <c r="D37" s="617"/>
      <c r="E37" s="617"/>
      <c r="F37" s="617"/>
      <c r="G37" s="617"/>
      <c r="H37" s="617"/>
      <c r="I37" s="617"/>
      <c r="J37" s="617"/>
      <c r="K37" s="617"/>
      <c r="L37" s="617"/>
      <c r="M37" s="617"/>
      <c r="N37" s="617"/>
      <c r="O37" s="617"/>
      <c r="P37" s="617"/>
      <c r="Q37" s="618"/>
      <c r="R37" s="619">
        <v>84203</v>
      </c>
      <c r="S37" s="620"/>
      <c r="T37" s="620"/>
      <c r="U37" s="620"/>
      <c r="V37" s="620"/>
      <c r="W37" s="620"/>
      <c r="X37" s="620"/>
      <c r="Y37" s="621"/>
      <c r="Z37" s="657">
        <v>0.9</v>
      </c>
      <c r="AA37" s="657"/>
      <c r="AB37" s="657"/>
      <c r="AC37" s="657"/>
      <c r="AD37" s="658">
        <v>730</v>
      </c>
      <c r="AE37" s="658"/>
      <c r="AF37" s="658"/>
      <c r="AG37" s="658"/>
      <c r="AH37" s="658"/>
      <c r="AI37" s="658"/>
      <c r="AJ37" s="658"/>
      <c r="AK37" s="658"/>
      <c r="AL37" s="622">
        <v>0</v>
      </c>
      <c r="AM37" s="623"/>
      <c r="AN37" s="623"/>
      <c r="AO37" s="659"/>
      <c r="AQ37" s="652" t="s">
        <v>319</v>
      </c>
      <c r="AR37" s="653"/>
      <c r="AS37" s="653"/>
      <c r="AT37" s="653"/>
      <c r="AU37" s="653"/>
      <c r="AV37" s="653"/>
      <c r="AW37" s="653"/>
      <c r="AX37" s="653"/>
      <c r="AY37" s="654"/>
      <c r="AZ37" s="619">
        <v>159386</v>
      </c>
      <c r="BA37" s="620"/>
      <c r="BB37" s="620"/>
      <c r="BC37" s="620"/>
      <c r="BD37" s="632"/>
      <c r="BE37" s="632"/>
      <c r="BF37" s="655"/>
      <c r="BG37" s="616" t="s">
        <v>320</v>
      </c>
      <c r="BH37" s="617"/>
      <c r="BI37" s="617"/>
      <c r="BJ37" s="617"/>
      <c r="BK37" s="617"/>
      <c r="BL37" s="617"/>
      <c r="BM37" s="617"/>
      <c r="BN37" s="617"/>
      <c r="BO37" s="617"/>
      <c r="BP37" s="617"/>
      <c r="BQ37" s="617"/>
      <c r="BR37" s="617"/>
      <c r="BS37" s="617"/>
      <c r="BT37" s="617"/>
      <c r="BU37" s="618"/>
      <c r="BV37" s="619">
        <v>25904</v>
      </c>
      <c r="BW37" s="620"/>
      <c r="BX37" s="620"/>
      <c r="BY37" s="620"/>
      <c r="BZ37" s="620"/>
      <c r="CA37" s="620"/>
      <c r="CB37" s="656"/>
      <c r="CD37" s="616" t="s">
        <v>321</v>
      </c>
      <c r="CE37" s="617"/>
      <c r="CF37" s="617"/>
      <c r="CG37" s="617"/>
      <c r="CH37" s="617"/>
      <c r="CI37" s="617"/>
      <c r="CJ37" s="617"/>
      <c r="CK37" s="617"/>
      <c r="CL37" s="617"/>
      <c r="CM37" s="617"/>
      <c r="CN37" s="617"/>
      <c r="CO37" s="617"/>
      <c r="CP37" s="617"/>
      <c r="CQ37" s="618"/>
      <c r="CR37" s="619">
        <v>437612</v>
      </c>
      <c r="CS37" s="632"/>
      <c r="CT37" s="632"/>
      <c r="CU37" s="632"/>
      <c r="CV37" s="632"/>
      <c r="CW37" s="632"/>
      <c r="CX37" s="632"/>
      <c r="CY37" s="633"/>
      <c r="CZ37" s="622">
        <v>5.2</v>
      </c>
      <c r="DA37" s="634"/>
      <c r="DB37" s="634"/>
      <c r="DC37" s="635"/>
      <c r="DD37" s="625">
        <v>437612</v>
      </c>
      <c r="DE37" s="632"/>
      <c r="DF37" s="632"/>
      <c r="DG37" s="632"/>
      <c r="DH37" s="632"/>
      <c r="DI37" s="632"/>
      <c r="DJ37" s="632"/>
      <c r="DK37" s="633"/>
      <c r="DL37" s="625">
        <v>417311</v>
      </c>
      <c r="DM37" s="632"/>
      <c r="DN37" s="632"/>
      <c r="DO37" s="632"/>
      <c r="DP37" s="632"/>
      <c r="DQ37" s="632"/>
      <c r="DR37" s="632"/>
      <c r="DS37" s="632"/>
      <c r="DT37" s="632"/>
      <c r="DU37" s="632"/>
      <c r="DV37" s="633"/>
      <c r="DW37" s="622">
        <v>11.4</v>
      </c>
      <c r="DX37" s="634"/>
      <c r="DY37" s="634"/>
      <c r="DZ37" s="634"/>
      <c r="EA37" s="634"/>
      <c r="EB37" s="634"/>
      <c r="EC37" s="646"/>
    </row>
    <row r="38" spans="2:133" ht="11.25" customHeight="1" x14ac:dyDescent="0.2">
      <c r="B38" s="616" t="s">
        <v>322</v>
      </c>
      <c r="C38" s="617"/>
      <c r="D38" s="617"/>
      <c r="E38" s="617"/>
      <c r="F38" s="617"/>
      <c r="G38" s="617"/>
      <c r="H38" s="617"/>
      <c r="I38" s="617"/>
      <c r="J38" s="617"/>
      <c r="K38" s="617"/>
      <c r="L38" s="617"/>
      <c r="M38" s="617"/>
      <c r="N38" s="617"/>
      <c r="O38" s="617"/>
      <c r="P38" s="617"/>
      <c r="Q38" s="618"/>
      <c r="R38" s="619">
        <v>75387</v>
      </c>
      <c r="S38" s="620"/>
      <c r="T38" s="620"/>
      <c r="U38" s="620"/>
      <c r="V38" s="620"/>
      <c r="W38" s="620"/>
      <c r="X38" s="620"/>
      <c r="Y38" s="621"/>
      <c r="Z38" s="657">
        <v>0.8</v>
      </c>
      <c r="AA38" s="657"/>
      <c r="AB38" s="657"/>
      <c r="AC38" s="657"/>
      <c r="AD38" s="658" t="s">
        <v>122</v>
      </c>
      <c r="AE38" s="658"/>
      <c r="AF38" s="658"/>
      <c r="AG38" s="658"/>
      <c r="AH38" s="658"/>
      <c r="AI38" s="658"/>
      <c r="AJ38" s="658"/>
      <c r="AK38" s="658"/>
      <c r="AL38" s="622" t="s">
        <v>122</v>
      </c>
      <c r="AM38" s="623"/>
      <c r="AN38" s="623"/>
      <c r="AO38" s="659"/>
      <c r="AQ38" s="652" t="s">
        <v>323</v>
      </c>
      <c r="AR38" s="653"/>
      <c r="AS38" s="653"/>
      <c r="AT38" s="653"/>
      <c r="AU38" s="653"/>
      <c r="AV38" s="653"/>
      <c r="AW38" s="653"/>
      <c r="AX38" s="653"/>
      <c r="AY38" s="654"/>
      <c r="AZ38" s="619">
        <v>48156</v>
      </c>
      <c r="BA38" s="620"/>
      <c r="BB38" s="620"/>
      <c r="BC38" s="620"/>
      <c r="BD38" s="632"/>
      <c r="BE38" s="632"/>
      <c r="BF38" s="655"/>
      <c r="BG38" s="616" t="s">
        <v>324</v>
      </c>
      <c r="BH38" s="617"/>
      <c r="BI38" s="617"/>
      <c r="BJ38" s="617"/>
      <c r="BK38" s="617"/>
      <c r="BL38" s="617"/>
      <c r="BM38" s="617"/>
      <c r="BN38" s="617"/>
      <c r="BO38" s="617"/>
      <c r="BP38" s="617"/>
      <c r="BQ38" s="617"/>
      <c r="BR38" s="617"/>
      <c r="BS38" s="617"/>
      <c r="BT38" s="617"/>
      <c r="BU38" s="618"/>
      <c r="BV38" s="619">
        <v>1466</v>
      </c>
      <c r="BW38" s="620"/>
      <c r="BX38" s="620"/>
      <c r="BY38" s="620"/>
      <c r="BZ38" s="620"/>
      <c r="CA38" s="620"/>
      <c r="CB38" s="656"/>
      <c r="CD38" s="616" t="s">
        <v>325</v>
      </c>
      <c r="CE38" s="617"/>
      <c r="CF38" s="617"/>
      <c r="CG38" s="617"/>
      <c r="CH38" s="617"/>
      <c r="CI38" s="617"/>
      <c r="CJ38" s="617"/>
      <c r="CK38" s="617"/>
      <c r="CL38" s="617"/>
      <c r="CM38" s="617"/>
      <c r="CN38" s="617"/>
      <c r="CO38" s="617"/>
      <c r="CP38" s="617"/>
      <c r="CQ38" s="618"/>
      <c r="CR38" s="619">
        <v>564741</v>
      </c>
      <c r="CS38" s="620"/>
      <c r="CT38" s="620"/>
      <c r="CU38" s="620"/>
      <c r="CV38" s="620"/>
      <c r="CW38" s="620"/>
      <c r="CX38" s="620"/>
      <c r="CY38" s="621"/>
      <c r="CZ38" s="622">
        <v>6.7</v>
      </c>
      <c r="DA38" s="634"/>
      <c r="DB38" s="634"/>
      <c r="DC38" s="635"/>
      <c r="DD38" s="625">
        <v>480528</v>
      </c>
      <c r="DE38" s="620"/>
      <c r="DF38" s="620"/>
      <c r="DG38" s="620"/>
      <c r="DH38" s="620"/>
      <c r="DI38" s="620"/>
      <c r="DJ38" s="620"/>
      <c r="DK38" s="621"/>
      <c r="DL38" s="625">
        <v>446034</v>
      </c>
      <c r="DM38" s="620"/>
      <c r="DN38" s="620"/>
      <c r="DO38" s="620"/>
      <c r="DP38" s="620"/>
      <c r="DQ38" s="620"/>
      <c r="DR38" s="620"/>
      <c r="DS38" s="620"/>
      <c r="DT38" s="620"/>
      <c r="DU38" s="620"/>
      <c r="DV38" s="621"/>
      <c r="DW38" s="622">
        <v>12.2</v>
      </c>
      <c r="DX38" s="634"/>
      <c r="DY38" s="634"/>
      <c r="DZ38" s="634"/>
      <c r="EA38" s="634"/>
      <c r="EB38" s="634"/>
      <c r="EC38" s="646"/>
    </row>
    <row r="39" spans="2:133" ht="11.25" customHeight="1" x14ac:dyDescent="0.2">
      <c r="B39" s="616" t="s">
        <v>326</v>
      </c>
      <c r="C39" s="617"/>
      <c r="D39" s="617"/>
      <c r="E39" s="617"/>
      <c r="F39" s="617"/>
      <c r="G39" s="617"/>
      <c r="H39" s="617"/>
      <c r="I39" s="617"/>
      <c r="J39" s="617"/>
      <c r="K39" s="617"/>
      <c r="L39" s="617"/>
      <c r="M39" s="617"/>
      <c r="N39" s="617"/>
      <c r="O39" s="617"/>
      <c r="P39" s="617"/>
      <c r="Q39" s="618"/>
      <c r="R39" s="619" t="s">
        <v>122</v>
      </c>
      <c r="S39" s="620"/>
      <c r="T39" s="620"/>
      <c r="U39" s="620"/>
      <c r="V39" s="620"/>
      <c r="W39" s="620"/>
      <c r="X39" s="620"/>
      <c r="Y39" s="621"/>
      <c r="Z39" s="657" t="s">
        <v>122</v>
      </c>
      <c r="AA39" s="657"/>
      <c r="AB39" s="657"/>
      <c r="AC39" s="657"/>
      <c r="AD39" s="658" t="s">
        <v>122</v>
      </c>
      <c r="AE39" s="658"/>
      <c r="AF39" s="658"/>
      <c r="AG39" s="658"/>
      <c r="AH39" s="658"/>
      <c r="AI39" s="658"/>
      <c r="AJ39" s="658"/>
      <c r="AK39" s="658"/>
      <c r="AL39" s="622" t="s">
        <v>122</v>
      </c>
      <c r="AM39" s="623"/>
      <c r="AN39" s="623"/>
      <c r="AO39" s="659"/>
      <c r="AQ39" s="652" t="s">
        <v>327</v>
      </c>
      <c r="AR39" s="653"/>
      <c r="AS39" s="653"/>
      <c r="AT39" s="653"/>
      <c r="AU39" s="653"/>
      <c r="AV39" s="653"/>
      <c r="AW39" s="653"/>
      <c r="AX39" s="653"/>
      <c r="AY39" s="654"/>
      <c r="AZ39" s="619" t="s">
        <v>122</v>
      </c>
      <c r="BA39" s="620"/>
      <c r="BB39" s="620"/>
      <c r="BC39" s="620"/>
      <c r="BD39" s="632"/>
      <c r="BE39" s="632"/>
      <c r="BF39" s="655"/>
      <c r="BG39" s="616" t="s">
        <v>328</v>
      </c>
      <c r="BH39" s="617"/>
      <c r="BI39" s="617"/>
      <c r="BJ39" s="617"/>
      <c r="BK39" s="617"/>
      <c r="BL39" s="617"/>
      <c r="BM39" s="617"/>
      <c r="BN39" s="617"/>
      <c r="BO39" s="617"/>
      <c r="BP39" s="617"/>
      <c r="BQ39" s="617"/>
      <c r="BR39" s="617"/>
      <c r="BS39" s="617"/>
      <c r="BT39" s="617"/>
      <c r="BU39" s="618"/>
      <c r="BV39" s="619">
        <v>2211</v>
      </c>
      <c r="BW39" s="620"/>
      <c r="BX39" s="620"/>
      <c r="BY39" s="620"/>
      <c r="BZ39" s="620"/>
      <c r="CA39" s="620"/>
      <c r="CB39" s="656"/>
      <c r="CD39" s="616" t="s">
        <v>329</v>
      </c>
      <c r="CE39" s="617"/>
      <c r="CF39" s="617"/>
      <c r="CG39" s="617"/>
      <c r="CH39" s="617"/>
      <c r="CI39" s="617"/>
      <c r="CJ39" s="617"/>
      <c r="CK39" s="617"/>
      <c r="CL39" s="617"/>
      <c r="CM39" s="617"/>
      <c r="CN39" s="617"/>
      <c r="CO39" s="617"/>
      <c r="CP39" s="617"/>
      <c r="CQ39" s="618"/>
      <c r="CR39" s="619">
        <v>1930009</v>
      </c>
      <c r="CS39" s="632"/>
      <c r="CT39" s="632"/>
      <c r="CU39" s="632"/>
      <c r="CV39" s="632"/>
      <c r="CW39" s="632"/>
      <c r="CX39" s="632"/>
      <c r="CY39" s="633"/>
      <c r="CZ39" s="622">
        <v>23</v>
      </c>
      <c r="DA39" s="634"/>
      <c r="DB39" s="634"/>
      <c r="DC39" s="635"/>
      <c r="DD39" s="625">
        <v>1909179</v>
      </c>
      <c r="DE39" s="632"/>
      <c r="DF39" s="632"/>
      <c r="DG39" s="632"/>
      <c r="DH39" s="632"/>
      <c r="DI39" s="632"/>
      <c r="DJ39" s="632"/>
      <c r="DK39" s="633"/>
      <c r="DL39" s="625" t="s">
        <v>122</v>
      </c>
      <c r="DM39" s="632"/>
      <c r="DN39" s="632"/>
      <c r="DO39" s="632"/>
      <c r="DP39" s="632"/>
      <c r="DQ39" s="632"/>
      <c r="DR39" s="632"/>
      <c r="DS39" s="632"/>
      <c r="DT39" s="632"/>
      <c r="DU39" s="632"/>
      <c r="DV39" s="633"/>
      <c r="DW39" s="622" t="s">
        <v>122</v>
      </c>
      <c r="DX39" s="634"/>
      <c r="DY39" s="634"/>
      <c r="DZ39" s="634"/>
      <c r="EA39" s="634"/>
      <c r="EB39" s="634"/>
      <c r="EC39" s="646"/>
    </row>
    <row r="40" spans="2:133" ht="11.25" customHeight="1" x14ac:dyDescent="0.2">
      <c r="B40" s="616" t="s">
        <v>330</v>
      </c>
      <c r="C40" s="617"/>
      <c r="D40" s="617"/>
      <c r="E40" s="617"/>
      <c r="F40" s="617"/>
      <c r="G40" s="617"/>
      <c r="H40" s="617"/>
      <c r="I40" s="617"/>
      <c r="J40" s="617"/>
      <c r="K40" s="617"/>
      <c r="L40" s="617"/>
      <c r="M40" s="617"/>
      <c r="N40" s="617"/>
      <c r="O40" s="617"/>
      <c r="P40" s="617"/>
      <c r="Q40" s="618"/>
      <c r="R40" s="619">
        <v>43487</v>
      </c>
      <c r="S40" s="620"/>
      <c r="T40" s="620"/>
      <c r="U40" s="620"/>
      <c r="V40" s="620"/>
      <c r="W40" s="620"/>
      <c r="X40" s="620"/>
      <c r="Y40" s="621"/>
      <c r="Z40" s="657">
        <v>0.5</v>
      </c>
      <c r="AA40" s="657"/>
      <c r="AB40" s="657"/>
      <c r="AC40" s="657"/>
      <c r="AD40" s="658" t="s">
        <v>122</v>
      </c>
      <c r="AE40" s="658"/>
      <c r="AF40" s="658"/>
      <c r="AG40" s="658"/>
      <c r="AH40" s="658"/>
      <c r="AI40" s="658"/>
      <c r="AJ40" s="658"/>
      <c r="AK40" s="658"/>
      <c r="AL40" s="622" t="s">
        <v>122</v>
      </c>
      <c r="AM40" s="623"/>
      <c r="AN40" s="623"/>
      <c r="AO40" s="659"/>
      <c r="AQ40" s="652" t="s">
        <v>331</v>
      </c>
      <c r="AR40" s="653"/>
      <c r="AS40" s="653"/>
      <c r="AT40" s="653"/>
      <c r="AU40" s="653"/>
      <c r="AV40" s="653"/>
      <c r="AW40" s="653"/>
      <c r="AX40" s="653"/>
      <c r="AY40" s="654"/>
      <c r="AZ40" s="619" t="s">
        <v>122</v>
      </c>
      <c r="BA40" s="620"/>
      <c r="BB40" s="620"/>
      <c r="BC40" s="620"/>
      <c r="BD40" s="632"/>
      <c r="BE40" s="632"/>
      <c r="BF40" s="655"/>
      <c r="BG40" s="660" t="s">
        <v>332</v>
      </c>
      <c r="BH40" s="661"/>
      <c r="BI40" s="661"/>
      <c r="BJ40" s="661"/>
      <c r="BK40" s="661"/>
      <c r="BL40" s="221"/>
      <c r="BM40" s="617" t="s">
        <v>333</v>
      </c>
      <c r="BN40" s="617"/>
      <c r="BO40" s="617"/>
      <c r="BP40" s="617"/>
      <c r="BQ40" s="617"/>
      <c r="BR40" s="617"/>
      <c r="BS40" s="617"/>
      <c r="BT40" s="617"/>
      <c r="BU40" s="618"/>
      <c r="BV40" s="619">
        <v>104</v>
      </c>
      <c r="BW40" s="620"/>
      <c r="BX40" s="620"/>
      <c r="BY40" s="620"/>
      <c r="BZ40" s="620"/>
      <c r="CA40" s="620"/>
      <c r="CB40" s="656"/>
      <c r="CD40" s="616" t="s">
        <v>334</v>
      </c>
      <c r="CE40" s="617"/>
      <c r="CF40" s="617"/>
      <c r="CG40" s="617"/>
      <c r="CH40" s="617"/>
      <c r="CI40" s="617"/>
      <c r="CJ40" s="617"/>
      <c r="CK40" s="617"/>
      <c r="CL40" s="617"/>
      <c r="CM40" s="617"/>
      <c r="CN40" s="617"/>
      <c r="CO40" s="617"/>
      <c r="CP40" s="617"/>
      <c r="CQ40" s="618"/>
      <c r="CR40" s="619">
        <v>23789</v>
      </c>
      <c r="CS40" s="620"/>
      <c r="CT40" s="620"/>
      <c r="CU40" s="620"/>
      <c r="CV40" s="620"/>
      <c r="CW40" s="620"/>
      <c r="CX40" s="620"/>
      <c r="CY40" s="621"/>
      <c r="CZ40" s="622">
        <v>0.3</v>
      </c>
      <c r="DA40" s="634"/>
      <c r="DB40" s="634"/>
      <c r="DC40" s="635"/>
      <c r="DD40" s="625">
        <v>13589</v>
      </c>
      <c r="DE40" s="620"/>
      <c r="DF40" s="620"/>
      <c r="DG40" s="620"/>
      <c r="DH40" s="620"/>
      <c r="DI40" s="620"/>
      <c r="DJ40" s="620"/>
      <c r="DK40" s="621"/>
      <c r="DL40" s="625" t="s">
        <v>122</v>
      </c>
      <c r="DM40" s="620"/>
      <c r="DN40" s="620"/>
      <c r="DO40" s="620"/>
      <c r="DP40" s="620"/>
      <c r="DQ40" s="620"/>
      <c r="DR40" s="620"/>
      <c r="DS40" s="620"/>
      <c r="DT40" s="620"/>
      <c r="DU40" s="620"/>
      <c r="DV40" s="621"/>
      <c r="DW40" s="622" t="s">
        <v>122</v>
      </c>
      <c r="DX40" s="634"/>
      <c r="DY40" s="634"/>
      <c r="DZ40" s="634"/>
      <c r="EA40" s="634"/>
      <c r="EB40" s="634"/>
      <c r="EC40" s="646"/>
    </row>
    <row r="41" spans="2:133" ht="11.25" customHeight="1" x14ac:dyDescent="0.2">
      <c r="B41" s="600" t="s">
        <v>335</v>
      </c>
      <c r="C41" s="601"/>
      <c r="D41" s="601"/>
      <c r="E41" s="601"/>
      <c r="F41" s="601"/>
      <c r="G41" s="601"/>
      <c r="H41" s="601"/>
      <c r="I41" s="601"/>
      <c r="J41" s="601"/>
      <c r="K41" s="601"/>
      <c r="L41" s="601"/>
      <c r="M41" s="601"/>
      <c r="N41" s="601"/>
      <c r="O41" s="601"/>
      <c r="P41" s="601"/>
      <c r="Q41" s="602"/>
      <c r="R41" s="603">
        <v>8960072</v>
      </c>
      <c r="S41" s="644"/>
      <c r="T41" s="644"/>
      <c r="U41" s="644"/>
      <c r="V41" s="644"/>
      <c r="W41" s="644"/>
      <c r="X41" s="644"/>
      <c r="Y41" s="647"/>
      <c r="Z41" s="648">
        <v>100</v>
      </c>
      <c r="AA41" s="648"/>
      <c r="AB41" s="648"/>
      <c r="AC41" s="648"/>
      <c r="AD41" s="649">
        <v>3602002</v>
      </c>
      <c r="AE41" s="649"/>
      <c r="AF41" s="649"/>
      <c r="AG41" s="649"/>
      <c r="AH41" s="649"/>
      <c r="AI41" s="649"/>
      <c r="AJ41" s="649"/>
      <c r="AK41" s="649"/>
      <c r="AL41" s="606">
        <v>100</v>
      </c>
      <c r="AM41" s="650"/>
      <c r="AN41" s="650"/>
      <c r="AO41" s="651"/>
      <c r="AQ41" s="652" t="s">
        <v>336</v>
      </c>
      <c r="AR41" s="653"/>
      <c r="AS41" s="653"/>
      <c r="AT41" s="653"/>
      <c r="AU41" s="653"/>
      <c r="AV41" s="653"/>
      <c r="AW41" s="653"/>
      <c r="AX41" s="653"/>
      <c r="AY41" s="654"/>
      <c r="AZ41" s="619">
        <v>99034</v>
      </c>
      <c r="BA41" s="620"/>
      <c r="BB41" s="620"/>
      <c r="BC41" s="620"/>
      <c r="BD41" s="632"/>
      <c r="BE41" s="632"/>
      <c r="BF41" s="655"/>
      <c r="BG41" s="660"/>
      <c r="BH41" s="661"/>
      <c r="BI41" s="661"/>
      <c r="BJ41" s="661"/>
      <c r="BK41" s="661"/>
      <c r="BL41" s="221"/>
      <c r="BM41" s="617" t="s">
        <v>337</v>
      </c>
      <c r="BN41" s="617"/>
      <c r="BO41" s="617"/>
      <c r="BP41" s="617"/>
      <c r="BQ41" s="617"/>
      <c r="BR41" s="617"/>
      <c r="BS41" s="617"/>
      <c r="BT41" s="617"/>
      <c r="BU41" s="618"/>
      <c r="BV41" s="619" t="s">
        <v>122</v>
      </c>
      <c r="BW41" s="620"/>
      <c r="BX41" s="620"/>
      <c r="BY41" s="620"/>
      <c r="BZ41" s="620"/>
      <c r="CA41" s="620"/>
      <c r="CB41" s="656"/>
      <c r="CD41" s="616" t="s">
        <v>338</v>
      </c>
      <c r="CE41" s="617"/>
      <c r="CF41" s="617"/>
      <c r="CG41" s="617"/>
      <c r="CH41" s="617"/>
      <c r="CI41" s="617"/>
      <c r="CJ41" s="617"/>
      <c r="CK41" s="617"/>
      <c r="CL41" s="617"/>
      <c r="CM41" s="617"/>
      <c r="CN41" s="617"/>
      <c r="CO41" s="617"/>
      <c r="CP41" s="617"/>
      <c r="CQ41" s="618"/>
      <c r="CR41" s="619" t="s">
        <v>122</v>
      </c>
      <c r="CS41" s="632"/>
      <c r="CT41" s="632"/>
      <c r="CU41" s="632"/>
      <c r="CV41" s="632"/>
      <c r="CW41" s="632"/>
      <c r="CX41" s="632"/>
      <c r="CY41" s="633"/>
      <c r="CZ41" s="622" t="s">
        <v>122</v>
      </c>
      <c r="DA41" s="634"/>
      <c r="DB41" s="634"/>
      <c r="DC41" s="635"/>
      <c r="DD41" s="625" t="s">
        <v>122</v>
      </c>
      <c r="DE41" s="632"/>
      <c r="DF41" s="632"/>
      <c r="DG41" s="632"/>
      <c r="DH41" s="632"/>
      <c r="DI41" s="632"/>
      <c r="DJ41" s="632"/>
      <c r="DK41" s="633"/>
      <c r="DL41" s="626"/>
      <c r="DM41" s="627"/>
      <c r="DN41" s="627"/>
      <c r="DO41" s="627"/>
      <c r="DP41" s="627"/>
      <c r="DQ41" s="627"/>
      <c r="DR41" s="627"/>
      <c r="DS41" s="627"/>
      <c r="DT41" s="627"/>
      <c r="DU41" s="627"/>
      <c r="DV41" s="628"/>
      <c r="DW41" s="629"/>
      <c r="DX41" s="630"/>
      <c r="DY41" s="630"/>
      <c r="DZ41" s="630"/>
      <c r="EA41" s="630"/>
      <c r="EB41" s="630"/>
      <c r="EC41" s="631"/>
    </row>
    <row r="42" spans="2:133" ht="11.25" customHeight="1" x14ac:dyDescent="0.2">
      <c r="AQ42" s="664" t="s">
        <v>339</v>
      </c>
      <c r="AR42" s="665"/>
      <c r="AS42" s="665"/>
      <c r="AT42" s="665"/>
      <c r="AU42" s="665"/>
      <c r="AV42" s="665"/>
      <c r="AW42" s="665"/>
      <c r="AX42" s="665"/>
      <c r="AY42" s="666"/>
      <c r="AZ42" s="603">
        <v>306321</v>
      </c>
      <c r="BA42" s="644"/>
      <c r="BB42" s="644"/>
      <c r="BC42" s="644"/>
      <c r="BD42" s="604"/>
      <c r="BE42" s="604"/>
      <c r="BF42" s="667"/>
      <c r="BG42" s="662"/>
      <c r="BH42" s="663"/>
      <c r="BI42" s="663"/>
      <c r="BJ42" s="663"/>
      <c r="BK42" s="663"/>
      <c r="BL42" s="222"/>
      <c r="BM42" s="601" t="s">
        <v>340</v>
      </c>
      <c r="BN42" s="601"/>
      <c r="BO42" s="601"/>
      <c r="BP42" s="601"/>
      <c r="BQ42" s="601"/>
      <c r="BR42" s="601"/>
      <c r="BS42" s="601"/>
      <c r="BT42" s="601"/>
      <c r="BU42" s="602"/>
      <c r="BV42" s="603">
        <v>336</v>
      </c>
      <c r="BW42" s="644"/>
      <c r="BX42" s="644"/>
      <c r="BY42" s="644"/>
      <c r="BZ42" s="644"/>
      <c r="CA42" s="644"/>
      <c r="CB42" s="645"/>
      <c r="CD42" s="616" t="s">
        <v>341</v>
      </c>
      <c r="CE42" s="617"/>
      <c r="CF42" s="617"/>
      <c r="CG42" s="617"/>
      <c r="CH42" s="617"/>
      <c r="CI42" s="617"/>
      <c r="CJ42" s="617"/>
      <c r="CK42" s="617"/>
      <c r="CL42" s="617"/>
      <c r="CM42" s="617"/>
      <c r="CN42" s="617"/>
      <c r="CO42" s="617"/>
      <c r="CP42" s="617"/>
      <c r="CQ42" s="618"/>
      <c r="CR42" s="619">
        <v>252926</v>
      </c>
      <c r="CS42" s="632"/>
      <c r="CT42" s="632"/>
      <c r="CU42" s="632"/>
      <c r="CV42" s="632"/>
      <c r="CW42" s="632"/>
      <c r="CX42" s="632"/>
      <c r="CY42" s="633"/>
      <c r="CZ42" s="622">
        <v>3</v>
      </c>
      <c r="DA42" s="634"/>
      <c r="DB42" s="634"/>
      <c r="DC42" s="635"/>
      <c r="DD42" s="625">
        <v>82538</v>
      </c>
      <c r="DE42" s="632"/>
      <c r="DF42" s="632"/>
      <c r="DG42" s="632"/>
      <c r="DH42" s="632"/>
      <c r="DI42" s="632"/>
      <c r="DJ42" s="632"/>
      <c r="DK42" s="633"/>
      <c r="DL42" s="626"/>
      <c r="DM42" s="627"/>
      <c r="DN42" s="627"/>
      <c r="DO42" s="627"/>
      <c r="DP42" s="627"/>
      <c r="DQ42" s="627"/>
      <c r="DR42" s="627"/>
      <c r="DS42" s="627"/>
      <c r="DT42" s="627"/>
      <c r="DU42" s="627"/>
      <c r="DV42" s="628"/>
      <c r="DW42" s="629"/>
      <c r="DX42" s="630"/>
      <c r="DY42" s="630"/>
      <c r="DZ42" s="630"/>
      <c r="EA42" s="630"/>
      <c r="EB42" s="630"/>
      <c r="EC42" s="631"/>
    </row>
    <row r="43" spans="2:133" ht="11.25" customHeight="1" x14ac:dyDescent="0.2">
      <c r="B43" s="212" t="s">
        <v>342</v>
      </c>
      <c r="CD43" s="616" t="s">
        <v>343</v>
      </c>
      <c r="CE43" s="617"/>
      <c r="CF43" s="617"/>
      <c r="CG43" s="617"/>
      <c r="CH43" s="617"/>
      <c r="CI43" s="617"/>
      <c r="CJ43" s="617"/>
      <c r="CK43" s="617"/>
      <c r="CL43" s="617"/>
      <c r="CM43" s="617"/>
      <c r="CN43" s="617"/>
      <c r="CO43" s="617"/>
      <c r="CP43" s="617"/>
      <c r="CQ43" s="618"/>
      <c r="CR43" s="619">
        <v>10363</v>
      </c>
      <c r="CS43" s="632"/>
      <c r="CT43" s="632"/>
      <c r="CU43" s="632"/>
      <c r="CV43" s="632"/>
      <c r="CW43" s="632"/>
      <c r="CX43" s="632"/>
      <c r="CY43" s="633"/>
      <c r="CZ43" s="622">
        <v>0.1</v>
      </c>
      <c r="DA43" s="634"/>
      <c r="DB43" s="634"/>
      <c r="DC43" s="635"/>
      <c r="DD43" s="625">
        <v>10363</v>
      </c>
      <c r="DE43" s="632"/>
      <c r="DF43" s="632"/>
      <c r="DG43" s="632"/>
      <c r="DH43" s="632"/>
      <c r="DI43" s="632"/>
      <c r="DJ43" s="632"/>
      <c r="DK43" s="633"/>
      <c r="DL43" s="626"/>
      <c r="DM43" s="627"/>
      <c r="DN43" s="627"/>
      <c r="DO43" s="627"/>
      <c r="DP43" s="627"/>
      <c r="DQ43" s="627"/>
      <c r="DR43" s="627"/>
      <c r="DS43" s="627"/>
      <c r="DT43" s="627"/>
      <c r="DU43" s="627"/>
      <c r="DV43" s="628"/>
      <c r="DW43" s="629"/>
      <c r="DX43" s="630"/>
      <c r="DY43" s="630"/>
      <c r="DZ43" s="630"/>
      <c r="EA43" s="630"/>
      <c r="EB43" s="630"/>
      <c r="EC43" s="631"/>
    </row>
    <row r="44" spans="2:133" ht="11.25" customHeight="1" x14ac:dyDescent="0.2">
      <c r="B44" s="636" t="s">
        <v>344</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638" t="s">
        <v>292</v>
      </c>
      <c r="CE44" s="639"/>
      <c r="CF44" s="616" t="s">
        <v>345</v>
      </c>
      <c r="CG44" s="617"/>
      <c r="CH44" s="617"/>
      <c r="CI44" s="617"/>
      <c r="CJ44" s="617"/>
      <c r="CK44" s="617"/>
      <c r="CL44" s="617"/>
      <c r="CM44" s="617"/>
      <c r="CN44" s="617"/>
      <c r="CO44" s="617"/>
      <c r="CP44" s="617"/>
      <c r="CQ44" s="618"/>
      <c r="CR44" s="619">
        <v>252926</v>
      </c>
      <c r="CS44" s="620"/>
      <c r="CT44" s="620"/>
      <c r="CU44" s="620"/>
      <c r="CV44" s="620"/>
      <c r="CW44" s="620"/>
      <c r="CX44" s="620"/>
      <c r="CY44" s="621"/>
      <c r="CZ44" s="622">
        <v>3</v>
      </c>
      <c r="DA44" s="623"/>
      <c r="DB44" s="623"/>
      <c r="DC44" s="624"/>
      <c r="DD44" s="625">
        <v>82538</v>
      </c>
      <c r="DE44" s="620"/>
      <c r="DF44" s="620"/>
      <c r="DG44" s="620"/>
      <c r="DH44" s="620"/>
      <c r="DI44" s="620"/>
      <c r="DJ44" s="620"/>
      <c r="DK44" s="621"/>
      <c r="DL44" s="626"/>
      <c r="DM44" s="627"/>
      <c r="DN44" s="627"/>
      <c r="DO44" s="627"/>
      <c r="DP44" s="627"/>
      <c r="DQ44" s="627"/>
      <c r="DR44" s="627"/>
      <c r="DS44" s="627"/>
      <c r="DT44" s="627"/>
      <c r="DU44" s="627"/>
      <c r="DV44" s="628"/>
      <c r="DW44" s="629"/>
      <c r="DX44" s="630"/>
      <c r="DY44" s="630"/>
      <c r="DZ44" s="630"/>
      <c r="EA44" s="630"/>
      <c r="EB44" s="630"/>
      <c r="EC44" s="631"/>
    </row>
    <row r="45" spans="2:133" ht="11.25" customHeight="1" x14ac:dyDescent="0.2">
      <c r="B45" s="636" t="s">
        <v>346</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640"/>
      <c r="CE45" s="641"/>
      <c r="CF45" s="616" t="s">
        <v>347</v>
      </c>
      <c r="CG45" s="617"/>
      <c r="CH45" s="617"/>
      <c r="CI45" s="617"/>
      <c r="CJ45" s="617"/>
      <c r="CK45" s="617"/>
      <c r="CL45" s="617"/>
      <c r="CM45" s="617"/>
      <c r="CN45" s="617"/>
      <c r="CO45" s="617"/>
      <c r="CP45" s="617"/>
      <c r="CQ45" s="618"/>
      <c r="CR45" s="619">
        <v>62566</v>
      </c>
      <c r="CS45" s="632"/>
      <c r="CT45" s="632"/>
      <c r="CU45" s="632"/>
      <c r="CV45" s="632"/>
      <c r="CW45" s="632"/>
      <c r="CX45" s="632"/>
      <c r="CY45" s="633"/>
      <c r="CZ45" s="622">
        <v>0.7</v>
      </c>
      <c r="DA45" s="634"/>
      <c r="DB45" s="634"/>
      <c r="DC45" s="635"/>
      <c r="DD45" s="625">
        <v>4400</v>
      </c>
      <c r="DE45" s="632"/>
      <c r="DF45" s="632"/>
      <c r="DG45" s="632"/>
      <c r="DH45" s="632"/>
      <c r="DI45" s="632"/>
      <c r="DJ45" s="632"/>
      <c r="DK45" s="633"/>
      <c r="DL45" s="626"/>
      <c r="DM45" s="627"/>
      <c r="DN45" s="627"/>
      <c r="DO45" s="627"/>
      <c r="DP45" s="627"/>
      <c r="DQ45" s="627"/>
      <c r="DR45" s="627"/>
      <c r="DS45" s="627"/>
      <c r="DT45" s="627"/>
      <c r="DU45" s="627"/>
      <c r="DV45" s="628"/>
      <c r="DW45" s="629"/>
      <c r="DX45" s="630"/>
      <c r="DY45" s="630"/>
      <c r="DZ45" s="630"/>
      <c r="EA45" s="630"/>
      <c r="EB45" s="630"/>
      <c r="EC45" s="631"/>
    </row>
    <row r="46" spans="2:133" ht="11.25" customHeight="1" x14ac:dyDescent="0.2">
      <c r="B46" s="223"/>
      <c r="CD46" s="640"/>
      <c r="CE46" s="641"/>
      <c r="CF46" s="616" t="s">
        <v>348</v>
      </c>
      <c r="CG46" s="617"/>
      <c r="CH46" s="617"/>
      <c r="CI46" s="617"/>
      <c r="CJ46" s="617"/>
      <c r="CK46" s="617"/>
      <c r="CL46" s="617"/>
      <c r="CM46" s="617"/>
      <c r="CN46" s="617"/>
      <c r="CO46" s="617"/>
      <c r="CP46" s="617"/>
      <c r="CQ46" s="618"/>
      <c r="CR46" s="619">
        <v>190360</v>
      </c>
      <c r="CS46" s="620"/>
      <c r="CT46" s="620"/>
      <c r="CU46" s="620"/>
      <c r="CV46" s="620"/>
      <c r="CW46" s="620"/>
      <c r="CX46" s="620"/>
      <c r="CY46" s="621"/>
      <c r="CZ46" s="622">
        <v>2.2999999999999998</v>
      </c>
      <c r="DA46" s="623"/>
      <c r="DB46" s="623"/>
      <c r="DC46" s="624"/>
      <c r="DD46" s="625">
        <v>78138</v>
      </c>
      <c r="DE46" s="620"/>
      <c r="DF46" s="620"/>
      <c r="DG46" s="620"/>
      <c r="DH46" s="620"/>
      <c r="DI46" s="620"/>
      <c r="DJ46" s="620"/>
      <c r="DK46" s="621"/>
      <c r="DL46" s="626"/>
      <c r="DM46" s="627"/>
      <c r="DN46" s="627"/>
      <c r="DO46" s="627"/>
      <c r="DP46" s="627"/>
      <c r="DQ46" s="627"/>
      <c r="DR46" s="627"/>
      <c r="DS46" s="627"/>
      <c r="DT46" s="627"/>
      <c r="DU46" s="627"/>
      <c r="DV46" s="628"/>
      <c r="DW46" s="629"/>
      <c r="DX46" s="630"/>
      <c r="DY46" s="630"/>
      <c r="DZ46" s="630"/>
      <c r="EA46" s="630"/>
      <c r="EB46" s="630"/>
      <c r="EC46" s="631"/>
    </row>
    <row r="47" spans="2:133" ht="11.25" customHeight="1" x14ac:dyDescent="0.2">
      <c r="B47" s="223"/>
      <c r="CD47" s="640"/>
      <c r="CE47" s="641"/>
      <c r="CF47" s="616" t="s">
        <v>349</v>
      </c>
      <c r="CG47" s="617"/>
      <c r="CH47" s="617"/>
      <c r="CI47" s="617"/>
      <c r="CJ47" s="617"/>
      <c r="CK47" s="617"/>
      <c r="CL47" s="617"/>
      <c r="CM47" s="617"/>
      <c r="CN47" s="617"/>
      <c r="CO47" s="617"/>
      <c r="CP47" s="617"/>
      <c r="CQ47" s="618"/>
      <c r="CR47" s="619" t="s">
        <v>122</v>
      </c>
      <c r="CS47" s="632"/>
      <c r="CT47" s="632"/>
      <c r="CU47" s="632"/>
      <c r="CV47" s="632"/>
      <c r="CW47" s="632"/>
      <c r="CX47" s="632"/>
      <c r="CY47" s="633"/>
      <c r="CZ47" s="622" t="s">
        <v>122</v>
      </c>
      <c r="DA47" s="634"/>
      <c r="DB47" s="634"/>
      <c r="DC47" s="635"/>
      <c r="DD47" s="625" t="s">
        <v>122</v>
      </c>
      <c r="DE47" s="632"/>
      <c r="DF47" s="632"/>
      <c r="DG47" s="632"/>
      <c r="DH47" s="632"/>
      <c r="DI47" s="632"/>
      <c r="DJ47" s="632"/>
      <c r="DK47" s="633"/>
      <c r="DL47" s="626"/>
      <c r="DM47" s="627"/>
      <c r="DN47" s="627"/>
      <c r="DO47" s="627"/>
      <c r="DP47" s="627"/>
      <c r="DQ47" s="627"/>
      <c r="DR47" s="627"/>
      <c r="DS47" s="627"/>
      <c r="DT47" s="627"/>
      <c r="DU47" s="627"/>
      <c r="DV47" s="628"/>
      <c r="DW47" s="629"/>
      <c r="DX47" s="630"/>
      <c r="DY47" s="630"/>
      <c r="DZ47" s="630"/>
      <c r="EA47" s="630"/>
      <c r="EB47" s="630"/>
      <c r="EC47" s="631"/>
    </row>
    <row r="48" spans="2:133" ht="11" x14ac:dyDescent="0.2">
      <c r="B48" s="223"/>
      <c r="CD48" s="642"/>
      <c r="CE48" s="643"/>
      <c r="CF48" s="616" t="s">
        <v>350</v>
      </c>
      <c r="CG48" s="617"/>
      <c r="CH48" s="617"/>
      <c r="CI48" s="617"/>
      <c r="CJ48" s="617"/>
      <c r="CK48" s="617"/>
      <c r="CL48" s="617"/>
      <c r="CM48" s="617"/>
      <c r="CN48" s="617"/>
      <c r="CO48" s="617"/>
      <c r="CP48" s="617"/>
      <c r="CQ48" s="618"/>
      <c r="CR48" s="619" t="s">
        <v>122</v>
      </c>
      <c r="CS48" s="620"/>
      <c r="CT48" s="620"/>
      <c r="CU48" s="620"/>
      <c r="CV48" s="620"/>
      <c r="CW48" s="620"/>
      <c r="CX48" s="620"/>
      <c r="CY48" s="621"/>
      <c r="CZ48" s="622" t="s">
        <v>122</v>
      </c>
      <c r="DA48" s="623"/>
      <c r="DB48" s="623"/>
      <c r="DC48" s="624"/>
      <c r="DD48" s="625" t="s">
        <v>122</v>
      </c>
      <c r="DE48" s="620"/>
      <c r="DF48" s="620"/>
      <c r="DG48" s="620"/>
      <c r="DH48" s="620"/>
      <c r="DI48" s="620"/>
      <c r="DJ48" s="620"/>
      <c r="DK48" s="621"/>
      <c r="DL48" s="626"/>
      <c r="DM48" s="627"/>
      <c r="DN48" s="627"/>
      <c r="DO48" s="627"/>
      <c r="DP48" s="627"/>
      <c r="DQ48" s="627"/>
      <c r="DR48" s="627"/>
      <c r="DS48" s="627"/>
      <c r="DT48" s="627"/>
      <c r="DU48" s="627"/>
      <c r="DV48" s="628"/>
      <c r="DW48" s="629"/>
      <c r="DX48" s="630"/>
      <c r="DY48" s="630"/>
      <c r="DZ48" s="630"/>
      <c r="EA48" s="630"/>
      <c r="EB48" s="630"/>
      <c r="EC48" s="631"/>
    </row>
    <row r="49" spans="2:133" ht="11.25" customHeight="1" x14ac:dyDescent="0.2">
      <c r="B49" s="223"/>
      <c r="CD49" s="600" t="s">
        <v>351</v>
      </c>
      <c r="CE49" s="601"/>
      <c r="CF49" s="601"/>
      <c r="CG49" s="601"/>
      <c r="CH49" s="601"/>
      <c r="CI49" s="601"/>
      <c r="CJ49" s="601"/>
      <c r="CK49" s="601"/>
      <c r="CL49" s="601"/>
      <c r="CM49" s="601"/>
      <c r="CN49" s="601"/>
      <c r="CO49" s="601"/>
      <c r="CP49" s="601"/>
      <c r="CQ49" s="602"/>
      <c r="CR49" s="603">
        <v>8393492</v>
      </c>
      <c r="CS49" s="604"/>
      <c r="CT49" s="604"/>
      <c r="CU49" s="604"/>
      <c r="CV49" s="604"/>
      <c r="CW49" s="604"/>
      <c r="CX49" s="604"/>
      <c r="CY49" s="605"/>
      <c r="CZ49" s="606">
        <v>100</v>
      </c>
      <c r="DA49" s="607"/>
      <c r="DB49" s="607"/>
      <c r="DC49" s="608"/>
      <c r="DD49" s="609">
        <v>7389049</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sheetData>
  <sheetProtection algorithmName="SHA-512" hashValue="TZLLYEW6NaEpahLa1vMejPp5YYQZhWfqynhRwitiuxtm2AVBaO/Fxv+qf2VnWHhp/ThX28nWWWREG5y9DNen5g==" saltValue="d2+kIjcN50ZKMhpqNHxZ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1088" t="s">
        <v>352</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89" t="s">
        <v>353</v>
      </c>
      <c r="DK2" s="1090"/>
      <c r="DL2" s="1090"/>
      <c r="DM2" s="1090"/>
      <c r="DN2" s="1090"/>
      <c r="DO2" s="1091"/>
      <c r="DP2" s="226"/>
      <c r="DQ2" s="1089" t="s">
        <v>354</v>
      </c>
      <c r="DR2" s="1090"/>
      <c r="DS2" s="1090"/>
      <c r="DT2" s="1090"/>
      <c r="DU2" s="1090"/>
      <c r="DV2" s="1090"/>
      <c r="DW2" s="1090"/>
      <c r="DX2" s="1090"/>
      <c r="DY2" s="1090"/>
      <c r="DZ2" s="1091"/>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1057" t="s">
        <v>355</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0"/>
      <c r="BA4" s="230"/>
      <c r="BB4" s="230"/>
      <c r="BC4" s="230"/>
      <c r="BD4" s="230"/>
      <c r="BE4" s="231"/>
      <c r="BF4" s="231"/>
      <c r="BG4" s="231"/>
      <c r="BH4" s="231"/>
      <c r="BI4" s="231"/>
      <c r="BJ4" s="231"/>
      <c r="BK4" s="231"/>
      <c r="BL4" s="231"/>
      <c r="BM4" s="231"/>
      <c r="BN4" s="231"/>
      <c r="BO4" s="231"/>
      <c r="BP4" s="231"/>
      <c r="BQ4" s="728" t="s">
        <v>356</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32"/>
    </row>
    <row r="5" spans="1:131" s="233" customFormat="1" ht="26.25" customHeight="1" x14ac:dyDescent="0.2">
      <c r="A5" s="993" t="s">
        <v>357</v>
      </c>
      <c r="B5" s="994"/>
      <c r="C5" s="994"/>
      <c r="D5" s="994"/>
      <c r="E5" s="994"/>
      <c r="F5" s="994"/>
      <c r="G5" s="994"/>
      <c r="H5" s="994"/>
      <c r="I5" s="994"/>
      <c r="J5" s="994"/>
      <c r="K5" s="994"/>
      <c r="L5" s="994"/>
      <c r="M5" s="994"/>
      <c r="N5" s="994"/>
      <c r="O5" s="994"/>
      <c r="P5" s="995"/>
      <c r="Q5" s="999" t="s">
        <v>358</v>
      </c>
      <c r="R5" s="1000"/>
      <c r="S5" s="1000"/>
      <c r="T5" s="1000"/>
      <c r="U5" s="1001"/>
      <c r="V5" s="999" t="s">
        <v>359</v>
      </c>
      <c r="W5" s="1000"/>
      <c r="X5" s="1000"/>
      <c r="Y5" s="1000"/>
      <c r="Z5" s="1001"/>
      <c r="AA5" s="999" t="s">
        <v>360</v>
      </c>
      <c r="AB5" s="1000"/>
      <c r="AC5" s="1000"/>
      <c r="AD5" s="1000"/>
      <c r="AE5" s="1000"/>
      <c r="AF5" s="1092" t="s">
        <v>361</v>
      </c>
      <c r="AG5" s="1000"/>
      <c r="AH5" s="1000"/>
      <c r="AI5" s="1000"/>
      <c r="AJ5" s="1013"/>
      <c r="AK5" s="1000" t="s">
        <v>362</v>
      </c>
      <c r="AL5" s="1000"/>
      <c r="AM5" s="1000"/>
      <c r="AN5" s="1000"/>
      <c r="AO5" s="1001"/>
      <c r="AP5" s="999" t="s">
        <v>363</v>
      </c>
      <c r="AQ5" s="1000"/>
      <c r="AR5" s="1000"/>
      <c r="AS5" s="1000"/>
      <c r="AT5" s="1001"/>
      <c r="AU5" s="999" t="s">
        <v>364</v>
      </c>
      <c r="AV5" s="1000"/>
      <c r="AW5" s="1000"/>
      <c r="AX5" s="1000"/>
      <c r="AY5" s="1013"/>
      <c r="AZ5" s="230"/>
      <c r="BA5" s="230"/>
      <c r="BB5" s="230"/>
      <c r="BC5" s="230"/>
      <c r="BD5" s="230"/>
      <c r="BE5" s="231"/>
      <c r="BF5" s="231"/>
      <c r="BG5" s="231"/>
      <c r="BH5" s="231"/>
      <c r="BI5" s="231"/>
      <c r="BJ5" s="231"/>
      <c r="BK5" s="231"/>
      <c r="BL5" s="231"/>
      <c r="BM5" s="231"/>
      <c r="BN5" s="231"/>
      <c r="BO5" s="231"/>
      <c r="BP5" s="231"/>
      <c r="BQ5" s="993" t="s">
        <v>365</v>
      </c>
      <c r="BR5" s="994"/>
      <c r="BS5" s="994"/>
      <c r="BT5" s="994"/>
      <c r="BU5" s="994"/>
      <c r="BV5" s="994"/>
      <c r="BW5" s="994"/>
      <c r="BX5" s="994"/>
      <c r="BY5" s="994"/>
      <c r="BZ5" s="994"/>
      <c r="CA5" s="994"/>
      <c r="CB5" s="994"/>
      <c r="CC5" s="994"/>
      <c r="CD5" s="994"/>
      <c r="CE5" s="994"/>
      <c r="CF5" s="994"/>
      <c r="CG5" s="995"/>
      <c r="CH5" s="999" t="s">
        <v>366</v>
      </c>
      <c r="CI5" s="1000"/>
      <c r="CJ5" s="1000"/>
      <c r="CK5" s="1000"/>
      <c r="CL5" s="1001"/>
      <c r="CM5" s="999" t="s">
        <v>367</v>
      </c>
      <c r="CN5" s="1000"/>
      <c r="CO5" s="1000"/>
      <c r="CP5" s="1000"/>
      <c r="CQ5" s="1001"/>
      <c r="CR5" s="999" t="s">
        <v>368</v>
      </c>
      <c r="CS5" s="1000"/>
      <c r="CT5" s="1000"/>
      <c r="CU5" s="1000"/>
      <c r="CV5" s="1001"/>
      <c r="CW5" s="999" t="s">
        <v>369</v>
      </c>
      <c r="CX5" s="1000"/>
      <c r="CY5" s="1000"/>
      <c r="CZ5" s="1000"/>
      <c r="DA5" s="1001"/>
      <c r="DB5" s="999" t="s">
        <v>370</v>
      </c>
      <c r="DC5" s="1000"/>
      <c r="DD5" s="1000"/>
      <c r="DE5" s="1000"/>
      <c r="DF5" s="1001"/>
      <c r="DG5" s="1082" t="s">
        <v>371</v>
      </c>
      <c r="DH5" s="1083"/>
      <c r="DI5" s="1083"/>
      <c r="DJ5" s="1083"/>
      <c r="DK5" s="1084"/>
      <c r="DL5" s="1082" t="s">
        <v>372</v>
      </c>
      <c r="DM5" s="1083"/>
      <c r="DN5" s="1083"/>
      <c r="DO5" s="1083"/>
      <c r="DP5" s="1084"/>
      <c r="DQ5" s="999" t="s">
        <v>373</v>
      </c>
      <c r="DR5" s="1000"/>
      <c r="DS5" s="1000"/>
      <c r="DT5" s="1000"/>
      <c r="DU5" s="1001"/>
      <c r="DV5" s="999" t="s">
        <v>364</v>
      </c>
      <c r="DW5" s="1000"/>
      <c r="DX5" s="1000"/>
      <c r="DY5" s="1000"/>
      <c r="DZ5" s="1013"/>
      <c r="EA5" s="232"/>
    </row>
    <row r="6" spans="1:131" s="233" customFormat="1" ht="26.25" customHeight="1" thickBot="1" x14ac:dyDescent="0.25">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30"/>
      <c r="BA6" s="230"/>
      <c r="BB6" s="230"/>
      <c r="BC6" s="230"/>
      <c r="BD6" s="230"/>
      <c r="BE6" s="231"/>
      <c r="BF6" s="231"/>
      <c r="BG6" s="231"/>
      <c r="BH6" s="231"/>
      <c r="BI6" s="231"/>
      <c r="BJ6" s="231"/>
      <c r="BK6" s="231"/>
      <c r="BL6" s="231"/>
      <c r="BM6" s="231"/>
      <c r="BN6" s="231"/>
      <c r="BO6" s="231"/>
      <c r="BP6" s="231"/>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32"/>
    </row>
    <row r="7" spans="1:131" s="233" customFormat="1" ht="26.25" customHeight="1" thickTop="1" x14ac:dyDescent="0.2">
      <c r="A7" s="234">
        <v>1</v>
      </c>
      <c r="B7" s="1045" t="s">
        <v>374</v>
      </c>
      <c r="C7" s="1046"/>
      <c r="D7" s="1046"/>
      <c r="E7" s="1046"/>
      <c r="F7" s="1046"/>
      <c r="G7" s="1046"/>
      <c r="H7" s="1046"/>
      <c r="I7" s="1046"/>
      <c r="J7" s="1046"/>
      <c r="K7" s="1046"/>
      <c r="L7" s="1046"/>
      <c r="M7" s="1046"/>
      <c r="N7" s="1046"/>
      <c r="O7" s="1046"/>
      <c r="P7" s="1047"/>
      <c r="Q7" s="1100">
        <v>8970</v>
      </c>
      <c r="R7" s="1101"/>
      <c r="S7" s="1101"/>
      <c r="T7" s="1101"/>
      <c r="U7" s="1101"/>
      <c r="V7" s="1101">
        <v>8404</v>
      </c>
      <c r="W7" s="1101"/>
      <c r="X7" s="1101"/>
      <c r="Y7" s="1101"/>
      <c r="Z7" s="1101"/>
      <c r="AA7" s="1101">
        <v>567</v>
      </c>
      <c r="AB7" s="1101"/>
      <c r="AC7" s="1101"/>
      <c r="AD7" s="1101"/>
      <c r="AE7" s="1102"/>
      <c r="AF7" s="1103">
        <v>500</v>
      </c>
      <c r="AG7" s="1104"/>
      <c r="AH7" s="1104"/>
      <c r="AI7" s="1104"/>
      <c r="AJ7" s="1105"/>
      <c r="AK7" s="1106">
        <v>3</v>
      </c>
      <c r="AL7" s="1107"/>
      <c r="AM7" s="1107"/>
      <c r="AN7" s="1107"/>
      <c r="AO7" s="1107"/>
      <c r="AP7" s="1107">
        <v>3205</v>
      </c>
      <c r="AQ7" s="1107"/>
      <c r="AR7" s="1107"/>
      <c r="AS7" s="1107"/>
      <c r="AT7" s="1107"/>
      <c r="AU7" s="1108"/>
      <c r="AV7" s="1108"/>
      <c r="AW7" s="1108"/>
      <c r="AX7" s="1108"/>
      <c r="AY7" s="1109"/>
      <c r="AZ7" s="230"/>
      <c r="BA7" s="230"/>
      <c r="BB7" s="230"/>
      <c r="BC7" s="230"/>
      <c r="BD7" s="230"/>
      <c r="BE7" s="231"/>
      <c r="BF7" s="231"/>
      <c r="BG7" s="231"/>
      <c r="BH7" s="231"/>
      <c r="BI7" s="231"/>
      <c r="BJ7" s="231"/>
      <c r="BK7" s="231"/>
      <c r="BL7" s="231"/>
      <c r="BM7" s="231"/>
      <c r="BN7" s="231"/>
      <c r="BO7" s="231"/>
      <c r="BP7" s="231"/>
      <c r="BQ7" s="234">
        <v>1</v>
      </c>
      <c r="BR7" s="235" t="s">
        <v>555</v>
      </c>
      <c r="BS7" s="1097" t="s">
        <v>556</v>
      </c>
      <c r="BT7" s="1098"/>
      <c r="BU7" s="1098"/>
      <c r="BV7" s="1098"/>
      <c r="BW7" s="1098"/>
      <c r="BX7" s="1098"/>
      <c r="BY7" s="1098"/>
      <c r="BZ7" s="1098"/>
      <c r="CA7" s="1098"/>
      <c r="CB7" s="1098"/>
      <c r="CC7" s="1098"/>
      <c r="CD7" s="1098"/>
      <c r="CE7" s="1098"/>
      <c r="CF7" s="1098"/>
      <c r="CG7" s="1110"/>
      <c r="CH7" s="1094">
        <v>870</v>
      </c>
      <c r="CI7" s="1095"/>
      <c r="CJ7" s="1095"/>
      <c r="CK7" s="1095"/>
      <c r="CL7" s="1096"/>
      <c r="CM7" s="1094">
        <v>1433</v>
      </c>
      <c r="CN7" s="1095"/>
      <c r="CO7" s="1095"/>
      <c r="CP7" s="1095"/>
      <c r="CQ7" s="1096"/>
      <c r="CR7" s="1094">
        <v>3</v>
      </c>
      <c r="CS7" s="1095"/>
      <c r="CT7" s="1095"/>
      <c r="CU7" s="1095"/>
      <c r="CV7" s="1096"/>
      <c r="CW7" s="1094">
        <v>0</v>
      </c>
      <c r="CX7" s="1095"/>
      <c r="CY7" s="1095"/>
      <c r="CZ7" s="1095"/>
      <c r="DA7" s="1096"/>
      <c r="DB7" s="1094" t="s">
        <v>554</v>
      </c>
      <c r="DC7" s="1095"/>
      <c r="DD7" s="1095"/>
      <c r="DE7" s="1095"/>
      <c r="DF7" s="1096"/>
      <c r="DG7" s="1094" t="s">
        <v>554</v>
      </c>
      <c r="DH7" s="1095"/>
      <c r="DI7" s="1095"/>
      <c r="DJ7" s="1095"/>
      <c r="DK7" s="1096"/>
      <c r="DL7" s="1094">
        <v>10</v>
      </c>
      <c r="DM7" s="1095"/>
      <c r="DN7" s="1095"/>
      <c r="DO7" s="1095"/>
      <c r="DP7" s="1096"/>
      <c r="DQ7" s="1094" t="s">
        <v>554</v>
      </c>
      <c r="DR7" s="1095"/>
      <c r="DS7" s="1095"/>
      <c r="DT7" s="1095"/>
      <c r="DU7" s="1096"/>
      <c r="DV7" s="1097"/>
      <c r="DW7" s="1098"/>
      <c r="DX7" s="1098"/>
      <c r="DY7" s="1098"/>
      <c r="DZ7" s="1099"/>
      <c r="EA7" s="232"/>
    </row>
    <row r="8" spans="1:131" s="233" customFormat="1" ht="26.25" customHeight="1" x14ac:dyDescent="0.2">
      <c r="A8" s="236">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30"/>
      <c r="BA8" s="230"/>
      <c r="BB8" s="230"/>
      <c r="BC8" s="230"/>
      <c r="BD8" s="230"/>
      <c r="BE8" s="231"/>
      <c r="BF8" s="231"/>
      <c r="BG8" s="231"/>
      <c r="BH8" s="231"/>
      <c r="BI8" s="231"/>
      <c r="BJ8" s="231"/>
      <c r="BK8" s="231"/>
      <c r="BL8" s="231"/>
      <c r="BM8" s="231"/>
      <c r="BN8" s="231"/>
      <c r="BO8" s="231"/>
      <c r="BP8" s="231"/>
      <c r="BQ8" s="236">
        <v>2</v>
      </c>
      <c r="BR8" s="237"/>
      <c r="BS8" s="990"/>
      <c r="BT8" s="991"/>
      <c r="BU8" s="991"/>
      <c r="BV8" s="991"/>
      <c r="BW8" s="991"/>
      <c r="BX8" s="991"/>
      <c r="BY8" s="991"/>
      <c r="BZ8" s="991"/>
      <c r="CA8" s="991"/>
      <c r="CB8" s="991"/>
      <c r="CC8" s="991"/>
      <c r="CD8" s="991"/>
      <c r="CE8" s="991"/>
      <c r="CF8" s="991"/>
      <c r="CG8" s="1012"/>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32"/>
    </row>
    <row r="9" spans="1:131" s="233" customFormat="1" ht="26.25" customHeight="1" x14ac:dyDescent="0.2">
      <c r="A9" s="236">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30"/>
      <c r="BA9" s="230"/>
      <c r="BB9" s="230"/>
      <c r="BC9" s="230"/>
      <c r="BD9" s="230"/>
      <c r="BE9" s="231"/>
      <c r="BF9" s="231"/>
      <c r="BG9" s="231"/>
      <c r="BH9" s="231"/>
      <c r="BI9" s="231"/>
      <c r="BJ9" s="231"/>
      <c r="BK9" s="231"/>
      <c r="BL9" s="231"/>
      <c r="BM9" s="231"/>
      <c r="BN9" s="231"/>
      <c r="BO9" s="231"/>
      <c r="BP9" s="231"/>
      <c r="BQ9" s="236">
        <v>3</v>
      </c>
      <c r="BR9" s="237"/>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32"/>
    </row>
    <row r="10" spans="1:131" s="233" customFormat="1" ht="26.25" customHeight="1" x14ac:dyDescent="0.2">
      <c r="A10" s="236">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30"/>
      <c r="BA10" s="230"/>
      <c r="BB10" s="230"/>
      <c r="BC10" s="230"/>
      <c r="BD10" s="230"/>
      <c r="BE10" s="231"/>
      <c r="BF10" s="231"/>
      <c r="BG10" s="231"/>
      <c r="BH10" s="231"/>
      <c r="BI10" s="231"/>
      <c r="BJ10" s="231"/>
      <c r="BK10" s="231"/>
      <c r="BL10" s="231"/>
      <c r="BM10" s="231"/>
      <c r="BN10" s="231"/>
      <c r="BO10" s="231"/>
      <c r="BP10" s="231"/>
      <c r="BQ10" s="236">
        <v>4</v>
      </c>
      <c r="BR10" s="237"/>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32"/>
    </row>
    <row r="11" spans="1:131" s="233" customFormat="1" ht="26.25" customHeight="1" x14ac:dyDescent="0.2">
      <c r="A11" s="236">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30"/>
      <c r="BA11" s="230"/>
      <c r="BB11" s="230"/>
      <c r="BC11" s="230"/>
      <c r="BD11" s="230"/>
      <c r="BE11" s="231"/>
      <c r="BF11" s="231"/>
      <c r="BG11" s="231"/>
      <c r="BH11" s="231"/>
      <c r="BI11" s="231"/>
      <c r="BJ11" s="231"/>
      <c r="BK11" s="231"/>
      <c r="BL11" s="231"/>
      <c r="BM11" s="231"/>
      <c r="BN11" s="231"/>
      <c r="BO11" s="231"/>
      <c r="BP11" s="231"/>
      <c r="BQ11" s="236">
        <v>5</v>
      </c>
      <c r="BR11" s="237"/>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32"/>
    </row>
    <row r="12" spans="1:131" s="233" customFormat="1" ht="26.25" customHeight="1" x14ac:dyDescent="0.2">
      <c r="A12" s="236">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30"/>
      <c r="BA12" s="230"/>
      <c r="BB12" s="230"/>
      <c r="BC12" s="230"/>
      <c r="BD12" s="230"/>
      <c r="BE12" s="231"/>
      <c r="BF12" s="231"/>
      <c r="BG12" s="231"/>
      <c r="BH12" s="231"/>
      <c r="BI12" s="231"/>
      <c r="BJ12" s="231"/>
      <c r="BK12" s="231"/>
      <c r="BL12" s="231"/>
      <c r="BM12" s="231"/>
      <c r="BN12" s="231"/>
      <c r="BO12" s="231"/>
      <c r="BP12" s="231"/>
      <c r="BQ12" s="236">
        <v>6</v>
      </c>
      <c r="BR12" s="237"/>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32"/>
    </row>
    <row r="13" spans="1:131" s="233" customFormat="1" ht="26.25" customHeight="1" x14ac:dyDescent="0.2">
      <c r="A13" s="236">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30"/>
      <c r="BA13" s="230"/>
      <c r="BB13" s="230"/>
      <c r="BC13" s="230"/>
      <c r="BD13" s="230"/>
      <c r="BE13" s="231"/>
      <c r="BF13" s="231"/>
      <c r="BG13" s="231"/>
      <c r="BH13" s="231"/>
      <c r="BI13" s="231"/>
      <c r="BJ13" s="231"/>
      <c r="BK13" s="231"/>
      <c r="BL13" s="231"/>
      <c r="BM13" s="231"/>
      <c r="BN13" s="231"/>
      <c r="BO13" s="231"/>
      <c r="BP13" s="231"/>
      <c r="BQ13" s="236">
        <v>7</v>
      </c>
      <c r="BR13" s="237"/>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32"/>
    </row>
    <row r="14" spans="1:131" s="233" customFormat="1" ht="26.25" customHeight="1" x14ac:dyDescent="0.2">
      <c r="A14" s="236">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30"/>
      <c r="BA14" s="230"/>
      <c r="BB14" s="230"/>
      <c r="BC14" s="230"/>
      <c r="BD14" s="230"/>
      <c r="BE14" s="231"/>
      <c r="BF14" s="231"/>
      <c r="BG14" s="231"/>
      <c r="BH14" s="231"/>
      <c r="BI14" s="231"/>
      <c r="BJ14" s="231"/>
      <c r="BK14" s="231"/>
      <c r="BL14" s="231"/>
      <c r="BM14" s="231"/>
      <c r="BN14" s="231"/>
      <c r="BO14" s="231"/>
      <c r="BP14" s="231"/>
      <c r="BQ14" s="236">
        <v>8</v>
      </c>
      <c r="BR14" s="237"/>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32"/>
    </row>
    <row r="15" spans="1:131" s="233" customFormat="1" ht="26.25" customHeight="1" x14ac:dyDescent="0.2">
      <c r="A15" s="236">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30"/>
      <c r="BA15" s="230"/>
      <c r="BB15" s="230"/>
      <c r="BC15" s="230"/>
      <c r="BD15" s="230"/>
      <c r="BE15" s="231"/>
      <c r="BF15" s="231"/>
      <c r="BG15" s="231"/>
      <c r="BH15" s="231"/>
      <c r="BI15" s="231"/>
      <c r="BJ15" s="231"/>
      <c r="BK15" s="231"/>
      <c r="BL15" s="231"/>
      <c r="BM15" s="231"/>
      <c r="BN15" s="231"/>
      <c r="BO15" s="231"/>
      <c r="BP15" s="231"/>
      <c r="BQ15" s="236">
        <v>9</v>
      </c>
      <c r="BR15" s="237"/>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32"/>
    </row>
    <row r="16" spans="1:131" s="233" customFormat="1" ht="26.25" customHeight="1" x14ac:dyDescent="0.2">
      <c r="A16" s="236">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30"/>
      <c r="BA16" s="230"/>
      <c r="BB16" s="230"/>
      <c r="BC16" s="230"/>
      <c r="BD16" s="230"/>
      <c r="BE16" s="231"/>
      <c r="BF16" s="231"/>
      <c r="BG16" s="231"/>
      <c r="BH16" s="231"/>
      <c r="BI16" s="231"/>
      <c r="BJ16" s="231"/>
      <c r="BK16" s="231"/>
      <c r="BL16" s="231"/>
      <c r="BM16" s="231"/>
      <c r="BN16" s="231"/>
      <c r="BO16" s="231"/>
      <c r="BP16" s="231"/>
      <c r="BQ16" s="236">
        <v>10</v>
      </c>
      <c r="BR16" s="237"/>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32"/>
    </row>
    <row r="17" spans="1:131" s="233" customFormat="1" ht="26.25" customHeight="1" x14ac:dyDescent="0.2">
      <c r="A17" s="236">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30"/>
      <c r="BA17" s="230"/>
      <c r="BB17" s="230"/>
      <c r="BC17" s="230"/>
      <c r="BD17" s="230"/>
      <c r="BE17" s="231"/>
      <c r="BF17" s="231"/>
      <c r="BG17" s="231"/>
      <c r="BH17" s="231"/>
      <c r="BI17" s="231"/>
      <c r="BJ17" s="231"/>
      <c r="BK17" s="231"/>
      <c r="BL17" s="231"/>
      <c r="BM17" s="231"/>
      <c r="BN17" s="231"/>
      <c r="BO17" s="231"/>
      <c r="BP17" s="231"/>
      <c r="BQ17" s="236">
        <v>11</v>
      </c>
      <c r="BR17" s="237"/>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32"/>
    </row>
    <row r="18" spans="1:131" s="233" customFormat="1" ht="26.25" customHeight="1" x14ac:dyDescent="0.2">
      <c r="A18" s="236">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30"/>
      <c r="BA18" s="230"/>
      <c r="BB18" s="230"/>
      <c r="BC18" s="230"/>
      <c r="BD18" s="230"/>
      <c r="BE18" s="231"/>
      <c r="BF18" s="231"/>
      <c r="BG18" s="231"/>
      <c r="BH18" s="231"/>
      <c r="BI18" s="231"/>
      <c r="BJ18" s="231"/>
      <c r="BK18" s="231"/>
      <c r="BL18" s="231"/>
      <c r="BM18" s="231"/>
      <c r="BN18" s="231"/>
      <c r="BO18" s="231"/>
      <c r="BP18" s="231"/>
      <c r="BQ18" s="236">
        <v>12</v>
      </c>
      <c r="BR18" s="237"/>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32"/>
    </row>
    <row r="19" spans="1:131" s="233" customFormat="1" ht="26.25" customHeight="1" x14ac:dyDescent="0.2">
      <c r="A19" s="236">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30"/>
      <c r="BA19" s="230"/>
      <c r="BB19" s="230"/>
      <c r="BC19" s="230"/>
      <c r="BD19" s="230"/>
      <c r="BE19" s="231"/>
      <c r="BF19" s="231"/>
      <c r="BG19" s="231"/>
      <c r="BH19" s="231"/>
      <c r="BI19" s="231"/>
      <c r="BJ19" s="231"/>
      <c r="BK19" s="231"/>
      <c r="BL19" s="231"/>
      <c r="BM19" s="231"/>
      <c r="BN19" s="231"/>
      <c r="BO19" s="231"/>
      <c r="BP19" s="231"/>
      <c r="BQ19" s="236">
        <v>13</v>
      </c>
      <c r="BR19" s="237"/>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32"/>
    </row>
    <row r="20" spans="1:131" s="233" customFormat="1" ht="26.25" customHeight="1" x14ac:dyDescent="0.2">
      <c r="A20" s="236">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30"/>
      <c r="BA20" s="230"/>
      <c r="BB20" s="230"/>
      <c r="BC20" s="230"/>
      <c r="BD20" s="230"/>
      <c r="BE20" s="231"/>
      <c r="BF20" s="231"/>
      <c r="BG20" s="231"/>
      <c r="BH20" s="231"/>
      <c r="BI20" s="231"/>
      <c r="BJ20" s="231"/>
      <c r="BK20" s="231"/>
      <c r="BL20" s="231"/>
      <c r="BM20" s="231"/>
      <c r="BN20" s="231"/>
      <c r="BO20" s="231"/>
      <c r="BP20" s="231"/>
      <c r="BQ20" s="236">
        <v>14</v>
      </c>
      <c r="BR20" s="237"/>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32"/>
    </row>
    <row r="21" spans="1:131" s="233" customFormat="1" ht="26.25" customHeight="1" thickBot="1" x14ac:dyDescent="0.25">
      <c r="A21" s="236">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30"/>
      <c r="BA21" s="230"/>
      <c r="BB21" s="230"/>
      <c r="BC21" s="230"/>
      <c r="BD21" s="230"/>
      <c r="BE21" s="231"/>
      <c r="BF21" s="231"/>
      <c r="BG21" s="231"/>
      <c r="BH21" s="231"/>
      <c r="BI21" s="231"/>
      <c r="BJ21" s="231"/>
      <c r="BK21" s="231"/>
      <c r="BL21" s="231"/>
      <c r="BM21" s="231"/>
      <c r="BN21" s="231"/>
      <c r="BO21" s="231"/>
      <c r="BP21" s="231"/>
      <c r="BQ21" s="236">
        <v>15</v>
      </c>
      <c r="BR21" s="237"/>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32"/>
    </row>
    <row r="22" spans="1:131" s="233" customFormat="1" ht="26.25" customHeight="1" x14ac:dyDescent="0.2">
      <c r="A22" s="236">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375</v>
      </c>
      <c r="BA22" s="1026"/>
      <c r="BB22" s="1026"/>
      <c r="BC22" s="1026"/>
      <c r="BD22" s="1027"/>
      <c r="BE22" s="231"/>
      <c r="BF22" s="231"/>
      <c r="BG22" s="231"/>
      <c r="BH22" s="231"/>
      <c r="BI22" s="231"/>
      <c r="BJ22" s="231"/>
      <c r="BK22" s="231"/>
      <c r="BL22" s="231"/>
      <c r="BM22" s="231"/>
      <c r="BN22" s="231"/>
      <c r="BO22" s="231"/>
      <c r="BP22" s="231"/>
      <c r="BQ22" s="236">
        <v>16</v>
      </c>
      <c r="BR22" s="237"/>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32"/>
    </row>
    <row r="23" spans="1:131" s="233" customFormat="1" ht="26.25" customHeight="1" thickBot="1" x14ac:dyDescent="0.25">
      <c r="A23" s="238" t="s">
        <v>376</v>
      </c>
      <c r="B23" s="935" t="s">
        <v>377</v>
      </c>
      <c r="C23" s="936"/>
      <c r="D23" s="936"/>
      <c r="E23" s="936"/>
      <c r="F23" s="936"/>
      <c r="G23" s="936"/>
      <c r="H23" s="936"/>
      <c r="I23" s="936"/>
      <c r="J23" s="936"/>
      <c r="K23" s="936"/>
      <c r="L23" s="936"/>
      <c r="M23" s="936"/>
      <c r="N23" s="936"/>
      <c r="O23" s="936"/>
      <c r="P23" s="946"/>
      <c r="Q23" s="1065">
        <v>8970</v>
      </c>
      <c r="R23" s="1059"/>
      <c r="S23" s="1059"/>
      <c r="T23" s="1059"/>
      <c r="U23" s="1059"/>
      <c r="V23" s="1059">
        <v>8404</v>
      </c>
      <c r="W23" s="1059"/>
      <c r="X23" s="1059"/>
      <c r="Y23" s="1059"/>
      <c r="Z23" s="1059"/>
      <c r="AA23" s="1059">
        <v>566</v>
      </c>
      <c r="AB23" s="1059"/>
      <c r="AC23" s="1059"/>
      <c r="AD23" s="1059"/>
      <c r="AE23" s="1066"/>
      <c r="AF23" s="1067">
        <v>500</v>
      </c>
      <c r="AG23" s="1059"/>
      <c r="AH23" s="1059"/>
      <c r="AI23" s="1059"/>
      <c r="AJ23" s="1068"/>
      <c r="AK23" s="1069"/>
      <c r="AL23" s="1070"/>
      <c r="AM23" s="1070"/>
      <c r="AN23" s="1070"/>
      <c r="AO23" s="1070"/>
      <c r="AP23" s="1059">
        <v>3205</v>
      </c>
      <c r="AQ23" s="1059"/>
      <c r="AR23" s="1059"/>
      <c r="AS23" s="1059"/>
      <c r="AT23" s="1059"/>
      <c r="AU23" s="1060"/>
      <c r="AV23" s="1060"/>
      <c r="AW23" s="1060"/>
      <c r="AX23" s="1060"/>
      <c r="AY23" s="1061"/>
      <c r="AZ23" s="1062" t="s">
        <v>122</v>
      </c>
      <c r="BA23" s="1063"/>
      <c r="BB23" s="1063"/>
      <c r="BC23" s="1063"/>
      <c r="BD23" s="1064"/>
      <c r="BE23" s="231"/>
      <c r="BF23" s="231"/>
      <c r="BG23" s="231"/>
      <c r="BH23" s="231"/>
      <c r="BI23" s="231"/>
      <c r="BJ23" s="231"/>
      <c r="BK23" s="231"/>
      <c r="BL23" s="231"/>
      <c r="BM23" s="231"/>
      <c r="BN23" s="231"/>
      <c r="BO23" s="231"/>
      <c r="BP23" s="231"/>
      <c r="BQ23" s="236">
        <v>17</v>
      </c>
      <c r="BR23" s="237"/>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32"/>
    </row>
    <row r="24" spans="1:131" s="233" customFormat="1" ht="26.25" customHeight="1" x14ac:dyDescent="0.2">
      <c r="A24" s="1058" t="s">
        <v>378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0"/>
      <c r="BA24" s="230"/>
      <c r="BB24" s="230"/>
      <c r="BC24" s="230"/>
      <c r="BD24" s="230"/>
      <c r="BE24" s="231"/>
      <c r="BF24" s="231"/>
      <c r="BG24" s="231"/>
      <c r="BH24" s="231"/>
      <c r="BI24" s="231"/>
      <c r="BJ24" s="231"/>
      <c r="BK24" s="231"/>
      <c r="BL24" s="231"/>
      <c r="BM24" s="231"/>
      <c r="BN24" s="231"/>
      <c r="BO24" s="231"/>
      <c r="BP24" s="231"/>
      <c r="BQ24" s="236">
        <v>18</v>
      </c>
      <c r="BR24" s="237"/>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32"/>
    </row>
    <row r="25" spans="1:131" ht="26.25" customHeight="1" thickBot="1" x14ac:dyDescent="0.25">
      <c r="A25" s="1057" t="s">
        <v>379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0"/>
      <c r="BK25" s="230"/>
      <c r="BL25" s="230"/>
      <c r="BM25" s="230"/>
      <c r="BN25" s="230"/>
      <c r="BO25" s="239"/>
      <c r="BP25" s="239"/>
      <c r="BQ25" s="236">
        <v>19</v>
      </c>
      <c r="BR25" s="237"/>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28"/>
    </row>
    <row r="26" spans="1:131" ht="26.25" customHeight="1" x14ac:dyDescent="0.2">
      <c r="A26" s="993" t="s">
        <v>357</v>
      </c>
      <c r="B26" s="994"/>
      <c r="C26" s="994"/>
      <c r="D26" s="994"/>
      <c r="E26" s="994"/>
      <c r="F26" s="994"/>
      <c r="G26" s="994"/>
      <c r="H26" s="994"/>
      <c r="I26" s="994"/>
      <c r="J26" s="994"/>
      <c r="K26" s="994"/>
      <c r="L26" s="994"/>
      <c r="M26" s="994"/>
      <c r="N26" s="994"/>
      <c r="O26" s="994"/>
      <c r="P26" s="995"/>
      <c r="Q26" s="999" t="s">
        <v>380</v>
      </c>
      <c r="R26" s="1000"/>
      <c r="S26" s="1000"/>
      <c r="T26" s="1000"/>
      <c r="U26" s="1001"/>
      <c r="V26" s="999" t="s">
        <v>381</v>
      </c>
      <c r="W26" s="1000"/>
      <c r="X26" s="1000"/>
      <c r="Y26" s="1000"/>
      <c r="Z26" s="1001"/>
      <c r="AA26" s="999" t="s">
        <v>382</v>
      </c>
      <c r="AB26" s="1000"/>
      <c r="AC26" s="1000"/>
      <c r="AD26" s="1000"/>
      <c r="AE26" s="1000"/>
      <c r="AF26" s="1053" t="s">
        <v>383</v>
      </c>
      <c r="AG26" s="1006"/>
      <c r="AH26" s="1006"/>
      <c r="AI26" s="1006"/>
      <c r="AJ26" s="1054"/>
      <c r="AK26" s="1000" t="s">
        <v>384</v>
      </c>
      <c r="AL26" s="1000"/>
      <c r="AM26" s="1000"/>
      <c r="AN26" s="1000"/>
      <c r="AO26" s="1001"/>
      <c r="AP26" s="999" t="s">
        <v>385</v>
      </c>
      <c r="AQ26" s="1000"/>
      <c r="AR26" s="1000"/>
      <c r="AS26" s="1000"/>
      <c r="AT26" s="1001"/>
      <c r="AU26" s="999" t="s">
        <v>386</v>
      </c>
      <c r="AV26" s="1000"/>
      <c r="AW26" s="1000"/>
      <c r="AX26" s="1000"/>
      <c r="AY26" s="1001"/>
      <c r="AZ26" s="999" t="s">
        <v>387</v>
      </c>
      <c r="BA26" s="1000"/>
      <c r="BB26" s="1000"/>
      <c r="BC26" s="1000"/>
      <c r="BD26" s="1001"/>
      <c r="BE26" s="999" t="s">
        <v>364</v>
      </c>
      <c r="BF26" s="1000"/>
      <c r="BG26" s="1000"/>
      <c r="BH26" s="1000"/>
      <c r="BI26" s="1013"/>
      <c r="BJ26" s="230"/>
      <c r="BK26" s="230"/>
      <c r="BL26" s="230"/>
      <c r="BM26" s="230"/>
      <c r="BN26" s="230"/>
      <c r="BO26" s="239"/>
      <c r="BP26" s="239"/>
      <c r="BQ26" s="236">
        <v>20</v>
      </c>
      <c r="BR26" s="237"/>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28"/>
    </row>
    <row r="27" spans="1:131" ht="26.25" customHeight="1" thickBot="1" x14ac:dyDescent="0.25">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30"/>
      <c r="BK27" s="230"/>
      <c r="BL27" s="230"/>
      <c r="BM27" s="230"/>
      <c r="BN27" s="230"/>
      <c r="BO27" s="239"/>
      <c r="BP27" s="239"/>
      <c r="BQ27" s="236">
        <v>21</v>
      </c>
      <c r="BR27" s="237"/>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28"/>
    </row>
    <row r="28" spans="1:131" ht="26.25" customHeight="1" thickTop="1" x14ac:dyDescent="0.2">
      <c r="A28" s="240">
        <v>1</v>
      </c>
      <c r="B28" s="1045" t="s">
        <v>388</v>
      </c>
      <c r="C28" s="1046"/>
      <c r="D28" s="1046"/>
      <c r="E28" s="1046"/>
      <c r="F28" s="1046"/>
      <c r="G28" s="1046"/>
      <c r="H28" s="1046"/>
      <c r="I28" s="1046"/>
      <c r="J28" s="1046"/>
      <c r="K28" s="1046"/>
      <c r="L28" s="1046"/>
      <c r="M28" s="1046"/>
      <c r="N28" s="1046"/>
      <c r="O28" s="1046"/>
      <c r="P28" s="1047"/>
      <c r="Q28" s="1048">
        <v>1148</v>
      </c>
      <c r="R28" s="1049"/>
      <c r="S28" s="1049"/>
      <c r="T28" s="1049"/>
      <c r="U28" s="1049"/>
      <c r="V28" s="1049">
        <v>1117</v>
      </c>
      <c r="W28" s="1049"/>
      <c r="X28" s="1049"/>
      <c r="Y28" s="1049"/>
      <c r="Z28" s="1049"/>
      <c r="AA28" s="1049">
        <v>30</v>
      </c>
      <c r="AB28" s="1049"/>
      <c r="AC28" s="1049"/>
      <c r="AD28" s="1049"/>
      <c r="AE28" s="1050"/>
      <c r="AF28" s="1051">
        <v>30</v>
      </c>
      <c r="AG28" s="1049"/>
      <c r="AH28" s="1049"/>
      <c r="AI28" s="1049"/>
      <c r="AJ28" s="1052"/>
      <c r="AK28" s="1040">
        <v>99</v>
      </c>
      <c r="AL28" s="1041"/>
      <c r="AM28" s="1041"/>
      <c r="AN28" s="1041"/>
      <c r="AO28" s="1041"/>
      <c r="AP28" s="1041" t="s">
        <v>542</v>
      </c>
      <c r="AQ28" s="1041"/>
      <c r="AR28" s="1041"/>
      <c r="AS28" s="1041"/>
      <c r="AT28" s="1041"/>
      <c r="AU28" s="1041" t="s">
        <v>542</v>
      </c>
      <c r="AV28" s="1041"/>
      <c r="AW28" s="1041"/>
      <c r="AX28" s="1041"/>
      <c r="AY28" s="1041"/>
      <c r="AZ28" s="1042" t="s">
        <v>542</v>
      </c>
      <c r="BA28" s="1042"/>
      <c r="BB28" s="1042"/>
      <c r="BC28" s="1042"/>
      <c r="BD28" s="1042"/>
      <c r="BE28" s="1043"/>
      <c r="BF28" s="1043"/>
      <c r="BG28" s="1043"/>
      <c r="BH28" s="1043"/>
      <c r="BI28" s="1044"/>
      <c r="BJ28" s="230"/>
      <c r="BK28" s="230"/>
      <c r="BL28" s="230"/>
      <c r="BM28" s="230"/>
      <c r="BN28" s="230"/>
      <c r="BO28" s="239"/>
      <c r="BP28" s="239"/>
      <c r="BQ28" s="236">
        <v>22</v>
      </c>
      <c r="BR28" s="237"/>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28"/>
    </row>
    <row r="29" spans="1:131" ht="26.25" customHeight="1" x14ac:dyDescent="0.2">
      <c r="A29" s="240">
        <v>2</v>
      </c>
      <c r="B29" s="1028" t="s">
        <v>389</v>
      </c>
      <c r="C29" s="1029"/>
      <c r="D29" s="1029"/>
      <c r="E29" s="1029"/>
      <c r="F29" s="1029"/>
      <c r="G29" s="1029"/>
      <c r="H29" s="1029"/>
      <c r="I29" s="1029"/>
      <c r="J29" s="1029"/>
      <c r="K29" s="1029"/>
      <c r="L29" s="1029"/>
      <c r="M29" s="1029"/>
      <c r="N29" s="1029"/>
      <c r="O29" s="1029"/>
      <c r="P29" s="1030"/>
      <c r="Q29" s="1036">
        <v>1029</v>
      </c>
      <c r="R29" s="1037"/>
      <c r="S29" s="1037"/>
      <c r="T29" s="1037"/>
      <c r="U29" s="1037"/>
      <c r="V29" s="1037">
        <v>1009</v>
      </c>
      <c r="W29" s="1037"/>
      <c r="X29" s="1037"/>
      <c r="Y29" s="1037"/>
      <c r="Z29" s="1037"/>
      <c r="AA29" s="1037">
        <v>20</v>
      </c>
      <c r="AB29" s="1037"/>
      <c r="AC29" s="1037"/>
      <c r="AD29" s="1037"/>
      <c r="AE29" s="1038"/>
      <c r="AF29" s="1033">
        <v>20</v>
      </c>
      <c r="AG29" s="1034"/>
      <c r="AH29" s="1034"/>
      <c r="AI29" s="1034"/>
      <c r="AJ29" s="1035"/>
      <c r="AK29" s="978">
        <v>160</v>
      </c>
      <c r="AL29" s="969"/>
      <c r="AM29" s="969"/>
      <c r="AN29" s="969"/>
      <c r="AO29" s="969"/>
      <c r="AP29" s="969" t="s">
        <v>542</v>
      </c>
      <c r="AQ29" s="969"/>
      <c r="AR29" s="969"/>
      <c r="AS29" s="969"/>
      <c r="AT29" s="969"/>
      <c r="AU29" s="969" t="s">
        <v>542</v>
      </c>
      <c r="AV29" s="969"/>
      <c r="AW29" s="969"/>
      <c r="AX29" s="969"/>
      <c r="AY29" s="969"/>
      <c r="AZ29" s="1039" t="s">
        <v>542</v>
      </c>
      <c r="BA29" s="1039"/>
      <c r="BB29" s="1039"/>
      <c r="BC29" s="1039"/>
      <c r="BD29" s="1039"/>
      <c r="BE29" s="970"/>
      <c r="BF29" s="970"/>
      <c r="BG29" s="970"/>
      <c r="BH29" s="970"/>
      <c r="BI29" s="971"/>
      <c r="BJ29" s="230"/>
      <c r="BK29" s="230"/>
      <c r="BL29" s="230"/>
      <c r="BM29" s="230"/>
      <c r="BN29" s="230"/>
      <c r="BO29" s="239"/>
      <c r="BP29" s="239"/>
      <c r="BQ29" s="236">
        <v>23</v>
      </c>
      <c r="BR29" s="237"/>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28"/>
    </row>
    <row r="30" spans="1:131" ht="26.25" customHeight="1" x14ac:dyDescent="0.2">
      <c r="A30" s="240">
        <v>3</v>
      </c>
      <c r="B30" s="1028" t="s">
        <v>390</v>
      </c>
      <c r="C30" s="1029"/>
      <c r="D30" s="1029"/>
      <c r="E30" s="1029"/>
      <c r="F30" s="1029"/>
      <c r="G30" s="1029"/>
      <c r="H30" s="1029"/>
      <c r="I30" s="1029"/>
      <c r="J30" s="1029"/>
      <c r="K30" s="1029"/>
      <c r="L30" s="1029"/>
      <c r="M30" s="1029"/>
      <c r="N30" s="1029"/>
      <c r="O30" s="1029"/>
      <c r="P30" s="1030"/>
      <c r="Q30" s="1036">
        <v>167</v>
      </c>
      <c r="R30" s="1037"/>
      <c r="S30" s="1037"/>
      <c r="T30" s="1037"/>
      <c r="U30" s="1037"/>
      <c r="V30" s="1037">
        <v>164</v>
      </c>
      <c r="W30" s="1037"/>
      <c r="X30" s="1037"/>
      <c r="Y30" s="1037"/>
      <c r="Z30" s="1037"/>
      <c r="AA30" s="1037">
        <v>3</v>
      </c>
      <c r="AB30" s="1037"/>
      <c r="AC30" s="1037"/>
      <c r="AD30" s="1037"/>
      <c r="AE30" s="1038"/>
      <c r="AF30" s="1033">
        <v>3</v>
      </c>
      <c r="AG30" s="1034"/>
      <c r="AH30" s="1034"/>
      <c r="AI30" s="1034"/>
      <c r="AJ30" s="1035"/>
      <c r="AK30" s="978">
        <v>42</v>
      </c>
      <c r="AL30" s="969"/>
      <c r="AM30" s="969"/>
      <c r="AN30" s="969"/>
      <c r="AO30" s="969"/>
      <c r="AP30" s="969" t="s">
        <v>542</v>
      </c>
      <c r="AQ30" s="969"/>
      <c r="AR30" s="969"/>
      <c r="AS30" s="969"/>
      <c r="AT30" s="969"/>
      <c r="AU30" s="969" t="s">
        <v>542</v>
      </c>
      <c r="AV30" s="969"/>
      <c r="AW30" s="969"/>
      <c r="AX30" s="969"/>
      <c r="AY30" s="969"/>
      <c r="AZ30" s="1039" t="s">
        <v>542</v>
      </c>
      <c r="BA30" s="1039"/>
      <c r="BB30" s="1039"/>
      <c r="BC30" s="1039"/>
      <c r="BD30" s="1039"/>
      <c r="BE30" s="970"/>
      <c r="BF30" s="970"/>
      <c r="BG30" s="970"/>
      <c r="BH30" s="970"/>
      <c r="BI30" s="971"/>
      <c r="BJ30" s="230"/>
      <c r="BK30" s="230"/>
      <c r="BL30" s="230"/>
      <c r="BM30" s="230"/>
      <c r="BN30" s="230"/>
      <c r="BO30" s="239"/>
      <c r="BP30" s="239"/>
      <c r="BQ30" s="236">
        <v>24</v>
      </c>
      <c r="BR30" s="237"/>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28"/>
    </row>
    <row r="31" spans="1:131" ht="26.25" customHeight="1" x14ac:dyDescent="0.2">
      <c r="A31" s="240">
        <v>4</v>
      </c>
      <c r="B31" s="1028" t="s">
        <v>391</v>
      </c>
      <c r="C31" s="1029"/>
      <c r="D31" s="1029"/>
      <c r="E31" s="1029"/>
      <c r="F31" s="1029"/>
      <c r="G31" s="1029"/>
      <c r="H31" s="1029"/>
      <c r="I31" s="1029"/>
      <c r="J31" s="1029"/>
      <c r="K31" s="1029"/>
      <c r="L31" s="1029"/>
      <c r="M31" s="1029"/>
      <c r="N31" s="1029"/>
      <c r="O31" s="1029"/>
      <c r="P31" s="1030"/>
      <c r="Q31" s="1036">
        <v>303</v>
      </c>
      <c r="R31" s="1037"/>
      <c r="S31" s="1037"/>
      <c r="T31" s="1037"/>
      <c r="U31" s="1037"/>
      <c r="V31" s="1037">
        <v>269</v>
      </c>
      <c r="W31" s="1037"/>
      <c r="X31" s="1037"/>
      <c r="Y31" s="1037"/>
      <c r="Z31" s="1037"/>
      <c r="AA31" s="1037">
        <v>34</v>
      </c>
      <c r="AB31" s="1037"/>
      <c r="AC31" s="1037"/>
      <c r="AD31" s="1037"/>
      <c r="AE31" s="1038"/>
      <c r="AF31" s="1033">
        <v>35</v>
      </c>
      <c r="AG31" s="1034"/>
      <c r="AH31" s="1034"/>
      <c r="AI31" s="1034"/>
      <c r="AJ31" s="1035"/>
      <c r="AK31" s="978">
        <v>159</v>
      </c>
      <c r="AL31" s="969"/>
      <c r="AM31" s="969"/>
      <c r="AN31" s="969"/>
      <c r="AO31" s="969"/>
      <c r="AP31" s="969">
        <v>957</v>
      </c>
      <c r="AQ31" s="969"/>
      <c r="AR31" s="969"/>
      <c r="AS31" s="969"/>
      <c r="AT31" s="969"/>
      <c r="AU31" s="969">
        <v>957</v>
      </c>
      <c r="AV31" s="969"/>
      <c r="AW31" s="969"/>
      <c r="AX31" s="969"/>
      <c r="AY31" s="969"/>
      <c r="AZ31" s="1039" t="s">
        <v>542</v>
      </c>
      <c r="BA31" s="1039"/>
      <c r="BB31" s="1039"/>
      <c r="BC31" s="1039"/>
      <c r="BD31" s="1039"/>
      <c r="BE31" s="970" t="s">
        <v>392</v>
      </c>
      <c r="BF31" s="970"/>
      <c r="BG31" s="970"/>
      <c r="BH31" s="970"/>
      <c r="BI31" s="971"/>
      <c r="BJ31" s="230"/>
      <c r="BK31" s="230"/>
      <c r="BL31" s="230"/>
      <c r="BM31" s="230"/>
      <c r="BN31" s="230"/>
      <c r="BO31" s="239"/>
      <c r="BP31" s="239"/>
      <c r="BQ31" s="236">
        <v>25</v>
      </c>
      <c r="BR31" s="237"/>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28"/>
    </row>
    <row r="32" spans="1:131" ht="26.25" customHeight="1" x14ac:dyDescent="0.2">
      <c r="A32" s="240">
        <v>5</v>
      </c>
      <c r="B32" s="1028"/>
      <c r="C32" s="1029"/>
      <c r="D32" s="1029"/>
      <c r="E32" s="1029"/>
      <c r="F32" s="1029"/>
      <c r="G32" s="1029"/>
      <c r="H32" s="1029"/>
      <c r="I32" s="1029"/>
      <c r="J32" s="1029"/>
      <c r="K32" s="1029"/>
      <c r="L32" s="1029"/>
      <c r="M32" s="1029"/>
      <c r="N32" s="1029"/>
      <c r="O32" s="1029"/>
      <c r="P32" s="1030"/>
      <c r="Q32" s="1036"/>
      <c r="R32" s="1037"/>
      <c r="S32" s="1037"/>
      <c r="T32" s="1037"/>
      <c r="U32" s="1037"/>
      <c r="V32" s="1037"/>
      <c r="W32" s="1037"/>
      <c r="X32" s="1037"/>
      <c r="Y32" s="1037"/>
      <c r="Z32" s="1037"/>
      <c r="AA32" s="1037"/>
      <c r="AB32" s="1037"/>
      <c r="AC32" s="1037"/>
      <c r="AD32" s="1037"/>
      <c r="AE32" s="1038"/>
      <c r="AF32" s="1033"/>
      <c r="AG32" s="1034"/>
      <c r="AH32" s="1034"/>
      <c r="AI32" s="1034"/>
      <c r="AJ32" s="1035"/>
      <c r="AK32" s="978"/>
      <c r="AL32" s="969"/>
      <c r="AM32" s="969"/>
      <c r="AN32" s="969"/>
      <c r="AO32" s="969"/>
      <c r="AP32" s="969"/>
      <c r="AQ32" s="969"/>
      <c r="AR32" s="969"/>
      <c r="AS32" s="969"/>
      <c r="AT32" s="969"/>
      <c r="AU32" s="969"/>
      <c r="AV32" s="969"/>
      <c r="AW32" s="969"/>
      <c r="AX32" s="969"/>
      <c r="AY32" s="969"/>
      <c r="AZ32" s="1039"/>
      <c r="BA32" s="1039"/>
      <c r="BB32" s="1039"/>
      <c r="BC32" s="1039"/>
      <c r="BD32" s="1039"/>
      <c r="BE32" s="970"/>
      <c r="BF32" s="970"/>
      <c r="BG32" s="970"/>
      <c r="BH32" s="970"/>
      <c r="BI32" s="971"/>
      <c r="BJ32" s="230"/>
      <c r="BK32" s="230"/>
      <c r="BL32" s="230"/>
      <c r="BM32" s="230"/>
      <c r="BN32" s="230"/>
      <c r="BO32" s="239"/>
      <c r="BP32" s="239"/>
      <c r="BQ32" s="236">
        <v>26</v>
      </c>
      <c r="BR32" s="237"/>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28"/>
    </row>
    <row r="33" spans="1:131" ht="26.25" customHeight="1" x14ac:dyDescent="0.2">
      <c r="A33" s="240">
        <v>6</v>
      </c>
      <c r="B33" s="1028"/>
      <c r="C33" s="1029"/>
      <c r="D33" s="1029"/>
      <c r="E33" s="1029"/>
      <c r="F33" s="1029"/>
      <c r="G33" s="1029"/>
      <c r="H33" s="1029"/>
      <c r="I33" s="1029"/>
      <c r="J33" s="1029"/>
      <c r="K33" s="1029"/>
      <c r="L33" s="1029"/>
      <c r="M33" s="1029"/>
      <c r="N33" s="1029"/>
      <c r="O33" s="1029"/>
      <c r="P33" s="1030"/>
      <c r="Q33" s="1036"/>
      <c r="R33" s="1037"/>
      <c r="S33" s="1037"/>
      <c r="T33" s="1037"/>
      <c r="U33" s="1037"/>
      <c r="V33" s="1037"/>
      <c r="W33" s="1037"/>
      <c r="X33" s="1037"/>
      <c r="Y33" s="1037"/>
      <c r="Z33" s="1037"/>
      <c r="AA33" s="1037"/>
      <c r="AB33" s="1037"/>
      <c r="AC33" s="1037"/>
      <c r="AD33" s="1037"/>
      <c r="AE33" s="1038"/>
      <c r="AF33" s="1033"/>
      <c r="AG33" s="1034"/>
      <c r="AH33" s="1034"/>
      <c r="AI33" s="1034"/>
      <c r="AJ33" s="1035"/>
      <c r="AK33" s="978"/>
      <c r="AL33" s="969"/>
      <c r="AM33" s="969"/>
      <c r="AN33" s="969"/>
      <c r="AO33" s="969"/>
      <c r="AP33" s="969"/>
      <c r="AQ33" s="969"/>
      <c r="AR33" s="969"/>
      <c r="AS33" s="969"/>
      <c r="AT33" s="969"/>
      <c r="AU33" s="969"/>
      <c r="AV33" s="969"/>
      <c r="AW33" s="969"/>
      <c r="AX33" s="969"/>
      <c r="AY33" s="969"/>
      <c r="AZ33" s="1039"/>
      <c r="BA33" s="1039"/>
      <c r="BB33" s="1039"/>
      <c r="BC33" s="1039"/>
      <c r="BD33" s="1039"/>
      <c r="BE33" s="970"/>
      <c r="BF33" s="970"/>
      <c r="BG33" s="970"/>
      <c r="BH33" s="970"/>
      <c r="BI33" s="971"/>
      <c r="BJ33" s="230"/>
      <c r="BK33" s="230"/>
      <c r="BL33" s="230"/>
      <c r="BM33" s="230"/>
      <c r="BN33" s="230"/>
      <c r="BO33" s="239"/>
      <c r="BP33" s="239"/>
      <c r="BQ33" s="236">
        <v>27</v>
      </c>
      <c r="BR33" s="237"/>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28"/>
    </row>
    <row r="34" spans="1:131" ht="26.25" customHeight="1" x14ac:dyDescent="0.2">
      <c r="A34" s="240">
        <v>7</v>
      </c>
      <c r="B34" s="1028"/>
      <c r="C34" s="1029"/>
      <c r="D34" s="1029"/>
      <c r="E34" s="1029"/>
      <c r="F34" s="1029"/>
      <c r="G34" s="1029"/>
      <c r="H34" s="1029"/>
      <c r="I34" s="1029"/>
      <c r="J34" s="1029"/>
      <c r="K34" s="1029"/>
      <c r="L34" s="1029"/>
      <c r="M34" s="1029"/>
      <c r="N34" s="1029"/>
      <c r="O34" s="1029"/>
      <c r="P34" s="1030"/>
      <c r="Q34" s="1036"/>
      <c r="R34" s="1037"/>
      <c r="S34" s="1037"/>
      <c r="T34" s="1037"/>
      <c r="U34" s="1037"/>
      <c r="V34" s="1037"/>
      <c r="W34" s="1037"/>
      <c r="X34" s="1037"/>
      <c r="Y34" s="1037"/>
      <c r="Z34" s="1037"/>
      <c r="AA34" s="1037"/>
      <c r="AB34" s="1037"/>
      <c r="AC34" s="1037"/>
      <c r="AD34" s="1037"/>
      <c r="AE34" s="1038"/>
      <c r="AF34" s="1033"/>
      <c r="AG34" s="1034"/>
      <c r="AH34" s="1034"/>
      <c r="AI34" s="1034"/>
      <c r="AJ34" s="1035"/>
      <c r="AK34" s="978"/>
      <c r="AL34" s="969"/>
      <c r="AM34" s="969"/>
      <c r="AN34" s="969"/>
      <c r="AO34" s="969"/>
      <c r="AP34" s="969"/>
      <c r="AQ34" s="969"/>
      <c r="AR34" s="969"/>
      <c r="AS34" s="969"/>
      <c r="AT34" s="969"/>
      <c r="AU34" s="969"/>
      <c r="AV34" s="969"/>
      <c r="AW34" s="969"/>
      <c r="AX34" s="969"/>
      <c r="AY34" s="969"/>
      <c r="AZ34" s="1039"/>
      <c r="BA34" s="1039"/>
      <c r="BB34" s="1039"/>
      <c r="BC34" s="1039"/>
      <c r="BD34" s="1039"/>
      <c r="BE34" s="970"/>
      <c r="BF34" s="970"/>
      <c r="BG34" s="970"/>
      <c r="BH34" s="970"/>
      <c r="BI34" s="971"/>
      <c r="BJ34" s="230"/>
      <c r="BK34" s="230"/>
      <c r="BL34" s="230"/>
      <c r="BM34" s="230"/>
      <c r="BN34" s="230"/>
      <c r="BO34" s="239"/>
      <c r="BP34" s="239"/>
      <c r="BQ34" s="236">
        <v>28</v>
      </c>
      <c r="BR34" s="237"/>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28"/>
    </row>
    <row r="35" spans="1:131" ht="26.25" customHeight="1" x14ac:dyDescent="0.2">
      <c r="A35" s="240">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30"/>
      <c r="BK35" s="230"/>
      <c r="BL35" s="230"/>
      <c r="BM35" s="230"/>
      <c r="BN35" s="230"/>
      <c r="BO35" s="239"/>
      <c r="BP35" s="239"/>
      <c r="BQ35" s="236">
        <v>29</v>
      </c>
      <c r="BR35" s="237"/>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28"/>
    </row>
    <row r="36" spans="1:131" ht="26.25" customHeight="1" x14ac:dyDescent="0.2">
      <c r="A36" s="240">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30"/>
      <c r="BK36" s="230"/>
      <c r="BL36" s="230"/>
      <c r="BM36" s="230"/>
      <c r="BN36" s="230"/>
      <c r="BO36" s="239"/>
      <c r="BP36" s="239"/>
      <c r="BQ36" s="236">
        <v>30</v>
      </c>
      <c r="BR36" s="237"/>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28"/>
    </row>
    <row r="37" spans="1:131" ht="26.25" customHeight="1" x14ac:dyDescent="0.2">
      <c r="A37" s="240">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30"/>
      <c r="BK37" s="230"/>
      <c r="BL37" s="230"/>
      <c r="BM37" s="230"/>
      <c r="BN37" s="230"/>
      <c r="BO37" s="239"/>
      <c r="BP37" s="239"/>
      <c r="BQ37" s="236">
        <v>31</v>
      </c>
      <c r="BR37" s="237"/>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28"/>
    </row>
    <row r="38" spans="1:131" ht="26.25" customHeight="1" x14ac:dyDescent="0.2">
      <c r="A38" s="240">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30"/>
      <c r="BK38" s="230"/>
      <c r="BL38" s="230"/>
      <c r="BM38" s="230"/>
      <c r="BN38" s="230"/>
      <c r="BO38" s="239"/>
      <c r="BP38" s="239"/>
      <c r="BQ38" s="236">
        <v>32</v>
      </c>
      <c r="BR38" s="237"/>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28"/>
    </row>
    <row r="39" spans="1:131" ht="26.25" customHeight="1" x14ac:dyDescent="0.2">
      <c r="A39" s="240">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30"/>
      <c r="BK39" s="230"/>
      <c r="BL39" s="230"/>
      <c r="BM39" s="230"/>
      <c r="BN39" s="230"/>
      <c r="BO39" s="239"/>
      <c r="BP39" s="239"/>
      <c r="BQ39" s="236">
        <v>33</v>
      </c>
      <c r="BR39" s="237"/>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28"/>
    </row>
    <row r="40" spans="1:131" ht="26.25" customHeight="1" x14ac:dyDescent="0.2">
      <c r="A40" s="236">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30"/>
      <c r="BK40" s="230"/>
      <c r="BL40" s="230"/>
      <c r="BM40" s="230"/>
      <c r="BN40" s="230"/>
      <c r="BO40" s="239"/>
      <c r="BP40" s="239"/>
      <c r="BQ40" s="236">
        <v>34</v>
      </c>
      <c r="BR40" s="237"/>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28"/>
    </row>
    <row r="41" spans="1:131" ht="26.25" customHeight="1" x14ac:dyDescent="0.2">
      <c r="A41" s="236">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30"/>
      <c r="BK41" s="230"/>
      <c r="BL41" s="230"/>
      <c r="BM41" s="230"/>
      <c r="BN41" s="230"/>
      <c r="BO41" s="239"/>
      <c r="BP41" s="239"/>
      <c r="BQ41" s="236">
        <v>35</v>
      </c>
      <c r="BR41" s="237"/>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28"/>
    </row>
    <row r="42" spans="1:131" ht="26.25" customHeight="1" x14ac:dyDescent="0.2">
      <c r="A42" s="236">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30"/>
      <c r="BK42" s="230"/>
      <c r="BL42" s="230"/>
      <c r="BM42" s="230"/>
      <c r="BN42" s="230"/>
      <c r="BO42" s="239"/>
      <c r="BP42" s="239"/>
      <c r="BQ42" s="236">
        <v>36</v>
      </c>
      <c r="BR42" s="237"/>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28"/>
    </row>
    <row r="43" spans="1:131" ht="26.25" customHeight="1" x14ac:dyDescent="0.2">
      <c r="A43" s="236">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30"/>
      <c r="BK43" s="230"/>
      <c r="BL43" s="230"/>
      <c r="BM43" s="230"/>
      <c r="BN43" s="230"/>
      <c r="BO43" s="239"/>
      <c r="BP43" s="239"/>
      <c r="BQ43" s="236">
        <v>37</v>
      </c>
      <c r="BR43" s="237"/>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28"/>
    </row>
    <row r="44" spans="1:131" ht="26.25" customHeight="1" x14ac:dyDescent="0.2">
      <c r="A44" s="236">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30"/>
      <c r="BK44" s="230"/>
      <c r="BL44" s="230"/>
      <c r="BM44" s="230"/>
      <c r="BN44" s="230"/>
      <c r="BO44" s="239"/>
      <c r="BP44" s="239"/>
      <c r="BQ44" s="236">
        <v>38</v>
      </c>
      <c r="BR44" s="237"/>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28"/>
    </row>
    <row r="45" spans="1:131" ht="26.25" customHeight="1" x14ac:dyDescent="0.2">
      <c r="A45" s="236">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30"/>
      <c r="BK45" s="230"/>
      <c r="BL45" s="230"/>
      <c r="BM45" s="230"/>
      <c r="BN45" s="230"/>
      <c r="BO45" s="239"/>
      <c r="BP45" s="239"/>
      <c r="BQ45" s="236">
        <v>39</v>
      </c>
      <c r="BR45" s="237"/>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28"/>
    </row>
    <row r="46" spans="1:131" ht="26.25" customHeight="1" x14ac:dyDescent="0.2">
      <c r="A46" s="236">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30"/>
      <c r="BK46" s="230"/>
      <c r="BL46" s="230"/>
      <c r="BM46" s="230"/>
      <c r="BN46" s="230"/>
      <c r="BO46" s="239"/>
      <c r="BP46" s="239"/>
      <c r="BQ46" s="236">
        <v>40</v>
      </c>
      <c r="BR46" s="237"/>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28"/>
    </row>
    <row r="47" spans="1:131" ht="26.25" customHeight="1" x14ac:dyDescent="0.2">
      <c r="A47" s="236">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30"/>
      <c r="BK47" s="230"/>
      <c r="BL47" s="230"/>
      <c r="BM47" s="230"/>
      <c r="BN47" s="230"/>
      <c r="BO47" s="239"/>
      <c r="BP47" s="239"/>
      <c r="BQ47" s="236">
        <v>41</v>
      </c>
      <c r="BR47" s="237"/>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28"/>
    </row>
    <row r="48" spans="1:131" ht="26.25" customHeight="1" x14ac:dyDescent="0.2">
      <c r="A48" s="236">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30"/>
      <c r="BK48" s="230"/>
      <c r="BL48" s="230"/>
      <c r="BM48" s="230"/>
      <c r="BN48" s="230"/>
      <c r="BO48" s="239"/>
      <c r="BP48" s="239"/>
      <c r="BQ48" s="236">
        <v>42</v>
      </c>
      <c r="BR48" s="237"/>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28"/>
    </row>
    <row r="49" spans="1:131" ht="26.25" customHeight="1" x14ac:dyDescent="0.2">
      <c r="A49" s="236">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30"/>
      <c r="BK49" s="230"/>
      <c r="BL49" s="230"/>
      <c r="BM49" s="230"/>
      <c r="BN49" s="230"/>
      <c r="BO49" s="239"/>
      <c r="BP49" s="239"/>
      <c r="BQ49" s="236">
        <v>43</v>
      </c>
      <c r="BR49" s="237"/>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28"/>
    </row>
    <row r="50" spans="1:131" ht="26.25" customHeight="1" x14ac:dyDescent="0.2">
      <c r="A50" s="236">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30"/>
      <c r="BK50" s="230"/>
      <c r="BL50" s="230"/>
      <c r="BM50" s="230"/>
      <c r="BN50" s="230"/>
      <c r="BO50" s="239"/>
      <c r="BP50" s="239"/>
      <c r="BQ50" s="236">
        <v>44</v>
      </c>
      <c r="BR50" s="237"/>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28"/>
    </row>
    <row r="51" spans="1:131" ht="26.25" customHeight="1" x14ac:dyDescent="0.2">
      <c r="A51" s="236">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30"/>
      <c r="BK51" s="230"/>
      <c r="BL51" s="230"/>
      <c r="BM51" s="230"/>
      <c r="BN51" s="230"/>
      <c r="BO51" s="239"/>
      <c r="BP51" s="239"/>
      <c r="BQ51" s="236">
        <v>45</v>
      </c>
      <c r="BR51" s="237"/>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28"/>
    </row>
    <row r="52" spans="1:131" ht="26.25" customHeight="1" x14ac:dyDescent="0.2">
      <c r="A52" s="236">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30"/>
      <c r="BK52" s="230"/>
      <c r="BL52" s="230"/>
      <c r="BM52" s="230"/>
      <c r="BN52" s="230"/>
      <c r="BO52" s="239"/>
      <c r="BP52" s="239"/>
      <c r="BQ52" s="236">
        <v>46</v>
      </c>
      <c r="BR52" s="237"/>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28"/>
    </row>
    <row r="53" spans="1:131" ht="26.25" customHeight="1" x14ac:dyDescent="0.2">
      <c r="A53" s="236">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30"/>
      <c r="BK53" s="230"/>
      <c r="BL53" s="230"/>
      <c r="BM53" s="230"/>
      <c r="BN53" s="230"/>
      <c r="BO53" s="239"/>
      <c r="BP53" s="239"/>
      <c r="BQ53" s="236">
        <v>47</v>
      </c>
      <c r="BR53" s="237"/>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28"/>
    </row>
    <row r="54" spans="1:131" ht="26.25" customHeight="1" x14ac:dyDescent="0.2">
      <c r="A54" s="236">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30"/>
      <c r="BK54" s="230"/>
      <c r="BL54" s="230"/>
      <c r="BM54" s="230"/>
      <c r="BN54" s="230"/>
      <c r="BO54" s="239"/>
      <c r="BP54" s="239"/>
      <c r="BQ54" s="236">
        <v>48</v>
      </c>
      <c r="BR54" s="237"/>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28"/>
    </row>
    <row r="55" spans="1:131" ht="26.25" customHeight="1" x14ac:dyDescent="0.2">
      <c r="A55" s="236">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30"/>
      <c r="BK55" s="230"/>
      <c r="BL55" s="230"/>
      <c r="BM55" s="230"/>
      <c r="BN55" s="230"/>
      <c r="BO55" s="239"/>
      <c r="BP55" s="239"/>
      <c r="BQ55" s="236">
        <v>49</v>
      </c>
      <c r="BR55" s="237"/>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28"/>
    </row>
    <row r="56" spans="1:131" ht="26.25" customHeight="1" x14ac:dyDescent="0.2">
      <c r="A56" s="236">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30"/>
      <c r="BK56" s="230"/>
      <c r="BL56" s="230"/>
      <c r="BM56" s="230"/>
      <c r="BN56" s="230"/>
      <c r="BO56" s="239"/>
      <c r="BP56" s="239"/>
      <c r="BQ56" s="236">
        <v>50</v>
      </c>
      <c r="BR56" s="237"/>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28"/>
    </row>
    <row r="57" spans="1:131" ht="26.25" customHeight="1" x14ac:dyDescent="0.2">
      <c r="A57" s="236">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30"/>
      <c r="BK57" s="230"/>
      <c r="BL57" s="230"/>
      <c r="BM57" s="230"/>
      <c r="BN57" s="230"/>
      <c r="BO57" s="239"/>
      <c r="BP57" s="239"/>
      <c r="BQ57" s="236">
        <v>51</v>
      </c>
      <c r="BR57" s="237"/>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28"/>
    </row>
    <row r="58" spans="1:131" ht="26.25" customHeight="1" x14ac:dyDescent="0.2">
      <c r="A58" s="236">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30"/>
      <c r="BK58" s="230"/>
      <c r="BL58" s="230"/>
      <c r="BM58" s="230"/>
      <c r="BN58" s="230"/>
      <c r="BO58" s="239"/>
      <c r="BP58" s="239"/>
      <c r="BQ58" s="236">
        <v>52</v>
      </c>
      <c r="BR58" s="237"/>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28"/>
    </row>
    <row r="59" spans="1:131" ht="26.25" customHeight="1" x14ac:dyDescent="0.2">
      <c r="A59" s="236">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30"/>
      <c r="BK59" s="230"/>
      <c r="BL59" s="230"/>
      <c r="BM59" s="230"/>
      <c r="BN59" s="230"/>
      <c r="BO59" s="239"/>
      <c r="BP59" s="239"/>
      <c r="BQ59" s="236">
        <v>53</v>
      </c>
      <c r="BR59" s="237"/>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28"/>
    </row>
    <row r="60" spans="1:131" ht="26.25" customHeight="1" x14ac:dyDescent="0.2">
      <c r="A60" s="236">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30"/>
      <c r="BK60" s="230"/>
      <c r="BL60" s="230"/>
      <c r="BM60" s="230"/>
      <c r="BN60" s="230"/>
      <c r="BO60" s="239"/>
      <c r="BP60" s="239"/>
      <c r="BQ60" s="236">
        <v>54</v>
      </c>
      <c r="BR60" s="237"/>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28"/>
    </row>
    <row r="61" spans="1:131" ht="26.25" customHeight="1" thickBot="1" x14ac:dyDescent="0.25">
      <c r="A61" s="236">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30"/>
      <c r="BK61" s="230"/>
      <c r="BL61" s="230"/>
      <c r="BM61" s="230"/>
      <c r="BN61" s="230"/>
      <c r="BO61" s="239"/>
      <c r="BP61" s="239"/>
      <c r="BQ61" s="236">
        <v>55</v>
      </c>
      <c r="BR61" s="237"/>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28"/>
    </row>
    <row r="62" spans="1:131" ht="26.25" customHeight="1" x14ac:dyDescent="0.2">
      <c r="A62" s="236">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393</v>
      </c>
      <c r="BK62" s="1026"/>
      <c r="BL62" s="1026"/>
      <c r="BM62" s="1026"/>
      <c r="BN62" s="1027"/>
      <c r="BO62" s="239"/>
      <c r="BP62" s="239"/>
      <c r="BQ62" s="236">
        <v>56</v>
      </c>
      <c r="BR62" s="237"/>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28"/>
    </row>
    <row r="63" spans="1:131" ht="26.25" customHeight="1" thickBot="1" x14ac:dyDescent="0.25">
      <c r="A63" s="238" t="s">
        <v>376</v>
      </c>
      <c r="B63" s="935" t="s">
        <v>394</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89</v>
      </c>
      <c r="AG63" s="957"/>
      <c r="AH63" s="957"/>
      <c r="AI63" s="957"/>
      <c r="AJ63" s="1020"/>
      <c r="AK63" s="1021"/>
      <c r="AL63" s="961"/>
      <c r="AM63" s="961"/>
      <c r="AN63" s="961"/>
      <c r="AO63" s="961"/>
      <c r="AP63" s="957">
        <v>957</v>
      </c>
      <c r="AQ63" s="957"/>
      <c r="AR63" s="957"/>
      <c r="AS63" s="957"/>
      <c r="AT63" s="957"/>
      <c r="AU63" s="957">
        <v>957</v>
      </c>
      <c r="AV63" s="957"/>
      <c r="AW63" s="957"/>
      <c r="AX63" s="957"/>
      <c r="AY63" s="957"/>
      <c r="AZ63" s="1015"/>
      <c r="BA63" s="1015"/>
      <c r="BB63" s="1015"/>
      <c r="BC63" s="1015"/>
      <c r="BD63" s="1015"/>
      <c r="BE63" s="958"/>
      <c r="BF63" s="958"/>
      <c r="BG63" s="958"/>
      <c r="BH63" s="958"/>
      <c r="BI63" s="959"/>
      <c r="BJ63" s="1016" t="s">
        <v>122</v>
      </c>
      <c r="BK63" s="951"/>
      <c r="BL63" s="951"/>
      <c r="BM63" s="951"/>
      <c r="BN63" s="1017"/>
      <c r="BO63" s="239"/>
      <c r="BP63" s="239"/>
      <c r="BQ63" s="236">
        <v>57</v>
      </c>
      <c r="BR63" s="237"/>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28"/>
    </row>
    <row r="65" spans="1:131" ht="26.25" customHeight="1" thickBot="1" x14ac:dyDescent="0.25">
      <c r="A65" s="230" t="s">
        <v>395</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28"/>
    </row>
    <row r="66" spans="1:131" ht="26.25" customHeight="1" x14ac:dyDescent="0.2">
      <c r="A66" s="993" t="s">
        <v>396</v>
      </c>
      <c r="B66" s="994"/>
      <c r="C66" s="994"/>
      <c r="D66" s="994"/>
      <c r="E66" s="994"/>
      <c r="F66" s="994"/>
      <c r="G66" s="994"/>
      <c r="H66" s="994"/>
      <c r="I66" s="994"/>
      <c r="J66" s="994"/>
      <c r="K66" s="994"/>
      <c r="L66" s="994"/>
      <c r="M66" s="994"/>
      <c r="N66" s="994"/>
      <c r="O66" s="994"/>
      <c r="P66" s="995"/>
      <c r="Q66" s="999" t="s">
        <v>380</v>
      </c>
      <c r="R66" s="1000"/>
      <c r="S66" s="1000"/>
      <c r="T66" s="1000"/>
      <c r="U66" s="1001"/>
      <c r="V66" s="999" t="s">
        <v>381</v>
      </c>
      <c r="W66" s="1000"/>
      <c r="X66" s="1000"/>
      <c r="Y66" s="1000"/>
      <c r="Z66" s="1001"/>
      <c r="AA66" s="999" t="s">
        <v>382</v>
      </c>
      <c r="AB66" s="1000"/>
      <c r="AC66" s="1000"/>
      <c r="AD66" s="1000"/>
      <c r="AE66" s="1001"/>
      <c r="AF66" s="1005" t="s">
        <v>383</v>
      </c>
      <c r="AG66" s="1006"/>
      <c r="AH66" s="1006"/>
      <c r="AI66" s="1006"/>
      <c r="AJ66" s="1007"/>
      <c r="AK66" s="999" t="s">
        <v>384</v>
      </c>
      <c r="AL66" s="994"/>
      <c r="AM66" s="994"/>
      <c r="AN66" s="994"/>
      <c r="AO66" s="995"/>
      <c r="AP66" s="999" t="s">
        <v>385</v>
      </c>
      <c r="AQ66" s="1000"/>
      <c r="AR66" s="1000"/>
      <c r="AS66" s="1000"/>
      <c r="AT66" s="1001"/>
      <c r="AU66" s="999" t="s">
        <v>397</v>
      </c>
      <c r="AV66" s="1000"/>
      <c r="AW66" s="1000"/>
      <c r="AX66" s="1000"/>
      <c r="AY66" s="1001"/>
      <c r="AZ66" s="999" t="s">
        <v>364</v>
      </c>
      <c r="BA66" s="1000"/>
      <c r="BB66" s="1000"/>
      <c r="BC66" s="1000"/>
      <c r="BD66" s="1013"/>
      <c r="BE66" s="239"/>
      <c r="BF66" s="239"/>
      <c r="BG66" s="239"/>
      <c r="BH66" s="239"/>
      <c r="BI66" s="239"/>
      <c r="BJ66" s="239"/>
      <c r="BK66" s="239"/>
      <c r="BL66" s="239"/>
      <c r="BM66" s="239"/>
      <c r="BN66" s="239"/>
      <c r="BO66" s="239"/>
      <c r="BP66" s="239"/>
      <c r="BQ66" s="236">
        <v>60</v>
      </c>
      <c r="BR66" s="241"/>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28"/>
    </row>
    <row r="67" spans="1:131" ht="26.25" customHeight="1" thickBot="1" x14ac:dyDescent="0.25">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39"/>
      <c r="BF67" s="239"/>
      <c r="BG67" s="239"/>
      <c r="BH67" s="239"/>
      <c r="BI67" s="239"/>
      <c r="BJ67" s="239"/>
      <c r="BK67" s="239"/>
      <c r="BL67" s="239"/>
      <c r="BM67" s="239"/>
      <c r="BN67" s="239"/>
      <c r="BO67" s="239"/>
      <c r="BP67" s="239"/>
      <c r="BQ67" s="236">
        <v>61</v>
      </c>
      <c r="BR67" s="241"/>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28"/>
    </row>
    <row r="68" spans="1:131" ht="26.25" customHeight="1" thickTop="1" x14ac:dyDescent="0.2">
      <c r="A68" s="234">
        <v>1</v>
      </c>
      <c r="B68" s="983" t="s">
        <v>543</v>
      </c>
      <c r="C68" s="984"/>
      <c r="D68" s="984"/>
      <c r="E68" s="984"/>
      <c r="F68" s="984"/>
      <c r="G68" s="984"/>
      <c r="H68" s="984"/>
      <c r="I68" s="984"/>
      <c r="J68" s="984"/>
      <c r="K68" s="984"/>
      <c r="L68" s="984"/>
      <c r="M68" s="984"/>
      <c r="N68" s="984"/>
      <c r="O68" s="984"/>
      <c r="P68" s="985"/>
      <c r="Q68" s="986">
        <v>2496</v>
      </c>
      <c r="R68" s="980"/>
      <c r="S68" s="980"/>
      <c r="T68" s="980"/>
      <c r="U68" s="980"/>
      <c r="V68" s="980">
        <v>2344</v>
      </c>
      <c r="W68" s="980"/>
      <c r="X68" s="980"/>
      <c r="Y68" s="980"/>
      <c r="Z68" s="980"/>
      <c r="AA68" s="980">
        <v>152</v>
      </c>
      <c r="AB68" s="980"/>
      <c r="AC68" s="980"/>
      <c r="AD68" s="980"/>
      <c r="AE68" s="980"/>
      <c r="AF68" s="980">
        <v>152</v>
      </c>
      <c r="AG68" s="980"/>
      <c r="AH68" s="980"/>
      <c r="AI68" s="980"/>
      <c r="AJ68" s="980"/>
      <c r="AK68" s="980">
        <v>39</v>
      </c>
      <c r="AL68" s="980"/>
      <c r="AM68" s="980"/>
      <c r="AN68" s="980"/>
      <c r="AO68" s="980"/>
      <c r="AP68" s="980">
        <v>2710</v>
      </c>
      <c r="AQ68" s="980"/>
      <c r="AR68" s="980"/>
      <c r="AS68" s="980"/>
      <c r="AT68" s="980"/>
      <c r="AU68" s="980">
        <v>270</v>
      </c>
      <c r="AV68" s="980"/>
      <c r="AW68" s="980"/>
      <c r="AX68" s="980"/>
      <c r="AY68" s="980"/>
      <c r="AZ68" s="981"/>
      <c r="BA68" s="981"/>
      <c r="BB68" s="981"/>
      <c r="BC68" s="981"/>
      <c r="BD68" s="982"/>
      <c r="BE68" s="239"/>
      <c r="BF68" s="239"/>
      <c r="BG68" s="239"/>
      <c r="BH68" s="239"/>
      <c r="BI68" s="239"/>
      <c r="BJ68" s="239"/>
      <c r="BK68" s="239"/>
      <c r="BL68" s="239"/>
      <c r="BM68" s="239"/>
      <c r="BN68" s="239"/>
      <c r="BO68" s="239"/>
      <c r="BP68" s="239"/>
      <c r="BQ68" s="236">
        <v>62</v>
      </c>
      <c r="BR68" s="241"/>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28"/>
    </row>
    <row r="69" spans="1:131" ht="26.25" customHeight="1" x14ac:dyDescent="0.2">
      <c r="A69" s="236">
        <v>2</v>
      </c>
      <c r="B69" s="972" t="s">
        <v>544</v>
      </c>
      <c r="C69" s="973"/>
      <c r="D69" s="973"/>
      <c r="E69" s="973"/>
      <c r="F69" s="973"/>
      <c r="G69" s="973"/>
      <c r="H69" s="973"/>
      <c r="I69" s="973"/>
      <c r="J69" s="973"/>
      <c r="K69" s="973"/>
      <c r="L69" s="973"/>
      <c r="M69" s="973"/>
      <c r="N69" s="973"/>
      <c r="O69" s="973"/>
      <c r="P69" s="974"/>
      <c r="Q69" s="975">
        <v>9678</v>
      </c>
      <c r="R69" s="969"/>
      <c r="S69" s="969"/>
      <c r="T69" s="969"/>
      <c r="U69" s="969"/>
      <c r="V69" s="969">
        <v>9792</v>
      </c>
      <c r="W69" s="969"/>
      <c r="X69" s="969"/>
      <c r="Y69" s="969"/>
      <c r="Z69" s="969"/>
      <c r="AA69" s="969">
        <v>-114</v>
      </c>
      <c r="AB69" s="969"/>
      <c r="AC69" s="969"/>
      <c r="AD69" s="969"/>
      <c r="AE69" s="969"/>
      <c r="AF69" s="969">
        <v>3880</v>
      </c>
      <c r="AG69" s="969"/>
      <c r="AH69" s="969"/>
      <c r="AI69" s="969"/>
      <c r="AJ69" s="969"/>
      <c r="AK69" s="969">
        <v>48</v>
      </c>
      <c r="AL69" s="969"/>
      <c r="AM69" s="969"/>
      <c r="AN69" s="969"/>
      <c r="AO69" s="969"/>
      <c r="AP69" s="969">
        <v>6817</v>
      </c>
      <c r="AQ69" s="969"/>
      <c r="AR69" s="969"/>
      <c r="AS69" s="969"/>
      <c r="AT69" s="969"/>
      <c r="AU69" s="969">
        <v>191</v>
      </c>
      <c r="AV69" s="969"/>
      <c r="AW69" s="969"/>
      <c r="AX69" s="969"/>
      <c r="AY69" s="969"/>
      <c r="AZ69" s="970"/>
      <c r="BA69" s="970"/>
      <c r="BB69" s="970"/>
      <c r="BC69" s="970"/>
      <c r="BD69" s="971"/>
      <c r="BE69" s="239"/>
      <c r="BF69" s="239"/>
      <c r="BG69" s="239"/>
      <c r="BH69" s="239"/>
      <c r="BI69" s="239"/>
      <c r="BJ69" s="239"/>
      <c r="BK69" s="239"/>
      <c r="BL69" s="239"/>
      <c r="BM69" s="239"/>
      <c r="BN69" s="239"/>
      <c r="BO69" s="239"/>
      <c r="BP69" s="239"/>
      <c r="BQ69" s="236">
        <v>63</v>
      </c>
      <c r="BR69" s="241"/>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28"/>
    </row>
    <row r="70" spans="1:131" ht="26.25" customHeight="1" x14ac:dyDescent="0.2">
      <c r="A70" s="236">
        <v>3</v>
      </c>
      <c r="B70" s="972" t="s">
        <v>545</v>
      </c>
      <c r="C70" s="973"/>
      <c r="D70" s="973"/>
      <c r="E70" s="973"/>
      <c r="F70" s="973"/>
      <c r="G70" s="973"/>
      <c r="H70" s="973"/>
      <c r="I70" s="973"/>
      <c r="J70" s="973"/>
      <c r="K70" s="973"/>
      <c r="L70" s="973"/>
      <c r="M70" s="973"/>
      <c r="N70" s="973"/>
      <c r="O70" s="973"/>
      <c r="P70" s="974"/>
      <c r="Q70" s="975">
        <v>1598</v>
      </c>
      <c r="R70" s="969"/>
      <c r="S70" s="969"/>
      <c r="T70" s="969"/>
      <c r="U70" s="969"/>
      <c r="V70" s="969">
        <v>1549</v>
      </c>
      <c r="W70" s="969"/>
      <c r="X70" s="969"/>
      <c r="Y70" s="969"/>
      <c r="Z70" s="969"/>
      <c r="AA70" s="969">
        <v>49</v>
      </c>
      <c r="AB70" s="969"/>
      <c r="AC70" s="969"/>
      <c r="AD70" s="969"/>
      <c r="AE70" s="969"/>
      <c r="AF70" s="969">
        <v>49</v>
      </c>
      <c r="AG70" s="969"/>
      <c r="AH70" s="969"/>
      <c r="AI70" s="969"/>
      <c r="AJ70" s="969"/>
      <c r="AK70" s="969">
        <v>16</v>
      </c>
      <c r="AL70" s="969"/>
      <c r="AM70" s="969"/>
      <c r="AN70" s="969"/>
      <c r="AO70" s="969"/>
      <c r="AP70" s="969">
        <v>4625</v>
      </c>
      <c r="AQ70" s="969"/>
      <c r="AR70" s="969"/>
      <c r="AS70" s="969"/>
      <c r="AT70" s="969"/>
      <c r="AU70" s="969">
        <v>154</v>
      </c>
      <c r="AV70" s="969"/>
      <c r="AW70" s="969"/>
      <c r="AX70" s="969"/>
      <c r="AY70" s="969"/>
      <c r="AZ70" s="970"/>
      <c r="BA70" s="970"/>
      <c r="BB70" s="970"/>
      <c r="BC70" s="970"/>
      <c r="BD70" s="971"/>
      <c r="BE70" s="239"/>
      <c r="BF70" s="239"/>
      <c r="BG70" s="239"/>
      <c r="BH70" s="239"/>
      <c r="BI70" s="239"/>
      <c r="BJ70" s="239"/>
      <c r="BK70" s="239"/>
      <c r="BL70" s="239"/>
      <c r="BM70" s="239"/>
      <c r="BN70" s="239"/>
      <c r="BO70" s="239"/>
      <c r="BP70" s="239"/>
      <c r="BQ70" s="236">
        <v>64</v>
      </c>
      <c r="BR70" s="241"/>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28"/>
    </row>
    <row r="71" spans="1:131" ht="26.25" customHeight="1" x14ac:dyDescent="0.2">
      <c r="A71" s="236">
        <v>4</v>
      </c>
      <c r="B71" s="972" t="s">
        <v>546</v>
      </c>
      <c r="C71" s="973"/>
      <c r="D71" s="973"/>
      <c r="E71" s="973"/>
      <c r="F71" s="973"/>
      <c r="G71" s="973"/>
      <c r="H71" s="973"/>
      <c r="I71" s="973"/>
      <c r="J71" s="973"/>
      <c r="K71" s="973"/>
      <c r="L71" s="973"/>
      <c r="M71" s="973"/>
      <c r="N71" s="973"/>
      <c r="O71" s="973"/>
      <c r="P71" s="974"/>
      <c r="Q71" s="975">
        <v>339</v>
      </c>
      <c r="R71" s="969"/>
      <c r="S71" s="969"/>
      <c r="T71" s="969"/>
      <c r="U71" s="969"/>
      <c r="V71" s="969">
        <v>306</v>
      </c>
      <c r="W71" s="969"/>
      <c r="X71" s="969"/>
      <c r="Y71" s="969"/>
      <c r="Z71" s="969"/>
      <c r="AA71" s="969">
        <v>33</v>
      </c>
      <c r="AB71" s="969"/>
      <c r="AC71" s="969"/>
      <c r="AD71" s="969"/>
      <c r="AE71" s="969"/>
      <c r="AF71" s="969">
        <v>33</v>
      </c>
      <c r="AG71" s="969"/>
      <c r="AH71" s="969"/>
      <c r="AI71" s="969"/>
      <c r="AJ71" s="969"/>
      <c r="AK71" s="969" t="s">
        <v>554</v>
      </c>
      <c r="AL71" s="969"/>
      <c r="AM71" s="969"/>
      <c r="AN71" s="969"/>
      <c r="AO71" s="969"/>
      <c r="AP71" s="969" t="s">
        <v>547</v>
      </c>
      <c r="AQ71" s="969"/>
      <c r="AR71" s="969"/>
      <c r="AS71" s="969"/>
      <c r="AT71" s="969"/>
      <c r="AU71" s="969" t="s">
        <v>554</v>
      </c>
      <c r="AV71" s="969"/>
      <c r="AW71" s="969"/>
      <c r="AX71" s="969"/>
      <c r="AY71" s="969"/>
      <c r="AZ71" s="970"/>
      <c r="BA71" s="970"/>
      <c r="BB71" s="970"/>
      <c r="BC71" s="970"/>
      <c r="BD71" s="971"/>
      <c r="BE71" s="239"/>
      <c r="BF71" s="239"/>
      <c r="BG71" s="239"/>
      <c r="BH71" s="239"/>
      <c r="BI71" s="239"/>
      <c r="BJ71" s="239"/>
      <c r="BK71" s="239"/>
      <c r="BL71" s="239"/>
      <c r="BM71" s="239"/>
      <c r="BN71" s="239"/>
      <c r="BO71" s="239"/>
      <c r="BP71" s="239"/>
      <c r="BQ71" s="236">
        <v>65</v>
      </c>
      <c r="BR71" s="241"/>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28"/>
    </row>
    <row r="72" spans="1:131" ht="26.25" customHeight="1" x14ac:dyDescent="0.2">
      <c r="A72" s="236">
        <v>5</v>
      </c>
      <c r="B72" s="972" t="s">
        <v>548</v>
      </c>
      <c r="C72" s="973"/>
      <c r="D72" s="973"/>
      <c r="E72" s="973"/>
      <c r="F72" s="973"/>
      <c r="G72" s="973"/>
      <c r="H72" s="973"/>
      <c r="I72" s="973"/>
      <c r="J72" s="973"/>
      <c r="K72" s="973"/>
      <c r="L72" s="973"/>
      <c r="M72" s="973"/>
      <c r="N72" s="973"/>
      <c r="O72" s="973"/>
      <c r="P72" s="974"/>
      <c r="Q72" s="975">
        <v>3648</v>
      </c>
      <c r="R72" s="969"/>
      <c r="S72" s="969"/>
      <c r="T72" s="969"/>
      <c r="U72" s="969"/>
      <c r="V72" s="969">
        <v>3020</v>
      </c>
      <c r="W72" s="969"/>
      <c r="X72" s="969"/>
      <c r="Y72" s="969"/>
      <c r="Z72" s="969"/>
      <c r="AA72" s="969">
        <v>628</v>
      </c>
      <c r="AB72" s="969"/>
      <c r="AC72" s="969"/>
      <c r="AD72" s="969"/>
      <c r="AE72" s="969"/>
      <c r="AF72" s="969">
        <v>507</v>
      </c>
      <c r="AG72" s="969"/>
      <c r="AH72" s="969"/>
      <c r="AI72" s="969"/>
      <c r="AJ72" s="969"/>
      <c r="AK72" s="969" t="s">
        <v>554</v>
      </c>
      <c r="AL72" s="969"/>
      <c r="AM72" s="969"/>
      <c r="AN72" s="969"/>
      <c r="AO72" s="969"/>
      <c r="AP72" s="969">
        <v>12811</v>
      </c>
      <c r="AQ72" s="969"/>
      <c r="AR72" s="969"/>
      <c r="AS72" s="969"/>
      <c r="AT72" s="969"/>
      <c r="AU72" s="969">
        <v>771</v>
      </c>
      <c r="AV72" s="969"/>
      <c r="AW72" s="969"/>
      <c r="AX72" s="969"/>
      <c r="AY72" s="969"/>
      <c r="AZ72" s="970"/>
      <c r="BA72" s="970"/>
      <c r="BB72" s="970"/>
      <c r="BC72" s="970"/>
      <c r="BD72" s="971"/>
      <c r="BE72" s="239"/>
      <c r="BF72" s="239"/>
      <c r="BG72" s="239"/>
      <c r="BH72" s="239"/>
      <c r="BI72" s="239"/>
      <c r="BJ72" s="239"/>
      <c r="BK72" s="239"/>
      <c r="BL72" s="239"/>
      <c r="BM72" s="239"/>
      <c r="BN72" s="239"/>
      <c r="BO72" s="239"/>
      <c r="BP72" s="239"/>
      <c r="BQ72" s="236">
        <v>66</v>
      </c>
      <c r="BR72" s="241"/>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28"/>
    </row>
    <row r="73" spans="1:131" ht="26.25" customHeight="1" x14ac:dyDescent="0.2">
      <c r="A73" s="236">
        <v>6</v>
      </c>
      <c r="B73" s="972" t="s">
        <v>549</v>
      </c>
      <c r="C73" s="973"/>
      <c r="D73" s="973"/>
      <c r="E73" s="973"/>
      <c r="F73" s="973"/>
      <c r="G73" s="973"/>
      <c r="H73" s="973"/>
      <c r="I73" s="973"/>
      <c r="J73" s="973"/>
      <c r="K73" s="973"/>
      <c r="L73" s="973"/>
      <c r="M73" s="973"/>
      <c r="N73" s="973"/>
      <c r="O73" s="973"/>
      <c r="P73" s="974"/>
      <c r="Q73" s="975">
        <v>176</v>
      </c>
      <c r="R73" s="969"/>
      <c r="S73" s="969"/>
      <c r="T73" s="969"/>
      <c r="U73" s="969"/>
      <c r="V73" s="969">
        <v>142</v>
      </c>
      <c r="W73" s="969"/>
      <c r="X73" s="969"/>
      <c r="Y73" s="969"/>
      <c r="Z73" s="969"/>
      <c r="AA73" s="969">
        <v>34</v>
      </c>
      <c r="AB73" s="969"/>
      <c r="AC73" s="969"/>
      <c r="AD73" s="969"/>
      <c r="AE73" s="969"/>
      <c r="AF73" s="969">
        <v>34</v>
      </c>
      <c r="AG73" s="969"/>
      <c r="AH73" s="969"/>
      <c r="AI73" s="969"/>
      <c r="AJ73" s="969"/>
      <c r="AK73" s="969">
        <v>19</v>
      </c>
      <c r="AL73" s="969"/>
      <c r="AM73" s="969"/>
      <c r="AN73" s="969"/>
      <c r="AO73" s="969"/>
      <c r="AP73" s="969" t="s">
        <v>547</v>
      </c>
      <c r="AQ73" s="969"/>
      <c r="AR73" s="969"/>
      <c r="AS73" s="969"/>
      <c r="AT73" s="969"/>
      <c r="AU73" s="969" t="s">
        <v>554</v>
      </c>
      <c r="AV73" s="969"/>
      <c r="AW73" s="969"/>
      <c r="AX73" s="969"/>
      <c r="AY73" s="969"/>
      <c r="AZ73" s="970"/>
      <c r="BA73" s="970"/>
      <c r="BB73" s="970"/>
      <c r="BC73" s="970"/>
      <c r="BD73" s="971"/>
      <c r="BE73" s="239"/>
      <c r="BF73" s="239"/>
      <c r="BG73" s="239"/>
      <c r="BH73" s="239"/>
      <c r="BI73" s="239"/>
      <c r="BJ73" s="239"/>
      <c r="BK73" s="239"/>
      <c r="BL73" s="239"/>
      <c r="BM73" s="239"/>
      <c r="BN73" s="239"/>
      <c r="BO73" s="239"/>
      <c r="BP73" s="239"/>
      <c r="BQ73" s="236">
        <v>67</v>
      </c>
      <c r="BR73" s="241"/>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28"/>
    </row>
    <row r="74" spans="1:131" ht="26.25" customHeight="1" x14ac:dyDescent="0.2">
      <c r="A74" s="236">
        <v>7</v>
      </c>
      <c r="B74" s="972" t="s">
        <v>550</v>
      </c>
      <c r="C74" s="973"/>
      <c r="D74" s="973"/>
      <c r="E74" s="973"/>
      <c r="F74" s="973"/>
      <c r="G74" s="973"/>
      <c r="H74" s="973"/>
      <c r="I74" s="973"/>
      <c r="J74" s="973"/>
      <c r="K74" s="973"/>
      <c r="L74" s="973"/>
      <c r="M74" s="973"/>
      <c r="N74" s="973"/>
      <c r="O74" s="973"/>
      <c r="P74" s="974"/>
      <c r="Q74" s="975">
        <v>4231</v>
      </c>
      <c r="R74" s="969"/>
      <c r="S74" s="969"/>
      <c r="T74" s="969"/>
      <c r="U74" s="969"/>
      <c r="V74" s="969">
        <v>3817</v>
      </c>
      <c r="W74" s="969"/>
      <c r="X74" s="969"/>
      <c r="Y74" s="969"/>
      <c r="Z74" s="969"/>
      <c r="AA74" s="969">
        <v>414</v>
      </c>
      <c r="AB74" s="969"/>
      <c r="AC74" s="969"/>
      <c r="AD74" s="969"/>
      <c r="AE74" s="969"/>
      <c r="AF74" s="969">
        <v>414</v>
      </c>
      <c r="AG74" s="969"/>
      <c r="AH74" s="969"/>
      <c r="AI74" s="969"/>
      <c r="AJ74" s="969"/>
      <c r="AK74" s="969" t="s">
        <v>554</v>
      </c>
      <c r="AL74" s="969"/>
      <c r="AM74" s="969"/>
      <c r="AN74" s="969"/>
      <c r="AO74" s="969"/>
      <c r="AP74" s="969" t="s">
        <v>547</v>
      </c>
      <c r="AQ74" s="969"/>
      <c r="AR74" s="969"/>
      <c r="AS74" s="969"/>
      <c r="AT74" s="969"/>
      <c r="AU74" s="969" t="s">
        <v>554</v>
      </c>
      <c r="AV74" s="969"/>
      <c r="AW74" s="969"/>
      <c r="AX74" s="969"/>
      <c r="AY74" s="969"/>
      <c r="AZ74" s="970"/>
      <c r="BA74" s="970"/>
      <c r="BB74" s="970"/>
      <c r="BC74" s="970"/>
      <c r="BD74" s="971"/>
      <c r="BE74" s="239"/>
      <c r="BF74" s="239"/>
      <c r="BG74" s="239"/>
      <c r="BH74" s="239"/>
      <c r="BI74" s="239"/>
      <c r="BJ74" s="239"/>
      <c r="BK74" s="239"/>
      <c r="BL74" s="239"/>
      <c r="BM74" s="239"/>
      <c r="BN74" s="239"/>
      <c r="BO74" s="239"/>
      <c r="BP74" s="239"/>
      <c r="BQ74" s="236">
        <v>68</v>
      </c>
      <c r="BR74" s="241"/>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28"/>
    </row>
    <row r="75" spans="1:131" ht="26.25" customHeight="1" x14ac:dyDescent="0.2">
      <c r="A75" s="236">
        <v>8</v>
      </c>
      <c r="B75" s="972" t="s">
        <v>551</v>
      </c>
      <c r="C75" s="973"/>
      <c r="D75" s="973"/>
      <c r="E75" s="973"/>
      <c r="F75" s="973"/>
      <c r="G75" s="973"/>
      <c r="H75" s="973"/>
      <c r="I75" s="973"/>
      <c r="J75" s="973"/>
      <c r="K75" s="973"/>
      <c r="L75" s="973"/>
      <c r="M75" s="973"/>
      <c r="N75" s="973"/>
      <c r="O75" s="973"/>
      <c r="P75" s="974"/>
      <c r="Q75" s="976">
        <v>141</v>
      </c>
      <c r="R75" s="977"/>
      <c r="S75" s="977"/>
      <c r="T75" s="977"/>
      <c r="U75" s="978"/>
      <c r="V75" s="979">
        <v>131</v>
      </c>
      <c r="W75" s="977"/>
      <c r="X75" s="977"/>
      <c r="Y75" s="977"/>
      <c r="Z75" s="978"/>
      <c r="AA75" s="979">
        <v>10</v>
      </c>
      <c r="AB75" s="977"/>
      <c r="AC75" s="977"/>
      <c r="AD75" s="977"/>
      <c r="AE75" s="978"/>
      <c r="AF75" s="979">
        <v>10</v>
      </c>
      <c r="AG75" s="977"/>
      <c r="AH75" s="977"/>
      <c r="AI75" s="977"/>
      <c r="AJ75" s="978"/>
      <c r="AK75" s="979">
        <v>5</v>
      </c>
      <c r="AL75" s="977"/>
      <c r="AM75" s="977"/>
      <c r="AN75" s="977"/>
      <c r="AO75" s="978"/>
      <c r="AP75" s="979" t="s">
        <v>547</v>
      </c>
      <c r="AQ75" s="977"/>
      <c r="AR75" s="977"/>
      <c r="AS75" s="977"/>
      <c r="AT75" s="978"/>
      <c r="AU75" s="979" t="s">
        <v>554</v>
      </c>
      <c r="AV75" s="977"/>
      <c r="AW75" s="977"/>
      <c r="AX75" s="977"/>
      <c r="AY75" s="978"/>
      <c r="AZ75" s="970"/>
      <c r="BA75" s="970"/>
      <c r="BB75" s="970"/>
      <c r="BC75" s="970"/>
      <c r="BD75" s="971"/>
      <c r="BE75" s="239"/>
      <c r="BF75" s="239"/>
      <c r="BG75" s="239"/>
      <c r="BH75" s="239"/>
      <c r="BI75" s="239"/>
      <c r="BJ75" s="239"/>
      <c r="BK75" s="239"/>
      <c r="BL75" s="239"/>
      <c r="BM75" s="239"/>
      <c r="BN75" s="239"/>
      <c r="BO75" s="239"/>
      <c r="BP75" s="239"/>
      <c r="BQ75" s="236">
        <v>69</v>
      </c>
      <c r="BR75" s="241"/>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28"/>
    </row>
    <row r="76" spans="1:131" ht="26.25" customHeight="1" x14ac:dyDescent="0.2">
      <c r="A76" s="236">
        <v>9</v>
      </c>
      <c r="B76" s="972" t="s">
        <v>552</v>
      </c>
      <c r="C76" s="973"/>
      <c r="D76" s="973"/>
      <c r="E76" s="973"/>
      <c r="F76" s="973"/>
      <c r="G76" s="973"/>
      <c r="H76" s="973"/>
      <c r="I76" s="973"/>
      <c r="J76" s="973"/>
      <c r="K76" s="973"/>
      <c r="L76" s="973"/>
      <c r="M76" s="973"/>
      <c r="N76" s="973"/>
      <c r="O76" s="973"/>
      <c r="P76" s="974"/>
      <c r="Q76" s="976">
        <v>265484</v>
      </c>
      <c r="R76" s="977"/>
      <c r="S76" s="977"/>
      <c r="T76" s="977"/>
      <c r="U76" s="978"/>
      <c r="V76" s="979">
        <v>260529</v>
      </c>
      <c r="W76" s="977"/>
      <c r="X76" s="977"/>
      <c r="Y76" s="977"/>
      <c r="Z76" s="978"/>
      <c r="AA76" s="979">
        <v>4955</v>
      </c>
      <c r="AB76" s="977"/>
      <c r="AC76" s="977"/>
      <c r="AD76" s="977"/>
      <c r="AE76" s="978"/>
      <c r="AF76" s="979">
        <v>4502</v>
      </c>
      <c r="AG76" s="977"/>
      <c r="AH76" s="977"/>
      <c r="AI76" s="977"/>
      <c r="AJ76" s="978"/>
      <c r="AK76" s="979">
        <v>2205</v>
      </c>
      <c r="AL76" s="977"/>
      <c r="AM76" s="977"/>
      <c r="AN76" s="977"/>
      <c r="AO76" s="978"/>
      <c r="AP76" s="979" t="s">
        <v>547</v>
      </c>
      <c r="AQ76" s="977"/>
      <c r="AR76" s="977"/>
      <c r="AS76" s="977"/>
      <c r="AT76" s="978"/>
      <c r="AU76" s="979" t="s">
        <v>554</v>
      </c>
      <c r="AV76" s="977"/>
      <c r="AW76" s="977"/>
      <c r="AX76" s="977"/>
      <c r="AY76" s="978"/>
      <c r="AZ76" s="970"/>
      <c r="BA76" s="970"/>
      <c r="BB76" s="970"/>
      <c r="BC76" s="970"/>
      <c r="BD76" s="971"/>
      <c r="BE76" s="239"/>
      <c r="BF76" s="239"/>
      <c r="BG76" s="239"/>
      <c r="BH76" s="239"/>
      <c r="BI76" s="239"/>
      <c r="BJ76" s="239"/>
      <c r="BK76" s="239"/>
      <c r="BL76" s="239"/>
      <c r="BM76" s="239"/>
      <c r="BN76" s="239"/>
      <c r="BO76" s="239"/>
      <c r="BP76" s="239"/>
      <c r="BQ76" s="236">
        <v>70</v>
      </c>
      <c r="BR76" s="241"/>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28"/>
    </row>
    <row r="77" spans="1:131" ht="26.25" customHeight="1" x14ac:dyDescent="0.2">
      <c r="A77" s="236">
        <v>10</v>
      </c>
      <c r="B77" s="972" t="s">
        <v>553</v>
      </c>
      <c r="C77" s="973"/>
      <c r="D77" s="973"/>
      <c r="E77" s="973"/>
      <c r="F77" s="973"/>
      <c r="G77" s="973"/>
      <c r="H77" s="973"/>
      <c r="I77" s="973"/>
      <c r="J77" s="973"/>
      <c r="K77" s="973"/>
      <c r="L77" s="973"/>
      <c r="M77" s="973"/>
      <c r="N77" s="973"/>
      <c r="O77" s="973"/>
      <c r="P77" s="974"/>
      <c r="Q77" s="976">
        <v>9994</v>
      </c>
      <c r="R77" s="977"/>
      <c r="S77" s="977"/>
      <c r="T77" s="977"/>
      <c r="U77" s="978"/>
      <c r="V77" s="979">
        <v>8720</v>
      </c>
      <c r="W77" s="977"/>
      <c r="X77" s="977"/>
      <c r="Y77" s="977"/>
      <c r="Z77" s="978"/>
      <c r="AA77" s="979">
        <v>1274</v>
      </c>
      <c r="AB77" s="977"/>
      <c r="AC77" s="977"/>
      <c r="AD77" s="977"/>
      <c r="AE77" s="978"/>
      <c r="AF77" s="979">
        <v>5128</v>
      </c>
      <c r="AG77" s="977"/>
      <c r="AH77" s="977"/>
      <c r="AI77" s="977"/>
      <c r="AJ77" s="978"/>
      <c r="AK77" s="979" t="s">
        <v>554</v>
      </c>
      <c r="AL77" s="977"/>
      <c r="AM77" s="977"/>
      <c r="AN77" s="977"/>
      <c r="AO77" s="978"/>
      <c r="AP77" s="979">
        <v>27193</v>
      </c>
      <c r="AQ77" s="977"/>
      <c r="AR77" s="977"/>
      <c r="AS77" s="977"/>
      <c r="AT77" s="978"/>
      <c r="AU77" s="979" t="s">
        <v>554</v>
      </c>
      <c r="AV77" s="977"/>
      <c r="AW77" s="977"/>
      <c r="AX77" s="977"/>
      <c r="AY77" s="978"/>
      <c r="AZ77" s="970"/>
      <c r="BA77" s="970"/>
      <c r="BB77" s="970"/>
      <c r="BC77" s="970"/>
      <c r="BD77" s="971"/>
      <c r="BE77" s="239"/>
      <c r="BF77" s="239"/>
      <c r="BG77" s="239"/>
      <c r="BH77" s="239"/>
      <c r="BI77" s="239"/>
      <c r="BJ77" s="239"/>
      <c r="BK77" s="239"/>
      <c r="BL77" s="239"/>
      <c r="BM77" s="239"/>
      <c r="BN77" s="239"/>
      <c r="BO77" s="239"/>
      <c r="BP77" s="239"/>
      <c r="BQ77" s="236">
        <v>71</v>
      </c>
      <c r="BR77" s="241"/>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28"/>
    </row>
    <row r="78" spans="1:131" ht="26.25" customHeight="1" x14ac:dyDescent="0.2">
      <c r="A78" s="236">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39"/>
      <c r="BF78" s="239"/>
      <c r="BG78" s="239"/>
      <c r="BH78" s="239"/>
      <c r="BI78" s="239"/>
      <c r="BJ78" s="228"/>
      <c r="BK78" s="228"/>
      <c r="BL78" s="228"/>
      <c r="BM78" s="228"/>
      <c r="BN78" s="228"/>
      <c r="BO78" s="239"/>
      <c r="BP78" s="239"/>
      <c r="BQ78" s="236">
        <v>72</v>
      </c>
      <c r="BR78" s="241"/>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28"/>
    </row>
    <row r="79" spans="1:131" ht="26.25" customHeight="1" x14ac:dyDescent="0.2">
      <c r="A79" s="236">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39"/>
      <c r="BF79" s="239"/>
      <c r="BG79" s="239"/>
      <c r="BH79" s="239"/>
      <c r="BI79" s="239"/>
      <c r="BJ79" s="228"/>
      <c r="BK79" s="228"/>
      <c r="BL79" s="228"/>
      <c r="BM79" s="228"/>
      <c r="BN79" s="228"/>
      <c r="BO79" s="239"/>
      <c r="BP79" s="239"/>
      <c r="BQ79" s="236">
        <v>73</v>
      </c>
      <c r="BR79" s="241"/>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28"/>
    </row>
    <row r="80" spans="1:131" ht="26.25" customHeight="1" x14ac:dyDescent="0.2">
      <c r="A80" s="236">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39"/>
      <c r="BF80" s="239"/>
      <c r="BG80" s="239"/>
      <c r="BH80" s="239"/>
      <c r="BI80" s="239"/>
      <c r="BJ80" s="239"/>
      <c r="BK80" s="239"/>
      <c r="BL80" s="239"/>
      <c r="BM80" s="239"/>
      <c r="BN80" s="239"/>
      <c r="BO80" s="239"/>
      <c r="BP80" s="239"/>
      <c r="BQ80" s="236">
        <v>74</v>
      </c>
      <c r="BR80" s="241"/>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28"/>
    </row>
    <row r="81" spans="1:131" ht="26.25" customHeight="1" x14ac:dyDescent="0.2">
      <c r="A81" s="236">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39"/>
      <c r="BF81" s="239"/>
      <c r="BG81" s="239"/>
      <c r="BH81" s="239"/>
      <c r="BI81" s="239"/>
      <c r="BJ81" s="239"/>
      <c r="BK81" s="239"/>
      <c r="BL81" s="239"/>
      <c r="BM81" s="239"/>
      <c r="BN81" s="239"/>
      <c r="BO81" s="239"/>
      <c r="BP81" s="239"/>
      <c r="BQ81" s="236">
        <v>75</v>
      </c>
      <c r="BR81" s="241"/>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28"/>
    </row>
    <row r="82" spans="1:131" ht="26.25" customHeight="1" x14ac:dyDescent="0.2">
      <c r="A82" s="236">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39"/>
      <c r="BF82" s="239"/>
      <c r="BG82" s="239"/>
      <c r="BH82" s="239"/>
      <c r="BI82" s="239"/>
      <c r="BJ82" s="239"/>
      <c r="BK82" s="239"/>
      <c r="BL82" s="239"/>
      <c r="BM82" s="239"/>
      <c r="BN82" s="239"/>
      <c r="BO82" s="239"/>
      <c r="BP82" s="239"/>
      <c r="BQ82" s="236">
        <v>76</v>
      </c>
      <c r="BR82" s="241"/>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28"/>
    </row>
    <row r="83" spans="1:131" ht="26.25" customHeight="1" x14ac:dyDescent="0.2">
      <c r="A83" s="236">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39"/>
      <c r="BF83" s="239"/>
      <c r="BG83" s="239"/>
      <c r="BH83" s="239"/>
      <c r="BI83" s="239"/>
      <c r="BJ83" s="239"/>
      <c r="BK83" s="239"/>
      <c r="BL83" s="239"/>
      <c r="BM83" s="239"/>
      <c r="BN83" s="239"/>
      <c r="BO83" s="239"/>
      <c r="BP83" s="239"/>
      <c r="BQ83" s="236">
        <v>77</v>
      </c>
      <c r="BR83" s="241"/>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28"/>
    </row>
    <row r="84" spans="1:131" ht="26.25" customHeight="1" x14ac:dyDescent="0.2">
      <c r="A84" s="236">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39"/>
      <c r="BF84" s="239"/>
      <c r="BG84" s="239"/>
      <c r="BH84" s="239"/>
      <c r="BI84" s="239"/>
      <c r="BJ84" s="239"/>
      <c r="BK84" s="239"/>
      <c r="BL84" s="239"/>
      <c r="BM84" s="239"/>
      <c r="BN84" s="239"/>
      <c r="BO84" s="239"/>
      <c r="BP84" s="239"/>
      <c r="BQ84" s="236">
        <v>78</v>
      </c>
      <c r="BR84" s="241"/>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28"/>
    </row>
    <row r="85" spans="1:131" ht="26.25" customHeight="1" x14ac:dyDescent="0.2">
      <c r="A85" s="236">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39"/>
      <c r="BF85" s="239"/>
      <c r="BG85" s="239"/>
      <c r="BH85" s="239"/>
      <c r="BI85" s="239"/>
      <c r="BJ85" s="239"/>
      <c r="BK85" s="239"/>
      <c r="BL85" s="239"/>
      <c r="BM85" s="239"/>
      <c r="BN85" s="239"/>
      <c r="BO85" s="239"/>
      <c r="BP85" s="239"/>
      <c r="BQ85" s="236">
        <v>79</v>
      </c>
      <c r="BR85" s="241"/>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28"/>
    </row>
    <row r="86" spans="1:131" ht="26.25" customHeight="1" x14ac:dyDescent="0.2">
      <c r="A86" s="236">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39"/>
      <c r="BF86" s="239"/>
      <c r="BG86" s="239"/>
      <c r="BH86" s="239"/>
      <c r="BI86" s="239"/>
      <c r="BJ86" s="239"/>
      <c r="BK86" s="239"/>
      <c r="BL86" s="239"/>
      <c r="BM86" s="239"/>
      <c r="BN86" s="239"/>
      <c r="BO86" s="239"/>
      <c r="BP86" s="239"/>
      <c r="BQ86" s="236">
        <v>80</v>
      </c>
      <c r="BR86" s="241"/>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28"/>
    </row>
    <row r="87" spans="1:131" ht="26.25" customHeight="1" x14ac:dyDescent="0.2">
      <c r="A87" s="242">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39"/>
      <c r="BF87" s="239"/>
      <c r="BG87" s="239"/>
      <c r="BH87" s="239"/>
      <c r="BI87" s="239"/>
      <c r="BJ87" s="239"/>
      <c r="BK87" s="239"/>
      <c r="BL87" s="239"/>
      <c r="BM87" s="239"/>
      <c r="BN87" s="239"/>
      <c r="BO87" s="239"/>
      <c r="BP87" s="239"/>
      <c r="BQ87" s="236">
        <v>81</v>
      </c>
      <c r="BR87" s="241"/>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28"/>
    </row>
    <row r="88" spans="1:131" ht="26.25" customHeight="1" thickBot="1" x14ac:dyDescent="0.25">
      <c r="A88" s="238" t="s">
        <v>376</v>
      </c>
      <c r="B88" s="935" t="s">
        <v>398</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v>14708</v>
      </c>
      <c r="AG88" s="957"/>
      <c r="AH88" s="957"/>
      <c r="AI88" s="957"/>
      <c r="AJ88" s="957"/>
      <c r="AK88" s="961"/>
      <c r="AL88" s="961"/>
      <c r="AM88" s="961"/>
      <c r="AN88" s="961"/>
      <c r="AO88" s="961"/>
      <c r="AP88" s="957">
        <v>54155</v>
      </c>
      <c r="AQ88" s="957"/>
      <c r="AR88" s="957"/>
      <c r="AS88" s="957"/>
      <c r="AT88" s="957"/>
      <c r="AU88" s="957">
        <v>1386</v>
      </c>
      <c r="AV88" s="957"/>
      <c r="AW88" s="957"/>
      <c r="AX88" s="957"/>
      <c r="AY88" s="957"/>
      <c r="AZ88" s="958"/>
      <c r="BA88" s="958"/>
      <c r="BB88" s="958"/>
      <c r="BC88" s="958"/>
      <c r="BD88" s="959"/>
      <c r="BE88" s="239"/>
      <c r="BF88" s="239"/>
      <c r="BG88" s="239"/>
      <c r="BH88" s="239"/>
      <c r="BI88" s="239"/>
      <c r="BJ88" s="239"/>
      <c r="BK88" s="239"/>
      <c r="BL88" s="239"/>
      <c r="BM88" s="239"/>
      <c r="BN88" s="239"/>
      <c r="BO88" s="239"/>
      <c r="BP88" s="239"/>
      <c r="BQ88" s="236">
        <v>82</v>
      </c>
      <c r="BR88" s="241"/>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376</v>
      </c>
      <c r="BR102" s="935" t="s">
        <v>399</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v>3</v>
      </c>
      <c r="CS102" s="951"/>
      <c r="CT102" s="951"/>
      <c r="CU102" s="951"/>
      <c r="CV102" s="952"/>
      <c r="CW102" s="950" t="s">
        <v>554</v>
      </c>
      <c r="CX102" s="951"/>
      <c r="CY102" s="951"/>
      <c r="CZ102" s="951"/>
      <c r="DA102" s="952"/>
      <c r="DB102" s="950" t="s">
        <v>554</v>
      </c>
      <c r="DC102" s="951"/>
      <c r="DD102" s="951"/>
      <c r="DE102" s="951"/>
      <c r="DF102" s="952"/>
      <c r="DG102" s="950" t="s">
        <v>554</v>
      </c>
      <c r="DH102" s="951"/>
      <c r="DI102" s="951"/>
      <c r="DJ102" s="951"/>
      <c r="DK102" s="952"/>
      <c r="DL102" s="950">
        <v>10</v>
      </c>
      <c r="DM102" s="951"/>
      <c r="DN102" s="951"/>
      <c r="DO102" s="951"/>
      <c r="DP102" s="952"/>
      <c r="DQ102" s="950" t="s">
        <v>554</v>
      </c>
      <c r="DR102" s="951"/>
      <c r="DS102" s="951"/>
      <c r="DT102" s="951"/>
      <c r="DU102" s="952"/>
      <c r="DV102" s="935"/>
      <c r="DW102" s="936"/>
      <c r="DX102" s="936"/>
      <c r="DY102" s="936"/>
      <c r="DZ102" s="937"/>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38" t="s">
        <v>400</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39" t="s">
        <v>401</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402</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403</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40" t="s">
        <v>404</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405</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28" customFormat="1" ht="26.25" customHeight="1" x14ac:dyDescent="0.2">
      <c r="A109" s="893" t="s">
        <v>406</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407</v>
      </c>
      <c r="AB109" s="894"/>
      <c r="AC109" s="894"/>
      <c r="AD109" s="894"/>
      <c r="AE109" s="895"/>
      <c r="AF109" s="896" t="s">
        <v>408</v>
      </c>
      <c r="AG109" s="894"/>
      <c r="AH109" s="894"/>
      <c r="AI109" s="894"/>
      <c r="AJ109" s="895"/>
      <c r="AK109" s="896" t="s">
        <v>294</v>
      </c>
      <c r="AL109" s="894"/>
      <c r="AM109" s="894"/>
      <c r="AN109" s="894"/>
      <c r="AO109" s="895"/>
      <c r="AP109" s="896" t="s">
        <v>409</v>
      </c>
      <c r="AQ109" s="894"/>
      <c r="AR109" s="894"/>
      <c r="AS109" s="894"/>
      <c r="AT109" s="927"/>
      <c r="AU109" s="893" t="s">
        <v>406</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407</v>
      </c>
      <c r="BR109" s="894"/>
      <c r="BS109" s="894"/>
      <c r="BT109" s="894"/>
      <c r="BU109" s="895"/>
      <c r="BV109" s="896" t="s">
        <v>408</v>
      </c>
      <c r="BW109" s="894"/>
      <c r="BX109" s="894"/>
      <c r="BY109" s="894"/>
      <c r="BZ109" s="895"/>
      <c r="CA109" s="896" t="s">
        <v>294</v>
      </c>
      <c r="CB109" s="894"/>
      <c r="CC109" s="894"/>
      <c r="CD109" s="894"/>
      <c r="CE109" s="895"/>
      <c r="CF109" s="934" t="s">
        <v>409</v>
      </c>
      <c r="CG109" s="934"/>
      <c r="CH109" s="934"/>
      <c r="CI109" s="934"/>
      <c r="CJ109" s="934"/>
      <c r="CK109" s="896" t="s">
        <v>410</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407</v>
      </c>
      <c r="DH109" s="894"/>
      <c r="DI109" s="894"/>
      <c r="DJ109" s="894"/>
      <c r="DK109" s="895"/>
      <c r="DL109" s="896" t="s">
        <v>408</v>
      </c>
      <c r="DM109" s="894"/>
      <c r="DN109" s="894"/>
      <c r="DO109" s="894"/>
      <c r="DP109" s="895"/>
      <c r="DQ109" s="896" t="s">
        <v>294</v>
      </c>
      <c r="DR109" s="894"/>
      <c r="DS109" s="894"/>
      <c r="DT109" s="894"/>
      <c r="DU109" s="895"/>
      <c r="DV109" s="896" t="s">
        <v>409</v>
      </c>
      <c r="DW109" s="894"/>
      <c r="DX109" s="894"/>
      <c r="DY109" s="894"/>
      <c r="DZ109" s="927"/>
    </row>
    <row r="110" spans="1:131" s="228" customFormat="1" ht="26.25" customHeight="1" x14ac:dyDescent="0.2">
      <c r="A110" s="805" t="s">
        <v>411</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86">
        <v>345759</v>
      </c>
      <c r="AB110" s="887"/>
      <c r="AC110" s="887"/>
      <c r="AD110" s="887"/>
      <c r="AE110" s="888"/>
      <c r="AF110" s="889">
        <v>418340</v>
      </c>
      <c r="AG110" s="887"/>
      <c r="AH110" s="887"/>
      <c r="AI110" s="887"/>
      <c r="AJ110" s="888"/>
      <c r="AK110" s="889">
        <v>379782</v>
      </c>
      <c r="AL110" s="887"/>
      <c r="AM110" s="887"/>
      <c r="AN110" s="887"/>
      <c r="AO110" s="888"/>
      <c r="AP110" s="890">
        <v>11.9</v>
      </c>
      <c r="AQ110" s="891"/>
      <c r="AR110" s="891"/>
      <c r="AS110" s="891"/>
      <c r="AT110" s="892"/>
      <c r="AU110" s="928" t="s">
        <v>69</v>
      </c>
      <c r="AV110" s="929"/>
      <c r="AW110" s="929"/>
      <c r="AX110" s="929"/>
      <c r="AY110" s="929"/>
      <c r="AZ110" s="858" t="s">
        <v>412</v>
      </c>
      <c r="BA110" s="806"/>
      <c r="BB110" s="806"/>
      <c r="BC110" s="806"/>
      <c r="BD110" s="806"/>
      <c r="BE110" s="806"/>
      <c r="BF110" s="806"/>
      <c r="BG110" s="806"/>
      <c r="BH110" s="806"/>
      <c r="BI110" s="806"/>
      <c r="BJ110" s="806"/>
      <c r="BK110" s="806"/>
      <c r="BL110" s="806"/>
      <c r="BM110" s="806"/>
      <c r="BN110" s="806"/>
      <c r="BO110" s="806"/>
      <c r="BP110" s="807"/>
      <c r="BQ110" s="859">
        <v>3787457</v>
      </c>
      <c r="BR110" s="840"/>
      <c r="BS110" s="840"/>
      <c r="BT110" s="840"/>
      <c r="BU110" s="840"/>
      <c r="BV110" s="840">
        <v>3498494</v>
      </c>
      <c r="BW110" s="840"/>
      <c r="BX110" s="840"/>
      <c r="BY110" s="840"/>
      <c r="BZ110" s="840"/>
      <c r="CA110" s="840">
        <v>3205285</v>
      </c>
      <c r="CB110" s="840"/>
      <c r="CC110" s="840"/>
      <c r="CD110" s="840"/>
      <c r="CE110" s="840"/>
      <c r="CF110" s="864">
        <v>100.6</v>
      </c>
      <c r="CG110" s="865"/>
      <c r="CH110" s="865"/>
      <c r="CI110" s="865"/>
      <c r="CJ110" s="865"/>
      <c r="CK110" s="924" t="s">
        <v>413</v>
      </c>
      <c r="CL110" s="817"/>
      <c r="CM110" s="858" t="s">
        <v>414</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59" t="s">
        <v>122</v>
      </c>
      <c r="DH110" s="840"/>
      <c r="DI110" s="840"/>
      <c r="DJ110" s="840"/>
      <c r="DK110" s="840"/>
      <c r="DL110" s="840" t="s">
        <v>122</v>
      </c>
      <c r="DM110" s="840"/>
      <c r="DN110" s="840"/>
      <c r="DO110" s="840"/>
      <c r="DP110" s="840"/>
      <c r="DQ110" s="840" t="s">
        <v>122</v>
      </c>
      <c r="DR110" s="840"/>
      <c r="DS110" s="840"/>
      <c r="DT110" s="840"/>
      <c r="DU110" s="840"/>
      <c r="DV110" s="841" t="s">
        <v>122</v>
      </c>
      <c r="DW110" s="841"/>
      <c r="DX110" s="841"/>
      <c r="DY110" s="841"/>
      <c r="DZ110" s="842"/>
    </row>
    <row r="111" spans="1:131" s="228" customFormat="1" ht="26.25" customHeight="1" x14ac:dyDescent="0.2">
      <c r="A111" s="772" t="s">
        <v>415</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122</v>
      </c>
      <c r="AB111" s="917"/>
      <c r="AC111" s="917"/>
      <c r="AD111" s="917"/>
      <c r="AE111" s="918"/>
      <c r="AF111" s="919" t="s">
        <v>122</v>
      </c>
      <c r="AG111" s="917"/>
      <c r="AH111" s="917"/>
      <c r="AI111" s="917"/>
      <c r="AJ111" s="918"/>
      <c r="AK111" s="919" t="s">
        <v>122</v>
      </c>
      <c r="AL111" s="917"/>
      <c r="AM111" s="917"/>
      <c r="AN111" s="917"/>
      <c r="AO111" s="918"/>
      <c r="AP111" s="920" t="s">
        <v>122</v>
      </c>
      <c r="AQ111" s="921"/>
      <c r="AR111" s="921"/>
      <c r="AS111" s="921"/>
      <c r="AT111" s="922"/>
      <c r="AU111" s="930"/>
      <c r="AV111" s="931"/>
      <c r="AW111" s="931"/>
      <c r="AX111" s="931"/>
      <c r="AY111" s="931"/>
      <c r="AZ111" s="813" t="s">
        <v>416</v>
      </c>
      <c r="BA111" s="750"/>
      <c r="BB111" s="750"/>
      <c r="BC111" s="750"/>
      <c r="BD111" s="750"/>
      <c r="BE111" s="750"/>
      <c r="BF111" s="750"/>
      <c r="BG111" s="750"/>
      <c r="BH111" s="750"/>
      <c r="BI111" s="750"/>
      <c r="BJ111" s="750"/>
      <c r="BK111" s="750"/>
      <c r="BL111" s="750"/>
      <c r="BM111" s="750"/>
      <c r="BN111" s="750"/>
      <c r="BO111" s="750"/>
      <c r="BP111" s="751"/>
      <c r="BQ111" s="814" t="s">
        <v>122</v>
      </c>
      <c r="BR111" s="815"/>
      <c r="BS111" s="815"/>
      <c r="BT111" s="815"/>
      <c r="BU111" s="815"/>
      <c r="BV111" s="815" t="s">
        <v>122</v>
      </c>
      <c r="BW111" s="815"/>
      <c r="BX111" s="815"/>
      <c r="BY111" s="815"/>
      <c r="BZ111" s="815"/>
      <c r="CA111" s="815" t="s">
        <v>122</v>
      </c>
      <c r="CB111" s="815"/>
      <c r="CC111" s="815"/>
      <c r="CD111" s="815"/>
      <c r="CE111" s="815"/>
      <c r="CF111" s="873" t="s">
        <v>122</v>
      </c>
      <c r="CG111" s="874"/>
      <c r="CH111" s="874"/>
      <c r="CI111" s="874"/>
      <c r="CJ111" s="874"/>
      <c r="CK111" s="925"/>
      <c r="CL111" s="819"/>
      <c r="CM111" s="813" t="s">
        <v>417</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4" t="s">
        <v>122</v>
      </c>
      <c r="DH111" s="815"/>
      <c r="DI111" s="815"/>
      <c r="DJ111" s="815"/>
      <c r="DK111" s="815"/>
      <c r="DL111" s="815" t="s">
        <v>122</v>
      </c>
      <c r="DM111" s="815"/>
      <c r="DN111" s="815"/>
      <c r="DO111" s="815"/>
      <c r="DP111" s="815"/>
      <c r="DQ111" s="815" t="s">
        <v>122</v>
      </c>
      <c r="DR111" s="815"/>
      <c r="DS111" s="815"/>
      <c r="DT111" s="815"/>
      <c r="DU111" s="815"/>
      <c r="DV111" s="792" t="s">
        <v>122</v>
      </c>
      <c r="DW111" s="792"/>
      <c r="DX111" s="792"/>
      <c r="DY111" s="792"/>
      <c r="DZ111" s="793"/>
    </row>
    <row r="112" spans="1:131" s="228" customFormat="1" ht="26.25" customHeight="1" x14ac:dyDescent="0.2">
      <c r="A112" s="910" t="s">
        <v>418</v>
      </c>
      <c r="B112" s="911"/>
      <c r="C112" s="750" t="s">
        <v>419</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t="s">
        <v>122</v>
      </c>
      <c r="AB112" s="778"/>
      <c r="AC112" s="778"/>
      <c r="AD112" s="778"/>
      <c r="AE112" s="779"/>
      <c r="AF112" s="780" t="s">
        <v>122</v>
      </c>
      <c r="AG112" s="778"/>
      <c r="AH112" s="778"/>
      <c r="AI112" s="778"/>
      <c r="AJ112" s="779"/>
      <c r="AK112" s="780" t="s">
        <v>122</v>
      </c>
      <c r="AL112" s="778"/>
      <c r="AM112" s="778"/>
      <c r="AN112" s="778"/>
      <c r="AO112" s="779"/>
      <c r="AP112" s="822" t="s">
        <v>122</v>
      </c>
      <c r="AQ112" s="823"/>
      <c r="AR112" s="823"/>
      <c r="AS112" s="823"/>
      <c r="AT112" s="824"/>
      <c r="AU112" s="930"/>
      <c r="AV112" s="931"/>
      <c r="AW112" s="931"/>
      <c r="AX112" s="931"/>
      <c r="AY112" s="931"/>
      <c r="AZ112" s="813" t="s">
        <v>420</v>
      </c>
      <c r="BA112" s="750"/>
      <c r="BB112" s="750"/>
      <c r="BC112" s="750"/>
      <c r="BD112" s="750"/>
      <c r="BE112" s="750"/>
      <c r="BF112" s="750"/>
      <c r="BG112" s="750"/>
      <c r="BH112" s="750"/>
      <c r="BI112" s="750"/>
      <c r="BJ112" s="750"/>
      <c r="BK112" s="750"/>
      <c r="BL112" s="750"/>
      <c r="BM112" s="750"/>
      <c r="BN112" s="750"/>
      <c r="BO112" s="750"/>
      <c r="BP112" s="751"/>
      <c r="BQ112" s="814">
        <v>1020006</v>
      </c>
      <c r="BR112" s="815"/>
      <c r="BS112" s="815"/>
      <c r="BT112" s="815"/>
      <c r="BU112" s="815"/>
      <c r="BV112" s="815">
        <v>996870</v>
      </c>
      <c r="BW112" s="815"/>
      <c r="BX112" s="815"/>
      <c r="BY112" s="815"/>
      <c r="BZ112" s="815"/>
      <c r="CA112" s="815">
        <v>957418</v>
      </c>
      <c r="CB112" s="815"/>
      <c r="CC112" s="815"/>
      <c r="CD112" s="815"/>
      <c r="CE112" s="815"/>
      <c r="CF112" s="873">
        <v>30.1</v>
      </c>
      <c r="CG112" s="874"/>
      <c r="CH112" s="874"/>
      <c r="CI112" s="874"/>
      <c r="CJ112" s="874"/>
      <c r="CK112" s="925"/>
      <c r="CL112" s="819"/>
      <c r="CM112" s="813" t="s">
        <v>421</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4" t="s">
        <v>122</v>
      </c>
      <c r="DH112" s="815"/>
      <c r="DI112" s="815"/>
      <c r="DJ112" s="815"/>
      <c r="DK112" s="815"/>
      <c r="DL112" s="815" t="s">
        <v>122</v>
      </c>
      <c r="DM112" s="815"/>
      <c r="DN112" s="815"/>
      <c r="DO112" s="815"/>
      <c r="DP112" s="815"/>
      <c r="DQ112" s="815" t="s">
        <v>122</v>
      </c>
      <c r="DR112" s="815"/>
      <c r="DS112" s="815"/>
      <c r="DT112" s="815"/>
      <c r="DU112" s="815"/>
      <c r="DV112" s="792" t="s">
        <v>122</v>
      </c>
      <c r="DW112" s="792"/>
      <c r="DX112" s="792"/>
      <c r="DY112" s="792"/>
      <c r="DZ112" s="793"/>
    </row>
    <row r="113" spans="1:130" s="228" customFormat="1" ht="26.25" customHeight="1" x14ac:dyDescent="0.2">
      <c r="A113" s="912"/>
      <c r="B113" s="913"/>
      <c r="C113" s="750" t="s">
        <v>422</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102098</v>
      </c>
      <c r="AB113" s="917"/>
      <c r="AC113" s="917"/>
      <c r="AD113" s="917"/>
      <c r="AE113" s="918"/>
      <c r="AF113" s="919">
        <v>104604</v>
      </c>
      <c r="AG113" s="917"/>
      <c r="AH113" s="917"/>
      <c r="AI113" s="917"/>
      <c r="AJ113" s="918"/>
      <c r="AK113" s="919">
        <v>104565</v>
      </c>
      <c r="AL113" s="917"/>
      <c r="AM113" s="917"/>
      <c r="AN113" s="917"/>
      <c r="AO113" s="918"/>
      <c r="AP113" s="920">
        <v>3.3</v>
      </c>
      <c r="AQ113" s="921"/>
      <c r="AR113" s="921"/>
      <c r="AS113" s="921"/>
      <c r="AT113" s="922"/>
      <c r="AU113" s="930"/>
      <c r="AV113" s="931"/>
      <c r="AW113" s="931"/>
      <c r="AX113" s="931"/>
      <c r="AY113" s="931"/>
      <c r="AZ113" s="813" t="s">
        <v>423</v>
      </c>
      <c r="BA113" s="750"/>
      <c r="BB113" s="750"/>
      <c r="BC113" s="750"/>
      <c r="BD113" s="750"/>
      <c r="BE113" s="750"/>
      <c r="BF113" s="750"/>
      <c r="BG113" s="750"/>
      <c r="BH113" s="750"/>
      <c r="BI113" s="750"/>
      <c r="BJ113" s="750"/>
      <c r="BK113" s="750"/>
      <c r="BL113" s="750"/>
      <c r="BM113" s="750"/>
      <c r="BN113" s="750"/>
      <c r="BO113" s="750"/>
      <c r="BP113" s="751"/>
      <c r="BQ113" s="814">
        <v>1368524</v>
      </c>
      <c r="BR113" s="815"/>
      <c r="BS113" s="815"/>
      <c r="BT113" s="815"/>
      <c r="BU113" s="815"/>
      <c r="BV113" s="815">
        <v>1435555</v>
      </c>
      <c r="BW113" s="815"/>
      <c r="BX113" s="815"/>
      <c r="BY113" s="815"/>
      <c r="BZ113" s="815"/>
      <c r="CA113" s="815">
        <v>1385981</v>
      </c>
      <c r="CB113" s="815"/>
      <c r="CC113" s="815"/>
      <c r="CD113" s="815"/>
      <c r="CE113" s="815"/>
      <c r="CF113" s="873">
        <v>43.5</v>
      </c>
      <c r="CG113" s="874"/>
      <c r="CH113" s="874"/>
      <c r="CI113" s="874"/>
      <c r="CJ113" s="874"/>
      <c r="CK113" s="925"/>
      <c r="CL113" s="819"/>
      <c r="CM113" s="813" t="s">
        <v>424</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122</v>
      </c>
      <c r="DH113" s="778"/>
      <c r="DI113" s="778"/>
      <c r="DJ113" s="778"/>
      <c r="DK113" s="779"/>
      <c r="DL113" s="780" t="s">
        <v>122</v>
      </c>
      <c r="DM113" s="778"/>
      <c r="DN113" s="778"/>
      <c r="DO113" s="778"/>
      <c r="DP113" s="779"/>
      <c r="DQ113" s="780" t="s">
        <v>122</v>
      </c>
      <c r="DR113" s="778"/>
      <c r="DS113" s="778"/>
      <c r="DT113" s="778"/>
      <c r="DU113" s="779"/>
      <c r="DV113" s="822" t="s">
        <v>122</v>
      </c>
      <c r="DW113" s="823"/>
      <c r="DX113" s="823"/>
      <c r="DY113" s="823"/>
      <c r="DZ113" s="824"/>
    </row>
    <row r="114" spans="1:130" s="228" customFormat="1" ht="26.25" customHeight="1" x14ac:dyDescent="0.2">
      <c r="A114" s="912"/>
      <c r="B114" s="913"/>
      <c r="C114" s="750" t="s">
        <v>425</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v>79140</v>
      </c>
      <c r="AB114" s="778"/>
      <c r="AC114" s="778"/>
      <c r="AD114" s="778"/>
      <c r="AE114" s="779"/>
      <c r="AF114" s="780">
        <v>72714</v>
      </c>
      <c r="AG114" s="778"/>
      <c r="AH114" s="778"/>
      <c r="AI114" s="778"/>
      <c r="AJ114" s="779"/>
      <c r="AK114" s="780">
        <v>105181</v>
      </c>
      <c r="AL114" s="778"/>
      <c r="AM114" s="778"/>
      <c r="AN114" s="778"/>
      <c r="AO114" s="779"/>
      <c r="AP114" s="822">
        <v>3.3</v>
      </c>
      <c r="AQ114" s="823"/>
      <c r="AR114" s="823"/>
      <c r="AS114" s="823"/>
      <c r="AT114" s="824"/>
      <c r="AU114" s="930"/>
      <c r="AV114" s="931"/>
      <c r="AW114" s="931"/>
      <c r="AX114" s="931"/>
      <c r="AY114" s="931"/>
      <c r="AZ114" s="813" t="s">
        <v>426</v>
      </c>
      <c r="BA114" s="750"/>
      <c r="BB114" s="750"/>
      <c r="BC114" s="750"/>
      <c r="BD114" s="750"/>
      <c r="BE114" s="750"/>
      <c r="BF114" s="750"/>
      <c r="BG114" s="750"/>
      <c r="BH114" s="750"/>
      <c r="BI114" s="750"/>
      <c r="BJ114" s="750"/>
      <c r="BK114" s="750"/>
      <c r="BL114" s="750"/>
      <c r="BM114" s="750"/>
      <c r="BN114" s="750"/>
      <c r="BO114" s="750"/>
      <c r="BP114" s="751"/>
      <c r="BQ114" s="814">
        <v>682149</v>
      </c>
      <c r="BR114" s="815"/>
      <c r="BS114" s="815"/>
      <c r="BT114" s="815"/>
      <c r="BU114" s="815"/>
      <c r="BV114" s="815">
        <v>688555</v>
      </c>
      <c r="BW114" s="815"/>
      <c r="BX114" s="815"/>
      <c r="BY114" s="815"/>
      <c r="BZ114" s="815"/>
      <c r="CA114" s="815">
        <v>698194</v>
      </c>
      <c r="CB114" s="815"/>
      <c r="CC114" s="815"/>
      <c r="CD114" s="815"/>
      <c r="CE114" s="815"/>
      <c r="CF114" s="873">
        <v>21.9</v>
      </c>
      <c r="CG114" s="874"/>
      <c r="CH114" s="874"/>
      <c r="CI114" s="874"/>
      <c r="CJ114" s="874"/>
      <c r="CK114" s="925"/>
      <c r="CL114" s="819"/>
      <c r="CM114" s="813" t="s">
        <v>427</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122</v>
      </c>
      <c r="DH114" s="778"/>
      <c r="DI114" s="778"/>
      <c r="DJ114" s="778"/>
      <c r="DK114" s="779"/>
      <c r="DL114" s="780" t="s">
        <v>122</v>
      </c>
      <c r="DM114" s="778"/>
      <c r="DN114" s="778"/>
      <c r="DO114" s="778"/>
      <c r="DP114" s="779"/>
      <c r="DQ114" s="780" t="s">
        <v>122</v>
      </c>
      <c r="DR114" s="778"/>
      <c r="DS114" s="778"/>
      <c r="DT114" s="778"/>
      <c r="DU114" s="779"/>
      <c r="DV114" s="822" t="s">
        <v>122</v>
      </c>
      <c r="DW114" s="823"/>
      <c r="DX114" s="823"/>
      <c r="DY114" s="823"/>
      <c r="DZ114" s="824"/>
    </row>
    <row r="115" spans="1:130" s="228" customFormat="1" ht="26.25" customHeight="1" x14ac:dyDescent="0.2">
      <c r="A115" s="912"/>
      <c r="B115" s="913"/>
      <c r="C115" s="750" t="s">
        <v>428</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v>331</v>
      </c>
      <c r="AB115" s="917"/>
      <c r="AC115" s="917"/>
      <c r="AD115" s="917"/>
      <c r="AE115" s="918"/>
      <c r="AF115" s="919">
        <v>312</v>
      </c>
      <c r="AG115" s="917"/>
      <c r="AH115" s="917"/>
      <c r="AI115" s="917"/>
      <c r="AJ115" s="918"/>
      <c r="AK115" s="919">
        <v>374</v>
      </c>
      <c r="AL115" s="917"/>
      <c r="AM115" s="917"/>
      <c r="AN115" s="917"/>
      <c r="AO115" s="918"/>
      <c r="AP115" s="920">
        <v>0</v>
      </c>
      <c r="AQ115" s="921"/>
      <c r="AR115" s="921"/>
      <c r="AS115" s="921"/>
      <c r="AT115" s="922"/>
      <c r="AU115" s="930"/>
      <c r="AV115" s="931"/>
      <c r="AW115" s="931"/>
      <c r="AX115" s="931"/>
      <c r="AY115" s="931"/>
      <c r="AZ115" s="813" t="s">
        <v>429</v>
      </c>
      <c r="BA115" s="750"/>
      <c r="BB115" s="750"/>
      <c r="BC115" s="750"/>
      <c r="BD115" s="750"/>
      <c r="BE115" s="750"/>
      <c r="BF115" s="750"/>
      <c r="BG115" s="750"/>
      <c r="BH115" s="750"/>
      <c r="BI115" s="750"/>
      <c r="BJ115" s="750"/>
      <c r="BK115" s="750"/>
      <c r="BL115" s="750"/>
      <c r="BM115" s="750"/>
      <c r="BN115" s="750"/>
      <c r="BO115" s="750"/>
      <c r="BP115" s="751"/>
      <c r="BQ115" s="814" t="s">
        <v>122</v>
      </c>
      <c r="BR115" s="815"/>
      <c r="BS115" s="815"/>
      <c r="BT115" s="815"/>
      <c r="BU115" s="815"/>
      <c r="BV115" s="815" t="s">
        <v>122</v>
      </c>
      <c r="BW115" s="815"/>
      <c r="BX115" s="815"/>
      <c r="BY115" s="815"/>
      <c r="BZ115" s="815"/>
      <c r="CA115" s="815" t="s">
        <v>122</v>
      </c>
      <c r="CB115" s="815"/>
      <c r="CC115" s="815"/>
      <c r="CD115" s="815"/>
      <c r="CE115" s="815"/>
      <c r="CF115" s="873" t="s">
        <v>122</v>
      </c>
      <c r="CG115" s="874"/>
      <c r="CH115" s="874"/>
      <c r="CI115" s="874"/>
      <c r="CJ115" s="874"/>
      <c r="CK115" s="925"/>
      <c r="CL115" s="819"/>
      <c r="CM115" s="813" t="s">
        <v>430</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t="s">
        <v>122</v>
      </c>
      <c r="DH115" s="778"/>
      <c r="DI115" s="778"/>
      <c r="DJ115" s="778"/>
      <c r="DK115" s="779"/>
      <c r="DL115" s="780" t="s">
        <v>122</v>
      </c>
      <c r="DM115" s="778"/>
      <c r="DN115" s="778"/>
      <c r="DO115" s="778"/>
      <c r="DP115" s="779"/>
      <c r="DQ115" s="780" t="s">
        <v>122</v>
      </c>
      <c r="DR115" s="778"/>
      <c r="DS115" s="778"/>
      <c r="DT115" s="778"/>
      <c r="DU115" s="779"/>
      <c r="DV115" s="822" t="s">
        <v>122</v>
      </c>
      <c r="DW115" s="823"/>
      <c r="DX115" s="823"/>
      <c r="DY115" s="823"/>
      <c r="DZ115" s="824"/>
    </row>
    <row r="116" spans="1:130" s="228" customFormat="1" ht="26.25" customHeight="1" x14ac:dyDescent="0.2">
      <c r="A116" s="914"/>
      <c r="B116" s="915"/>
      <c r="C116" s="837" t="s">
        <v>431</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122</v>
      </c>
      <c r="AB116" s="778"/>
      <c r="AC116" s="778"/>
      <c r="AD116" s="778"/>
      <c r="AE116" s="779"/>
      <c r="AF116" s="780" t="s">
        <v>122</v>
      </c>
      <c r="AG116" s="778"/>
      <c r="AH116" s="778"/>
      <c r="AI116" s="778"/>
      <c r="AJ116" s="779"/>
      <c r="AK116" s="780" t="s">
        <v>122</v>
      </c>
      <c r="AL116" s="778"/>
      <c r="AM116" s="778"/>
      <c r="AN116" s="778"/>
      <c r="AO116" s="779"/>
      <c r="AP116" s="822" t="s">
        <v>122</v>
      </c>
      <c r="AQ116" s="823"/>
      <c r="AR116" s="823"/>
      <c r="AS116" s="823"/>
      <c r="AT116" s="824"/>
      <c r="AU116" s="930"/>
      <c r="AV116" s="931"/>
      <c r="AW116" s="931"/>
      <c r="AX116" s="931"/>
      <c r="AY116" s="931"/>
      <c r="AZ116" s="907" t="s">
        <v>432</v>
      </c>
      <c r="BA116" s="908"/>
      <c r="BB116" s="908"/>
      <c r="BC116" s="908"/>
      <c r="BD116" s="908"/>
      <c r="BE116" s="908"/>
      <c r="BF116" s="908"/>
      <c r="BG116" s="908"/>
      <c r="BH116" s="908"/>
      <c r="BI116" s="908"/>
      <c r="BJ116" s="908"/>
      <c r="BK116" s="908"/>
      <c r="BL116" s="908"/>
      <c r="BM116" s="908"/>
      <c r="BN116" s="908"/>
      <c r="BO116" s="908"/>
      <c r="BP116" s="909"/>
      <c r="BQ116" s="814" t="s">
        <v>122</v>
      </c>
      <c r="BR116" s="815"/>
      <c r="BS116" s="815"/>
      <c r="BT116" s="815"/>
      <c r="BU116" s="815"/>
      <c r="BV116" s="815" t="s">
        <v>122</v>
      </c>
      <c r="BW116" s="815"/>
      <c r="BX116" s="815"/>
      <c r="BY116" s="815"/>
      <c r="BZ116" s="815"/>
      <c r="CA116" s="815" t="s">
        <v>122</v>
      </c>
      <c r="CB116" s="815"/>
      <c r="CC116" s="815"/>
      <c r="CD116" s="815"/>
      <c r="CE116" s="815"/>
      <c r="CF116" s="873" t="s">
        <v>122</v>
      </c>
      <c r="CG116" s="874"/>
      <c r="CH116" s="874"/>
      <c r="CI116" s="874"/>
      <c r="CJ116" s="874"/>
      <c r="CK116" s="925"/>
      <c r="CL116" s="819"/>
      <c r="CM116" s="813" t="s">
        <v>433</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t="s">
        <v>122</v>
      </c>
      <c r="DH116" s="778"/>
      <c r="DI116" s="778"/>
      <c r="DJ116" s="778"/>
      <c r="DK116" s="779"/>
      <c r="DL116" s="780" t="s">
        <v>122</v>
      </c>
      <c r="DM116" s="778"/>
      <c r="DN116" s="778"/>
      <c r="DO116" s="778"/>
      <c r="DP116" s="779"/>
      <c r="DQ116" s="780" t="s">
        <v>122</v>
      </c>
      <c r="DR116" s="778"/>
      <c r="DS116" s="778"/>
      <c r="DT116" s="778"/>
      <c r="DU116" s="779"/>
      <c r="DV116" s="822" t="s">
        <v>122</v>
      </c>
      <c r="DW116" s="823"/>
      <c r="DX116" s="823"/>
      <c r="DY116" s="823"/>
      <c r="DZ116" s="824"/>
    </row>
    <row r="117" spans="1:130" s="228" customFormat="1" ht="26.25" customHeight="1" x14ac:dyDescent="0.2">
      <c r="A117" s="89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434</v>
      </c>
      <c r="Z117" s="895"/>
      <c r="AA117" s="900">
        <v>527328</v>
      </c>
      <c r="AB117" s="901"/>
      <c r="AC117" s="901"/>
      <c r="AD117" s="901"/>
      <c r="AE117" s="902"/>
      <c r="AF117" s="903">
        <v>595970</v>
      </c>
      <c r="AG117" s="901"/>
      <c r="AH117" s="901"/>
      <c r="AI117" s="901"/>
      <c r="AJ117" s="902"/>
      <c r="AK117" s="903">
        <v>589902</v>
      </c>
      <c r="AL117" s="901"/>
      <c r="AM117" s="901"/>
      <c r="AN117" s="901"/>
      <c r="AO117" s="902"/>
      <c r="AP117" s="904"/>
      <c r="AQ117" s="905"/>
      <c r="AR117" s="905"/>
      <c r="AS117" s="905"/>
      <c r="AT117" s="906"/>
      <c r="AU117" s="930"/>
      <c r="AV117" s="931"/>
      <c r="AW117" s="931"/>
      <c r="AX117" s="931"/>
      <c r="AY117" s="931"/>
      <c r="AZ117" s="861" t="s">
        <v>435</v>
      </c>
      <c r="BA117" s="862"/>
      <c r="BB117" s="862"/>
      <c r="BC117" s="862"/>
      <c r="BD117" s="862"/>
      <c r="BE117" s="862"/>
      <c r="BF117" s="862"/>
      <c r="BG117" s="862"/>
      <c r="BH117" s="862"/>
      <c r="BI117" s="862"/>
      <c r="BJ117" s="862"/>
      <c r="BK117" s="862"/>
      <c r="BL117" s="862"/>
      <c r="BM117" s="862"/>
      <c r="BN117" s="862"/>
      <c r="BO117" s="862"/>
      <c r="BP117" s="863"/>
      <c r="BQ117" s="814" t="s">
        <v>122</v>
      </c>
      <c r="BR117" s="815"/>
      <c r="BS117" s="815"/>
      <c r="BT117" s="815"/>
      <c r="BU117" s="815"/>
      <c r="BV117" s="815" t="s">
        <v>122</v>
      </c>
      <c r="BW117" s="815"/>
      <c r="BX117" s="815"/>
      <c r="BY117" s="815"/>
      <c r="BZ117" s="815"/>
      <c r="CA117" s="815" t="s">
        <v>122</v>
      </c>
      <c r="CB117" s="815"/>
      <c r="CC117" s="815"/>
      <c r="CD117" s="815"/>
      <c r="CE117" s="815"/>
      <c r="CF117" s="873" t="s">
        <v>122</v>
      </c>
      <c r="CG117" s="874"/>
      <c r="CH117" s="874"/>
      <c r="CI117" s="874"/>
      <c r="CJ117" s="874"/>
      <c r="CK117" s="925"/>
      <c r="CL117" s="819"/>
      <c r="CM117" s="813" t="s">
        <v>436</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122</v>
      </c>
      <c r="DH117" s="778"/>
      <c r="DI117" s="778"/>
      <c r="DJ117" s="778"/>
      <c r="DK117" s="779"/>
      <c r="DL117" s="780" t="s">
        <v>122</v>
      </c>
      <c r="DM117" s="778"/>
      <c r="DN117" s="778"/>
      <c r="DO117" s="778"/>
      <c r="DP117" s="779"/>
      <c r="DQ117" s="780" t="s">
        <v>122</v>
      </c>
      <c r="DR117" s="778"/>
      <c r="DS117" s="778"/>
      <c r="DT117" s="778"/>
      <c r="DU117" s="779"/>
      <c r="DV117" s="822" t="s">
        <v>122</v>
      </c>
      <c r="DW117" s="823"/>
      <c r="DX117" s="823"/>
      <c r="DY117" s="823"/>
      <c r="DZ117" s="824"/>
    </row>
    <row r="118" spans="1:130" s="228" customFormat="1" ht="26.25" customHeight="1" x14ac:dyDescent="0.2">
      <c r="A118" s="893" t="s">
        <v>410</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407</v>
      </c>
      <c r="AB118" s="894"/>
      <c r="AC118" s="894"/>
      <c r="AD118" s="894"/>
      <c r="AE118" s="895"/>
      <c r="AF118" s="896" t="s">
        <v>408</v>
      </c>
      <c r="AG118" s="894"/>
      <c r="AH118" s="894"/>
      <c r="AI118" s="894"/>
      <c r="AJ118" s="895"/>
      <c r="AK118" s="896" t="s">
        <v>294</v>
      </c>
      <c r="AL118" s="894"/>
      <c r="AM118" s="894"/>
      <c r="AN118" s="894"/>
      <c r="AO118" s="895"/>
      <c r="AP118" s="897" t="s">
        <v>409</v>
      </c>
      <c r="AQ118" s="898"/>
      <c r="AR118" s="898"/>
      <c r="AS118" s="898"/>
      <c r="AT118" s="899"/>
      <c r="AU118" s="930"/>
      <c r="AV118" s="931"/>
      <c r="AW118" s="931"/>
      <c r="AX118" s="931"/>
      <c r="AY118" s="931"/>
      <c r="AZ118" s="836" t="s">
        <v>437</v>
      </c>
      <c r="BA118" s="837"/>
      <c r="BB118" s="837"/>
      <c r="BC118" s="837"/>
      <c r="BD118" s="837"/>
      <c r="BE118" s="837"/>
      <c r="BF118" s="837"/>
      <c r="BG118" s="837"/>
      <c r="BH118" s="837"/>
      <c r="BI118" s="837"/>
      <c r="BJ118" s="837"/>
      <c r="BK118" s="837"/>
      <c r="BL118" s="837"/>
      <c r="BM118" s="837"/>
      <c r="BN118" s="837"/>
      <c r="BO118" s="837"/>
      <c r="BP118" s="838"/>
      <c r="BQ118" s="877" t="s">
        <v>122</v>
      </c>
      <c r="BR118" s="843"/>
      <c r="BS118" s="843"/>
      <c r="BT118" s="843"/>
      <c r="BU118" s="843"/>
      <c r="BV118" s="843" t="s">
        <v>122</v>
      </c>
      <c r="BW118" s="843"/>
      <c r="BX118" s="843"/>
      <c r="BY118" s="843"/>
      <c r="BZ118" s="843"/>
      <c r="CA118" s="843" t="s">
        <v>122</v>
      </c>
      <c r="CB118" s="843"/>
      <c r="CC118" s="843"/>
      <c r="CD118" s="843"/>
      <c r="CE118" s="843"/>
      <c r="CF118" s="873" t="s">
        <v>122</v>
      </c>
      <c r="CG118" s="874"/>
      <c r="CH118" s="874"/>
      <c r="CI118" s="874"/>
      <c r="CJ118" s="874"/>
      <c r="CK118" s="925"/>
      <c r="CL118" s="819"/>
      <c r="CM118" s="813" t="s">
        <v>438</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122</v>
      </c>
      <c r="DH118" s="778"/>
      <c r="DI118" s="778"/>
      <c r="DJ118" s="778"/>
      <c r="DK118" s="779"/>
      <c r="DL118" s="780" t="s">
        <v>122</v>
      </c>
      <c r="DM118" s="778"/>
      <c r="DN118" s="778"/>
      <c r="DO118" s="778"/>
      <c r="DP118" s="779"/>
      <c r="DQ118" s="780" t="s">
        <v>122</v>
      </c>
      <c r="DR118" s="778"/>
      <c r="DS118" s="778"/>
      <c r="DT118" s="778"/>
      <c r="DU118" s="779"/>
      <c r="DV118" s="822" t="s">
        <v>122</v>
      </c>
      <c r="DW118" s="823"/>
      <c r="DX118" s="823"/>
      <c r="DY118" s="823"/>
      <c r="DZ118" s="824"/>
    </row>
    <row r="119" spans="1:130" s="228" customFormat="1" ht="26.25" customHeight="1" x14ac:dyDescent="0.2">
      <c r="A119" s="816" t="s">
        <v>413</v>
      </c>
      <c r="B119" s="817"/>
      <c r="C119" s="858" t="s">
        <v>414</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932"/>
      <c r="AV119" s="933"/>
      <c r="AW119" s="933"/>
      <c r="AX119" s="933"/>
      <c r="AY119" s="933"/>
      <c r="AZ119" s="249" t="s">
        <v>177</v>
      </c>
      <c r="BA119" s="249"/>
      <c r="BB119" s="249"/>
      <c r="BC119" s="249"/>
      <c r="BD119" s="249"/>
      <c r="BE119" s="249"/>
      <c r="BF119" s="249"/>
      <c r="BG119" s="249"/>
      <c r="BH119" s="249"/>
      <c r="BI119" s="249"/>
      <c r="BJ119" s="249"/>
      <c r="BK119" s="249"/>
      <c r="BL119" s="249"/>
      <c r="BM119" s="249"/>
      <c r="BN119" s="249"/>
      <c r="BO119" s="875" t="s">
        <v>439</v>
      </c>
      <c r="BP119" s="876"/>
      <c r="BQ119" s="877">
        <v>6858136</v>
      </c>
      <c r="BR119" s="843"/>
      <c r="BS119" s="843"/>
      <c r="BT119" s="843"/>
      <c r="BU119" s="843"/>
      <c r="BV119" s="843">
        <v>6619474</v>
      </c>
      <c r="BW119" s="843"/>
      <c r="BX119" s="843"/>
      <c r="BY119" s="843"/>
      <c r="BZ119" s="843"/>
      <c r="CA119" s="843">
        <v>6246878</v>
      </c>
      <c r="CB119" s="843"/>
      <c r="CC119" s="843"/>
      <c r="CD119" s="843"/>
      <c r="CE119" s="843"/>
      <c r="CF119" s="746"/>
      <c r="CG119" s="747"/>
      <c r="CH119" s="747"/>
      <c r="CI119" s="747"/>
      <c r="CJ119" s="832"/>
      <c r="CK119" s="926"/>
      <c r="CL119" s="821"/>
      <c r="CM119" s="836" t="s">
        <v>440</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t="s">
        <v>122</v>
      </c>
      <c r="DH119" s="762"/>
      <c r="DI119" s="762"/>
      <c r="DJ119" s="762"/>
      <c r="DK119" s="763"/>
      <c r="DL119" s="764" t="s">
        <v>122</v>
      </c>
      <c r="DM119" s="762"/>
      <c r="DN119" s="762"/>
      <c r="DO119" s="762"/>
      <c r="DP119" s="763"/>
      <c r="DQ119" s="764" t="s">
        <v>122</v>
      </c>
      <c r="DR119" s="762"/>
      <c r="DS119" s="762"/>
      <c r="DT119" s="762"/>
      <c r="DU119" s="763"/>
      <c r="DV119" s="846" t="s">
        <v>122</v>
      </c>
      <c r="DW119" s="847"/>
      <c r="DX119" s="847"/>
      <c r="DY119" s="847"/>
      <c r="DZ119" s="848"/>
    </row>
    <row r="120" spans="1:130" s="228" customFormat="1" ht="26.25" customHeight="1" x14ac:dyDescent="0.2">
      <c r="A120" s="818"/>
      <c r="B120" s="819"/>
      <c r="C120" s="813" t="s">
        <v>417</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122</v>
      </c>
      <c r="AB120" s="778"/>
      <c r="AC120" s="778"/>
      <c r="AD120" s="778"/>
      <c r="AE120" s="779"/>
      <c r="AF120" s="780" t="s">
        <v>122</v>
      </c>
      <c r="AG120" s="778"/>
      <c r="AH120" s="778"/>
      <c r="AI120" s="778"/>
      <c r="AJ120" s="779"/>
      <c r="AK120" s="780" t="s">
        <v>122</v>
      </c>
      <c r="AL120" s="778"/>
      <c r="AM120" s="778"/>
      <c r="AN120" s="778"/>
      <c r="AO120" s="779"/>
      <c r="AP120" s="822" t="s">
        <v>122</v>
      </c>
      <c r="AQ120" s="823"/>
      <c r="AR120" s="823"/>
      <c r="AS120" s="823"/>
      <c r="AT120" s="824"/>
      <c r="AU120" s="878" t="s">
        <v>441</v>
      </c>
      <c r="AV120" s="879"/>
      <c r="AW120" s="879"/>
      <c r="AX120" s="879"/>
      <c r="AY120" s="880"/>
      <c r="AZ120" s="858" t="s">
        <v>442</v>
      </c>
      <c r="BA120" s="806"/>
      <c r="BB120" s="806"/>
      <c r="BC120" s="806"/>
      <c r="BD120" s="806"/>
      <c r="BE120" s="806"/>
      <c r="BF120" s="806"/>
      <c r="BG120" s="806"/>
      <c r="BH120" s="806"/>
      <c r="BI120" s="806"/>
      <c r="BJ120" s="806"/>
      <c r="BK120" s="806"/>
      <c r="BL120" s="806"/>
      <c r="BM120" s="806"/>
      <c r="BN120" s="806"/>
      <c r="BO120" s="806"/>
      <c r="BP120" s="807"/>
      <c r="BQ120" s="859">
        <v>3915501</v>
      </c>
      <c r="BR120" s="840"/>
      <c r="BS120" s="840"/>
      <c r="BT120" s="840"/>
      <c r="BU120" s="840"/>
      <c r="BV120" s="840">
        <v>5898935</v>
      </c>
      <c r="BW120" s="840"/>
      <c r="BX120" s="840"/>
      <c r="BY120" s="840"/>
      <c r="BZ120" s="840"/>
      <c r="CA120" s="840">
        <v>7311619</v>
      </c>
      <c r="CB120" s="840"/>
      <c r="CC120" s="840"/>
      <c r="CD120" s="840"/>
      <c r="CE120" s="840"/>
      <c r="CF120" s="864">
        <v>229.5</v>
      </c>
      <c r="CG120" s="865"/>
      <c r="CH120" s="865"/>
      <c r="CI120" s="865"/>
      <c r="CJ120" s="865"/>
      <c r="CK120" s="866" t="s">
        <v>443</v>
      </c>
      <c r="CL120" s="850"/>
      <c r="CM120" s="850"/>
      <c r="CN120" s="850"/>
      <c r="CO120" s="851"/>
      <c r="CP120" s="870" t="s">
        <v>391</v>
      </c>
      <c r="CQ120" s="871"/>
      <c r="CR120" s="871"/>
      <c r="CS120" s="871"/>
      <c r="CT120" s="871"/>
      <c r="CU120" s="871"/>
      <c r="CV120" s="871"/>
      <c r="CW120" s="871"/>
      <c r="CX120" s="871"/>
      <c r="CY120" s="871"/>
      <c r="CZ120" s="871"/>
      <c r="DA120" s="871"/>
      <c r="DB120" s="871"/>
      <c r="DC120" s="871"/>
      <c r="DD120" s="871"/>
      <c r="DE120" s="871"/>
      <c r="DF120" s="872"/>
      <c r="DG120" s="859">
        <v>1020006</v>
      </c>
      <c r="DH120" s="840"/>
      <c r="DI120" s="840"/>
      <c r="DJ120" s="840"/>
      <c r="DK120" s="840"/>
      <c r="DL120" s="840">
        <v>996870</v>
      </c>
      <c r="DM120" s="840"/>
      <c r="DN120" s="840"/>
      <c r="DO120" s="840"/>
      <c r="DP120" s="840"/>
      <c r="DQ120" s="840">
        <v>957418</v>
      </c>
      <c r="DR120" s="840"/>
      <c r="DS120" s="840"/>
      <c r="DT120" s="840"/>
      <c r="DU120" s="840"/>
      <c r="DV120" s="841">
        <v>30.1</v>
      </c>
      <c r="DW120" s="841"/>
      <c r="DX120" s="841"/>
      <c r="DY120" s="841"/>
      <c r="DZ120" s="842"/>
    </row>
    <row r="121" spans="1:130" s="228" customFormat="1" ht="26.25" customHeight="1" x14ac:dyDescent="0.2">
      <c r="A121" s="818"/>
      <c r="B121" s="819"/>
      <c r="C121" s="861" t="s">
        <v>444</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122</v>
      </c>
      <c r="AB121" s="778"/>
      <c r="AC121" s="778"/>
      <c r="AD121" s="778"/>
      <c r="AE121" s="779"/>
      <c r="AF121" s="780" t="s">
        <v>122</v>
      </c>
      <c r="AG121" s="778"/>
      <c r="AH121" s="778"/>
      <c r="AI121" s="778"/>
      <c r="AJ121" s="779"/>
      <c r="AK121" s="780" t="s">
        <v>122</v>
      </c>
      <c r="AL121" s="778"/>
      <c r="AM121" s="778"/>
      <c r="AN121" s="778"/>
      <c r="AO121" s="779"/>
      <c r="AP121" s="822" t="s">
        <v>122</v>
      </c>
      <c r="AQ121" s="823"/>
      <c r="AR121" s="823"/>
      <c r="AS121" s="823"/>
      <c r="AT121" s="824"/>
      <c r="AU121" s="881"/>
      <c r="AV121" s="882"/>
      <c r="AW121" s="882"/>
      <c r="AX121" s="882"/>
      <c r="AY121" s="883"/>
      <c r="AZ121" s="813" t="s">
        <v>445</v>
      </c>
      <c r="BA121" s="750"/>
      <c r="BB121" s="750"/>
      <c r="BC121" s="750"/>
      <c r="BD121" s="750"/>
      <c r="BE121" s="750"/>
      <c r="BF121" s="750"/>
      <c r="BG121" s="750"/>
      <c r="BH121" s="750"/>
      <c r="BI121" s="750"/>
      <c r="BJ121" s="750"/>
      <c r="BK121" s="750"/>
      <c r="BL121" s="750"/>
      <c r="BM121" s="750"/>
      <c r="BN121" s="750"/>
      <c r="BO121" s="750"/>
      <c r="BP121" s="751"/>
      <c r="BQ121" s="814">
        <v>496247</v>
      </c>
      <c r="BR121" s="815"/>
      <c r="BS121" s="815"/>
      <c r="BT121" s="815"/>
      <c r="BU121" s="815"/>
      <c r="BV121" s="815">
        <v>526263</v>
      </c>
      <c r="BW121" s="815"/>
      <c r="BX121" s="815"/>
      <c r="BY121" s="815"/>
      <c r="BZ121" s="815"/>
      <c r="CA121" s="815">
        <v>984961</v>
      </c>
      <c r="CB121" s="815"/>
      <c r="CC121" s="815"/>
      <c r="CD121" s="815"/>
      <c r="CE121" s="815"/>
      <c r="CF121" s="873">
        <v>30.9</v>
      </c>
      <c r="CG121" s="874"/>
      <c r="CH121" s="874"/>
      <c r="CI121" s="874"/>
      <c r="CJ121" s="874"/>
      <c r="CK121" s="867"/>
      <c r="CL121" s="853"/>
      <c r="CM121" s="853"/>
      <c r="CN121" s="853"/>
      <c r="CO121" s="854"/>
      <c r="CP121" s="833" t="s">
        <v>389</v>
      </c>
      <c r="CQ121" s="834"/>
      <c r="CR121" s="834"/>
      <c r="CS121" s="834"/>
      <c r="CT121" s="834"/>
      <c r="CU121" s="834"/>
      <c r="CV121" s="834"/>
      <c r="CW121" s="834"/>
      <c r="CX121" s="834"/>
      <c r="CY121" s="834"/>
      <c r="CZ121" s="834"/>
      <c r="DA121" s="834"/>
      <c r="DB121" s="834"/>
      <c r="DC121" s="834"/>
      <c r="DD121" s="834"/>
      <c r="DE121" s="834"/>
      <c r="DF121" s="835"/>
      <c r="DG121" s="814" t="s">
        <v>122</v>
      </c>
      <c r="DH121" s="815"/>
      <c r="DI121" s="815"/>
      <c r="DJ121" s="815"/>
      <c r="DK121" s="815"/>
      <c r="DL121" s="815" t="s">
        <v>122</v>
      </c>
      <c r="DM121" s="815"/>
      <c r="DN121" s="815"/>
      <c r="DO121" s="815"/>
      <c r="DP121" s="815"/>
      <c r="DQ121" s="815" t="s">
        <v>122</v>
      </c>
      <c r="DR121" s="815"/>
      <c r="DS121" s="815"/>
      <c r="DT121" s="815"/>
      <c r="DU121" s="815"/>
      <c r="DV121" s="792" t="s">
        <v>122</v>
      </c>
      <c r="DW121" s="792"/>
      <c r="DX121" s="792"/>
      <c r="DY121" s="792"/>
      <c r="DZ121" s="793"/>
    </row>
    <row r="122" spans="1:130" s="228" customFormat="1" ht="26.25" customHeight="1" x14ac:dyDescent="0.2">
      <c r="A122" s="818"/>
      <c r="B122" s="819"/>
      <c r="C122" s="813" t="s">
        <v>427</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122</v>
      </c>
      <c r="AB122" s="778"/>
      <c r="AC122" s="778"/>
      <c r="AD122" s="778"/>
      <c r="AE122" s="779"/>
      <c r="AF122" s="780" t="s">
        <v>122</v>
      </c>
      <c r="AG122" s="778"/>
      <c r="AH122" s="778"/>
      <c r="AI122" s="778"/>
      <c r="AJ122" s="779"/>
      <c r="AK122" s="780" t="s">
        <v>122</v>
      </c>
      <c r="AL122" s="778"/>
      <c r="AM122" s="778"/>
      <c r="AN122" s="778"/>
      <c r="AO122" s="779"/>
      <c r="AP122" s="822" t="s">
        <v>122</v>
      </c>
      <c r="AQ122" s="823"/>
      <c r="AR122" s="823"/>
      <c r="AS122" s="823"/>
      <c r="AT122" s="824"/>
      <c r="AU122" s="881"/>
      <c r="AV122" s="882"/>
      <c r="AW122" s="882"/>
      <c r="AX122" s="882"/>
      <c r="AY122" s="883"/>
      <c r="AZ122" s="836" t="s">
        <v>446</v>
      </c>
      <c r="BA122" s="837"/>
      <c r="BB122" s="837"/>
      <c r="BC122" s="837"/>
      <c r="BD122" s="837"/>
      <c r="BE122" s="837"/>
      <c r="BF122" s="837"/>
      <c r="BG122" s="837"/>
      <c r="BH122" s="837"/>
      <c r="BI122" s="837"/>
      <c r="BJ122" s="837"/>
      <c r="BK122" s="837"/>
      <c r="BL122" s="837"/>
      <c r="BM122" s="837"/>
      <c r="BN122" s="837"/>
      <c r="BO122" s="837"/>
      <c r="BP122" s="838"/>
      <c r="BQ122" s="877">
        <v>4499212</v>
      </c>
      <c r="BR122" s="843"/>
      <c r="BS122" s="843"/>
      <c r="BT122" s="843"/>
      <c r="BU122" s="843"/>
      <c r="BV122" s="843">
        <v>4390800</v>
      </c>
      <c r="BW122" s="843"/>
      <c r="BX122" s="843"/>
      <c r="BY122" s="843"/>
      <c r="BZ122" s="843"/>
      <c r="CA122" s="843">
        <v>4148249</v>
      </c>
      <c r="CB122" s="843"/>
      <c r="CC122" s="843"/>
      <c r="CD122" s="843"/>
      <c r="CE122" s="843"/>
      <c r="CF122" s="844">
        <v>130.19999999999999</v>
      </c>
      <c r="CG122" s="845"/>
      <c r="CH122" s="845"/>
      <c r="CI122" s="845"/>
      <c r="CJ122" s="845"/>
      <c r="CK122" s="867"/>
      <c r="CL122" s="853"/>
      <c r="CM122" s="853"/>
      <c r="CN122" s="853"/>
      <c r="CO122" s="854"/>
      <c r="CP122" s="833" t="s">
        <v>390</v>
      </c>
      <c r="CQ122" s="834"/>
      <c r="CR122" s="834"/>
      <c r="CS122" s="834"/>
      <c r="CT122" s="834"/>
      <c r="CU122" s="834"/>
      <c r="CV122" s="834"/>
      <c r="CW122" s="834"/>
      <c r="CX122" s="834"/>
      <c r="CY122" s="834"/>
      <c r="CZ122" s="834"/>
      <c r="DA122" s="834"/>
      <c r="DB122" s="834"/>
      <c r="DC122" s="834"/>
      <c r="DD122" s="834"/>
      <c r="DE122" s="834"/>
      <c r="DF122" s="835"/>
      <c r="DG122" s="814" t="s">
        <v>122</v>
      </c>
      <c r="DH122" s="815"/>
      <c r="DI122" s="815"/>
      <c r="DJ122" s="815"/>
      <c r="DK122" s="815"/>
      <c r="DL122" s="815" t="s">
        <v>122</v>
      </c>
      <c r="DM122" s="815"/>
      <c r="DN122" s="815"/>
      <c r="DO122" s="815"/>
      <c r="DP122" s="815"/>
      <c r="DQ122" s="815" t="s">
        <v>122</v>
      </c>
      <c r="DR122" s="815"/>
      <c r="DS122" s="815"/>
      <c r="DT122" s="815"/>
      <c r="DU122" s="815"/>
      <c r="DV122" s="792" t="s">
        <v>122</v>
      </c>
      <c r="DW122" s="792"/>
      <c r="DX122" s="792"/>
      <c r="DY122" s="792"/>
      <c r="DZ122" s="793"/>
    </row>
    <row r="123" spans="1:130" s="228" customFormat="1" ht="26.25" customHeight="1" x14ac:dyDescent="0.2">
      <c r="A123" s="818"/>
      <c r="B123" s="819"/>
      <c r="C123" s="813" t="s">
        <v>433</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t="s">
        <v>122</v>
      </c>
      <c r="AB123" s="778"/>
      <c r="AC123" s="778"/>
      <c r="AD123" s="778"/>
      <c r="AE123" s="779"/>
      <c r="AF123" s="780" t="s">
        <v>122</v>
      </c>
      <c r="AG123" s="778"/>
      <c r="AH123" s="778"/>
      <c r="AI123" s="778"/>
      <c r="AJ123" s="779"/>
      <c r="AK123" s="780" t="s">
        <v>122</v>
      </c>
      <c r="AL123" s="778"/>
      <c r="AM123" s="778"/>
      <c r="AN123" s="778"/>
      <c r="AO123" s="779"/>
      <c r="AP123" s="822" t="s">
        <v>122</v>
      </c>
      <c r="AQ123" s="823"/>
      <c r="AR123" s="823"/>
      <c r="AS123" s="823"/>
      <c r="AT123" s="824"/>
      <c r="AU123" s="884"/>
      <c r="AV123" s="885"/>
      <c r="AW123" s="885"/>
      <c r="AX123" s="885"/>
      <c r="AY123" s="885"/>
      <c r="AZ123" s="249" t="s">
        <v>177</v>
      </c>
      <c r="BA123" s="249"/>
      <c r="BB123" s="249"/>
      <c r="BC123" s="249"/>
      <c r="BD123" s="249"/>
      <c r="BE123" s="249"/>
      <c r="BF123" s="249"/>
      <c r="BG123" s="249"/>
      <c r="BH123" s="249"/>
      <c r="BI123" s="249"/>
      <c r="BJ123" s="249"/>
      <c r="BK123" s="249"/>
      <c r="BL123" s="249"/>
      <c r="BM123" s="249"/>
      <c r="BN123" s="249"/>
      <c r="BO123" s="875" t="s">
        <v>447</v>
      </c>
      <c r="BP123" s="876"/>
      <c r="BQ123" s="830">
        <v>8910960</v>
      </c>
      <c r="BR123" s="831"/>
      <c r="BS123" s="831"/>
      <c r="BT123" s="831"/>
      <c r="BU123" s="831"/>
      <c r="BV123" s="831">
        <v>10815998</v>
      </c>
      <c r="BW123" s="831"/>
      <c r="BX123" s="831"/>
      <c r="BY123" s="831"/>
      <c r="BZ123" s="831"/>
      <c r="CA123" s="831">
        <v>12444829</v>
      </c>
      <c r="CB123" s="831"/>
      <c r="CC123" s="831"/>
      <c r="CD123" s="831"/>
      <c r="CE123" s="831"/>
      <c r="CF123" s="746"/>
      <c r="CG123" s="747"/>
      <c r="CH123" s="747"/>
      <c r="CI123" s="747"/>
      <c r="CJ123" s="832"/>
      <c r="CK123" s="867"/>
      <c r="CL123" s="853"/>
      <c r="CM123" s="853"/>
      <c r="CN123" s="853"/>
      <c r="CO123" s="854"/>
      <c r="CP123" s="833" t="s">
        <v>388</v>
      </c>
      <c r="CQ123" s="834"/>
      <c r="CR123" s="834"/>
      <c r="CS123" s="834"/>
      <c r="CT123" s="834"/>
      <c r="CU123" s="834"/>
      <c r="CV123" s="834"/>
      <c r="CW123" s="834"/>
      <c r="CX123" s="834"/>
      <c r="CY123" s="834"/>
      <c r="CZ123" s="834"/>
      <c r="DA123" s="834"/>
      <c r="DB123" s="834"/>
      <c r="DC123" s="834"/>
      <c r="DD123" s="834"/>
      <c r="DE123" s="834"/>
      <c r="DF123" s="835"/>
      <c r="DG123" s="777" t="s">
        <v>122</v>
      </c>
      <c r="DH123" s="778"/>
      <c r="DI123" s="778"/>
      <c r="DJ123" s="778"/>
      <c r="DK123" s="779"/>
      <c r="DL123" s="780" t="s">
        <v>122</v>
      </c>
      <c r="DM123" s="778"/>
      <c r="DN123" s="778"/>
      <c r="DO123" s="778"/>
      <c r="DP123" s="779"/>
      <c r="DQ123" s="780" t="s">
        <v>122</v>
      </c>
      <c r="DR123" s="778"/>
      <c r="DS123" s="778"/>
      <c r="DT123" s="778"/>
      <c r="DU123" s="779"/>
      <c r="DV123" s="822" t="s">
        <v>122</v>
      </c>
      <c r="DW123" s="823"/>
      <c r="DX123" s="823"/>
      <c r="DY123" s="823"/>
      <c r="DZ123" s="824"/>
    </row>
    <row r="124" spans="1:130" s="228" customFormat="1" ht="26.25" customHeight="1" thickBot="1" x14ac:dyDescent="0.25">
      <c r="A124" s="818"/>
      <c r="B124" s="819"/>
      <c r="C124" s="813" t="s">
        <v>436</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122</v>
      </c>
      <c r="AB124" s="778"/>
      <c r="AC124" s="778"/>
      <c r="AD124" s="778"/>
      <c r="AE124" s="779"/>
      <c r="AF124" s="780" t="s">
        <v>122</v>
      </c>
      <c r="AG124" s="778"/>
      <c r="AH124" s="778"/>
      <c r="AI124" s="778"/>
      <c r="AJ124" s="779"/>
      <c r="AK124" s="780" t="s">
        <v>122</v>
      </c>
      <c r="AL124" s="778"/>
      <c r="AM124" s="778"/>
      <c r="AN124" s="778"/>
      <c r="AO124" s="779"/>
      <c r="AP124" s="822" t="s">
        <v>122</v>
      </c>
      <c r="AQ124" s="823"/>
      <c r="AR124" s="823"/>
      <c r="AS124" s="823"/>
      <c r="AT124" s="824"/>
      <c r="AU124" s="825" t="s">
        <v>448</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122</v>
      </c>
      <c r="BR124" s="829"/>
      <c r="BS124" s="829"/>
      <c r="BT124" s="829"/>
      <c r="BU124" s="829"/>
      <c r="BV124" s="829" t="s">
        <v>122</v>
      </c>
      <c r="BW124" s="829"/>
      <c r="BX124" s="829"/>
      <c r="BY124" s="829"/>
      <c r="BZ124" s="829"/>
      <c r="CA124" s="829" t="s">
        <v>122</v>
      </c>
      <c r="CB124" s="829"/>
      <c r="CC124" s="829"/>
      <c r="CD124" s="829"/>
      <c r="CE124" s="829"/>
      <c r="CF124" s="724"/>
      <c r="CG124" s="725"/>
      <c r="CH124" s="725"/>
      <c r="CI124" s="725"/>
      <c r="CJ124" s="860"/>
      <c r="CK124" s="868"/>
      <c r="CL124" s="868"/>
      <c r="CM124" s="868"/>
      <c r="CN124" s="868"/>
      <c r="CO124" s="869"/>
      <c r="CP124" s="833" t="s">
        <v>449</v>
      </c>
      <c r="CQ124" s="834"/>
      <c r="CR124" s="834"/>
      <c r="CS124" s="834"/>
      <c r="CT124" s="834"/>
      <c r="CU124" s="834"/>
      <c r="CV124" s="834"/>
      <c r="CW124" s="834"/>
      <c r="CX124" s="834"/>
      <c r="CY124" s="834"/>
      <c r="CZ124" s="834"/>
      <c r="DA124" s="834"/>
      <c r="DB124" s="834"/>
      <c r="DC124" s="834"/>
      <c r="DD124" s="834"/>
      <c r="DE124" s="834"/>
      <c r="DF124" s="835"/>
      <c r="DG124" s="761" t="s">
        <v>122</v>
      </c>
      <c r="DH124" s="762"/>
      <c r="DI124" s="762"/>
      <c r="DJ124" s="762"/>
      <c r="DK124" s="763"/>
      <c r="DL124" s="764" t="s">
        <v>122</v>
      </c>
      <c r="DM124" s="762"/>
      <c r="DN124" s="762"/>
      <c r="DO124" s="762"/>
      <c r="DP124" s="763"/>
      <c r="DQ124" s="764" t="s">
        <v>122</v>
      </c>
      <c r="DR124" s="762"/>
      <c r="DS124" s="762"/>
      <c r="DT124" s="762"/>
      <c r="DU124" s="763"/>
      <c r="DV124" s="846" t="s">
        <v>122</v>
      </c>
      <c r="DW124" s="847"/>
      <c r="DX124" s="847"/>
      <c r="DY124" s="847"/>
      <c r="DZ124" s="848"/>
    </row>
    <row r="125" spans="1:130" s="228" customFormat="1" ht="26.25" customHeight="1" x14ac:dyDescent="0.2">
      <c r="A125" s="818"/>
      <c r="B125" s="819"/>
      <c r="C125" s="813" t="s">
        <v>438</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122</v>
      </c>
      <c r="AB125" s="778"/>
      <c r="AC125" s="778"/>
      <c r="AD125" s="778"/>
      <c r="AE125" s="779"/>
      <c r="AF125" s="780" t="s">
        <v>122</v>
      </c>
      <c r="AG125" s="778"/>
      <c r="AH125" s="778"/>
      <c r="AI125" s="778"/>
      <c r="AJ125" s="779"/>
      <c r="AK125" s="780" t="s">
        <v>122</v>
      </c>
      <c r="AL125" s="778"/>
      <c r="AM125" s="778"/>
      <c r="AN125" s="778"/>
      <c r="AO125" s="779"/>
      <c r="AP125" s="822" t="s">
        <v>122</v>
      </c>
      <c r="AQ125" s="823"/>
      <c r="AR125" s="823"/>
      <c r="AS125" s="823"/>
      <c r="AT125" s="82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49" t="s">
        <v>450</v>
      </c>
      <c r="CL125" s="850"/>
      <c r="CM125" s="850"/>
      <c r="CN125" s="850"/>
      <c r="CO125" s="851"/>
      <c r="CP125" s="858" t="s">
        <v>451</v>
      </c>
      <c r="CQ125" s="806"/>
      <c r="CR125" s="806"/>
      <c r="CS125" s="806"/>
      <c r="CT125" s="806"/>
      <c r="CU125" s="806"/>
      <c r="CV125" s="806"/>
      <c r="CW125" s="806"/>
      <c r="CX125" s="806"/>
      <c r="CY125" s="806"/>
      <c r="CZ125" s="806"/>
      <c r="DA125" s="806"/>
      <c r="DB125" s="806"/>
      <c r="DC125" s="806"/>
      <c r="DD125" s="806"/>
      <c r="DE125" s="806"/>
      <c r="DF125" s="807"/>
      <c r="DG125" s="859" t="s">
        <v>122</v>
      </c>
      <c r="DH125" s="840"/>
      <c r="DI125" s="840"/>
      <c r="DJ125" s="840"/>
      <c r="DK125" s="840"/>
      <c r="DL125" s="840" t="s">
        <v>122</v>
      </c>
      <c r="DM125" s="840"/>
      <c r="DN125" s="840"/>
      <c r="DO125" s="840"/>
      <c r="DP125" s="840"/>
      <c r="DQ125" s="840" t="s">
        <v>122</v>
      </c>
      <c r="DR125" s="840"/>
      <c r="DS125" s="840"/>
      <c r="DT125" s="840"/>
      <c r="DU125" s="840"/>
      <c r="DV125" s="841" t="s">
        <v>122</v>
      </c>
      <c r="DW125" s="841"/>
      <c r="DX125" s="841"/>
      <c r="DY125" s="841"/>
      <c r="DZ125" s="842"/>
    </row>
    <row r="126" spans="1:130" s="228" customFormat="1" ht="26.25" customHeight="1" thickBot="1" x14ac:dyDescent="0.25">
      <c r="A126" s="818"/>
      <c r="B126" s="819"/>
      <c r="C126" s="813" t="s">
        <v>440</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t="s">
        <v>122</v>
      </c>
      <c r="AB126" s="778"/>
      <c r="AC126" s="778"/>
      <c r="AD126" s="778"/>
      <c r="AE126" s="779"/>
      <c r="AF126" s="780" t="s">
        <v>122</v>
      </c>
      <c r="AG126" s="778"/>
      <c r="AH126" s="778"/>
      <c r="AI126" s="778"/>
      <c r="AJ126" s="779"/>
      <c r="AK126" s="780" t="s">
        <v>122</v>
      </c>
      <c r="AL126" s="778"/>
      <c r="AM126" s="778"/>
      <c r="AN126" s="778"/>
      <c r="AO126" s="779"/>
      <c r="AP126" s="822" t="s">
        <v>122</v>
      </c>
      <c r="AQ126" s="823"/>
      <c r="AR126" s="823"/>
      <c r="AS126" s="823"/>
      <c r="AT126" s="82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52"/>
      <c r="CL126" s="853"/>
      <c r="CM126" s="853"/>
      <c r="CN126" s="853"/>
      <c r="CO126" s="854"/>
      <c r="CP126" s="813" t="s">
        <v>452</v>
      </c>
      <c r="CQ126" s="750"/>
      <c r="CR126" s="750"/>
      <c r="CS126" s="750"/>
      <c r="CT126" s="750"/>
      <c r="CU126" s="750"/>
      <c r="CV126" s="750"/>
      <c r="CW126" s="750"/>
      <c r="CX126" s="750"/>
      <c r="CY126" s="750"/>
      <c r="CZ126" s="750"/>
      <c r="DA126" s="750"/>
      <c r="DB126" s="750"/>
      <c r="DC126" s="750"/>
      <c r="DD126" s="750"/>
      <c r="DE126" s="750"/>
      <c r="DF126" s="751"/>
      <c r="DG126" s="814" t="s">
        <v>122</v>
      </c>
      <c r="DH126" s="815"/>
      <c r="DI126" s="815"/>
      <c r="DJ126" s="815"/>
      <c r="DK126" s="815"/>
      <c r="DL126" s="815" t="s">
        <v>122</v>
      </c>
      <c r="DM126" s="815"/>
      <c r="DN126" s="815"/>
      <c r="DO126" s="815"/>
      <c r="DP126" s="815"/>
      <c r="DQ126" s="815" t="s">
        <v>122</v>
      </c>
      <c r="DR126" s="815"/>
      <c r="DS126" s="815"/>
      <c r="DT126" s="815"/>
      <c r="DU126" s="815"/>
      <c r="DV126" s="792" t="s">
        <v>122</v>
      </c>
      <c r="DW126" s="792"/>
      <c r="DX126" s="792"/>
      <c r="DY126" s="792"/>
      <c r="DZ126" s="793"/>
    </row>
    <row r="127" spans="1:130" s="228" customFormat="1" ht="26.25" customHeight="1" x14ac:dyDescent="0.2">
      <c r="A127" s="820"/>
      <c r="B127" s="821"/>
      <c r="C127" s="836" t="s">
        <v>453</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v>331</v>
      </c>
      <c r="AB127" s="778"/>
      <c r="AC127" s="778"/>
      <c r="AD127" s="778"/>
      <c r="AE127" s="779"/>
      <c r="AF127" s="780">
        <v>312</v>
      </c>
      <c r="AG127" s="778"/>
      <c r="AH127" s="778"/>
      <c r="AI127" s="778"/>
      <c r="AJ127" s="779"/>
      <c r="AK127" s="780">
        <v>374</v>
      </c>
      <c r="AL127" s="778"/>
      <c r="AM127" s="778"/>
      <c r="AN127" s="778"/>
      <c r="AO127" s="779"/>
      <c r="AP127" s="822">
        <v>0</v>
      </c>
      <c r="AQ127" s="823"/>
      <c r="AR127" s="823"/>
      <c r="AS127" s="823"/>
      <c r="AT127" s="824"/>
      <c r="AU127" s="230"/>
      <c r="AV127" s="230"/>
      <c r="AW127" s="230"/>
      <c r="AX127" s="839" t="s">
        <v>454</v>
      </c>
      <c r="AY127" s="810"/>
      <c r="AZ127" s="810"/>
      <c r="BA127" s="810"/>
      <c r="BB127" s="810"/>
      <c r="BC127" s="810"/>
      <c r="BD127" s="810"/>
      <c r="BE127" s="811"/>
      <c r="BF127" s="809" t="s">
        <v>455</v>
      </c>
      <c r="BG127" s="810"/>
      <c r="BH127" s="810"/>
      <c r="BI127" s="810"/>
      <c r="BJ127" s="810"/>
      <c r="BK127" s="810"/>
      <c r="BL127" s="811"/>
      <c r="BM127" s="809" t="s">
        <v>456</v>
      </c>
      <c r="BN127" s="810"/>
      <c r="BO127" s="810"/>
      <c r="BP127" s="810"/>
      <c r="BQ127" s="810"/>
      <c r="BR127" s="810"/>
      <c r="BS127" s="811"/>
      <c r="BT127" s="809" t="s">
        <v>457</v>
      </c>
      <c r="BU127" s="810"/>
      <c r="BV127" s="810"/>
      <c r="BW127" s="810"/>
      <c r="BX127" s="810"/>
      <c r="BY127" s="810"/>
      <c r="BZ127" s="812"/>
      <c r="CA127" s="230"/>
      <c r="CB127" s="230"/>
      <c r="CC127" s="230"/>
      <c r="CD127" s="253"/>
      <c r="CE127" s="253"/>
      <c r="CF127" s="253"/>
      <c r="CG127" s="230"/>
      <c r="CH127" s="230"/>
      <c r="CI127" s="230"/>
      <c r="CJ127" s="252"/>
      <c r="CK127" s="852"/>
      <c r="CL127" s="853"/>
      <c r="CM127" s="853"/>
      <c r="CN127" s="853"/>
      <c r="CO127" s="854"/>
      <c r="CP127" s="813" t="s">
        <v>458</v>
      </c>
      <c r="CQ127" s="750"/>
      <c r="CR127" s="750"/>
      <c r="CS127" s="750"/>
      <c r="CT127" s="750"/>
      <c r="CU127" s="750"/>
      <c r="CV127" s="750"/>
      <c r="CW127" s="750"/>
      <c r="CX127" s="750"/>
      <c r="CY127" s="750"/>
      <c r="CZ127" s="750"/>
      <c r="DA127" s="750"/>
      <c r="DB127" s="750"/>
      <c r="DC127" s="750"/>
      <c r="DD127" s="750"/>
      <c r="DE127" s="750"/>
      <c r="DF127" s="751"/>
      <c r="DG127" s="814" t="s">
        <v>122</v>
      </c>
      <c r="DH127" s="815"/>
      <c r="DI127" s="815"/>
      <c r="DJ127" s="815"/>
      <c r="DK127" s="815"/>
      <c r="DL127" s="815" t="s">
        <v>122</v>
      </c>
      <c r="DM127" s="815"/>
      <c r="DN127" s="815"/>
      <c r="DO127" s="815"/>
      <c r="DP127" s="815"/>
      <c r="DQ127" s="815" t="s">
        <v>122</v>
      </c>
      <c r="DR127" s="815"/>
      <c r="DS127" s="815"/>
      <c r="DT127" s="815"/>
      <c r="DU127" s="815"/>
      <c r="DV127" s="792" t="s">
        <v>122</v>
      </c>
      <c r="DW127" s="792"/>
      <c r="DX127" s="792"/>
      <c r="DY127" s="792"/>
      <c r="DZ127" s="793"/>
    </row>
    <row r="128" spans="1:130" s="228" customFormat="1" ht="26.25" customHeight="1" thickBot="1" x14ac:dyDescent="0.25">
      <c r="A128" s="794" t="s">
        <v>459</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460</v>
      </c>
      <c r="X128" s="796"/>
      <c r="Y128" s="796"/>
      <c r="Z128" s="797"/>
      <c r="AA128" s="798">
        <v>58879</v>
      </c>
      <c r="AB128" s="799"/>
      <c r="AC128" s="799"/>
      <c r="AD128" s="799"/>
      <c r="AE128" s="800"/>
      <c r="AF128" s="801">
        <v>57903</v>
      </c>
      <c r="AG128" s="799"/>
      <c r="AH128" s="799"/>
      <c r="AI128" s="799"/>
      <c r="AJ128" s="800"/>
      <c r="AK128" s="801">
        <v>57750</v>
      </c>
      <c r="AL128" s="799"/>
      <c r="AM128" s="799"/>
      <c r="AN128" s="799"/>
      <c r="AO128" s="800"/>
      <c r="AP128" s="802"/>
      <c r="AQ128" s="803"/>
      <c r="AR128" s="803"/>
      <c r="AS128" s="803"/>
      <c r="AT128" s="804"/>
      <c r="AU128" s="230"/>
      <c r="AV128" s="230"/>
      <c r="AW128" s="230"/>
      <c r="AX128" s="805" t="s">
        <v>461</v>
      </c>
      <c r="AY128" s="806"/>
      <c r="AZ128" s="806"/>
      <c r="BA128" s="806"/>
      <c r="BB128" s="806"/>
      <c r="BC128" s="806"/>
      <c r="BD128" s="806"/>
      <c r="BE128" s="807"/>
      <c r="BF128" s="784" t="s">
        <v>122</v>
      </c>
      <c r="BG128" s="785"/>
      <c r="BH128" s="785"/>
      <c r="BI128" s="785"/>
      <c r="BJ128" s="785"/>
      <c r="BK128" s="785"/>
      <c r="BL128" s="808"/>
      <c r="BM128" s="784">
        <v>15</v>
      </c>
      <c r="BN128" s="785"/>
      <c r="BO128" s="785"/>
      <c r="BP128" s="785"/>
      <c r="BQ128" s="785"/>
      <c r="BR128" s="785"/>
      <c r="BS128" s="808"/>
      <c r="BT128" s="784">
        <v>20</v>
      </c>
      <c r="BU128" s="785"/>
      <c r="BV128" s="785"/>
      <c r="BW128" s="785"/>
      <c r="BX128" s="785"/>
      <c r="BY128" s="785"/>
      <c r="BZ128" s="786"/>
      <c r="CA128" s="253"/>
      <c r="CB128" s="253"/>
      <c r="CC128" s="253"/>
      <c r="CD128" s="253"/>
      <c r="CE128" s="253"/>
      <c r="CF128" s="253"/>
      <c r="CG128" s="230"/>
      <c r="CH128" s="230"/>
      <c r="CI128" s="230"/>
      <c r="CJ128" s="252"/>
      <c r="CK128" s="855"/>
      <c r="CL128" s="856"/>
      <c r="CM128" s="856"/>
      <c r="CN128" s="856"/>
      <c r="CO128" s="857"/>
      <c r="CP128" s="787" t="s">
        <v>462</v>
      </c>
      <c r="CQ128" s="728"/>
      <c r="CR128" s="728"/>
      <c r="CS128" s="728"/>
      <c r="CT128" s="728"/>
      <c r="CU128" s="728"/>
      <c r="CV128" s="728"/>
      <c r="CW128" s="728"/>
      <c r="CX128" s="728"/>
      <c r="CY128" s="728"/>
      <c r="CZ128" s="728"/>
      <c r="DA128" s="728"/>
      <c r="DB128" s="728"/>
      <c r="DC128" s="728"/>
      <c r="DD128" s="728"/>
      <c r="DE128" s="728"/>
      <c r="DF128" s="729"/>
      <c r="DG128" s="788" t="s">
        <v>122</v>
      </c>
      <c r="DH128" s="789"/>
      <c r="DI128" s="789"/>
      <c r="DJ128" s="789"/>
      <c r="DK128" s="789"/>
      <c r="DL128" s="789" t="s">
        <v>122</v>
      </c>
      <c r="DM128" s="789"/>
      <c r="DN128" s="789"/>
      <c r="DO128" s="789"/>
      <c r="DP128" s="789"/>
      <c r="DQ128" s="789" t="s">
        <v>122</v>
      </c>
      <c r="DR128" s="789"/>
      <c r="DS128" s="789"/>
      <c r="DT128" s="789"/>
      <c r="DU128" s="789"/>
      <c r="DV128" s="790" t="s">
        <v>122</v>
      </c>
      <c r="DW128" s="790"/>
      <c r="DX128" s="790"/>
      <c r="DY128" s="790"/>
      <c r="DZ128" s="791"/>
    </row>
    <row r="129" spans="1:131" s="228" customFormat="1" ht="26.25" customHeight="1" x14ac:dyDescent="0.2">
      <c r="A129" s="772" t="s">
        <v>103</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463</v>
      </c>
      <c r="X129" s="775"/>
      <c r="Y129" s="775"/>
      <c r="Z129" s="776"/>
      <c r="AA129" s="777">
        <v>3510221</v>
      </c>
      <c r="AB129" s="778"/>
      <c r="AC129" s="778"/>
      <c r="AD129" s="778"/>
      <c r="AE129" s="779"/>
      <c r="AF129" s="780">
        <v>3447033</v>
      </c>
      <c r="AG129" s="778"/>
      <c r="AH129" s="778"/>
      <c r="AI129" s="778"/>
      <c r="AJ129" s="779"/>
      <c r="AK129" s="780">
        <v>3530847</v>
      </c>
      <c r="AL129" s="778"/>
      <c r="AM129" s="778"/>
      <c r="AN129" s="778"/>
      <c r="AO129" s="779"/>
      <c r="AP129" s="781"/>
      <c r="AQ129" s="782"/>
      <c r="AR129" s="782"/>
      <c r="AS129" s="782"/>
      <c r="AT129" s="783"/>
      <c r="AU129" s="231"/>
      <c r="AV129" s="231"/>
      <c r="AW129" s="231"/>
      <c r="AX129" s="749" t="s">
        <v>464</v>
      </c>
      <c r="AY129" s="750"/>
      <c r="AZ129" s="750"/>
      <c r="BA129" s="750"/>
      <c r="BB129" s="750"/>
      <c r="BC129" s="750"/>
      <c r="BD129" s="750"/>
      <c r="BE129" s="751"/>
      <c r="BF129" s="768" t="s">
        <v>122</v>
      </c>
      <c r="BG129" s="769"/>
      <c r="BH129" s="769"/>
      <c r="BI129" s="769"/>
      <c r="BJ129" s="769"/>
      <c r="BK129" s="769"/>
      <c r="BL129" s="770"/>
      <c r="BM129" s="768">
        <v>20</v>
      </c>
      <c r="BN129" s="769"/>
      <c r="BO129" s="769"/>
      <c r="BP129" s="769"/>
      <c r="BQ129" s="769"/>
      <c r="BR129" s="769"/>
      <c r="BS129" s="770"/>
      <c r="BT129" s="768">
        <v>30</v>
      </c>
      <c r="BU129" s="769"/>
      <c r="BV129" s="769"/>
      <c r="BW129" s="769"/>
      <c r="BX129" s="769"/>
      <c r="BY129" s="769"/>
      <c r="BZ129" s="771"/>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772" t="s">
        <v>465</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466</v>
      </c>
      <c r="X130" s="775"/>
      <c r="Y130" s="775"/>
      <c r="Z130" s="776"/>
      <c r="AA130" s="777">
        <v>311667</v>
      </c>
      <c r="AB130" s="778"/>
      <c r="AC130" s="778"/>
      <c r="AD130" s="778"/>
      <c r="AE130" s="779"/>
      <c r="AF130" s="780">
        <v>320663</v>
      </c>
      <c r="AG130" s="778"/>
      <c r="AH130" s="778"/>
      <c r="AI130" s="778"/>
      <c r="AJ130" s="779"/>
      <c r="AK130" s="780">
        <v>345252</v>
      </c>
      <c r="AL130" s="778"/>
      <c r="AM130" s="778"/>
      <c r="AN130" s="778"/>
      <c r="AO130" s="779"/>
      <c r="AP130" s="781"/>
      <c r="AQ130" s="782"/>
      <c r="AR130" s="782"/>
      <c r="AS130" s="782"/>
      <c r="AT130" s="783"/>
      <c r="AU130" s="231"/>
      <c r="AV130" s="231"/>
      <c r="AW130" s="231"/>
      <c r="AX130" s="749" t="s">
        <v>467</v>
      </c>
      <c r="AY130" s="750"/>
      <c r="AZ130" s="750"/>
      <c r="BA130" s="750"/>
      <c r="BB130" s="750"/>
      <c r="BC130" s="750"/>
      <c r="BD130" s="750"/>
      <c r="BE130" s="751"/>
      <c r="BF130" s="752">
        <v>5.9</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468</v>
      </c>
      <c r="X131" s="759"/>
      <c r="Y131" s="759"/>
      <c r="Z131" s="760"/>
      <c r="AA131" s="761">
        <v>3198554</v>
      </c>
      <c r="AB131" s="762"/>
      <c r="AC131" s="762"/>
      <c r="AD131" s="762"/>
      <c r="AE131" s="763"/>
      <c r="AF131" s="764">
        <v>3126370</v>
      </c>
      <c r="AG131" s="762"/>
      <c r="AH131" s="762"/>
      <c r="AI131" s="762"/>
      <c r="AJ131" s="763"/>
      <c r="AK131" s="764">
        <v>3185595</v>
      </c>
      <c r="AL131" s="762"/>
      <c r="AM131" s="762"/>
      <c r="AN131" s="762"/>
      <c r="AO131" s="763"/>
      <c r="AP131" s="765"/>
      <c r="AQ131" s="766"/>
      <c r="AR131" s="766"/>
      <c r="AS131" s="766"/>
      <c r="AT131" s="767"/>
      <c r="AU131" s="231"/>
      <c r="AV131" s="231"/>
      <c r="AW131" s="231"/>
      <c r="AX131" s="727" t="s">
        <v>469</v>
      </c>
      <c r="AY131" s="728"/>
      <c r="AZ131" s="728"/>
      <c r="BA131" s="728"/>
      <c r="BB131" s="728"/>
      <c r="BC131" s="728"/>
      <c r="BD131" s="728"/>
      <c r="BE131" s="729"/>
      <c r="BF131" s="730" t="s">
        <v>122</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736" t="s">
        <v>470</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471</v>
      </c>
      <c r="W132" s="740"/>
      <c r="X132" s="740"/>
      <c r="Y132" s="740"/>
      <c r="Z132" s="741"/>
      <c r="AA132" s="742">
        <v>4.9016524339999998</v>
      </c>
      <c r="AB132" s="743"/>
      <c r="AC132" s="743"/>
      <c r="AD132" s="743"/>
      <c r="AE132" s="744"/>
      <c r="AF132" s="745">
        <v>6.9538794189999997</v>
      </c>
      <c r="AG132" s="743"/>
      <c r="AH132" s="743"/>
      <c r="AI132" s="743"/>
      <c r="AJ132" s="744"/>
      <c r="AK132" s="745">
        <v>5.8670358279999997</v>
      </c>
      <c r="AL132" s="743"/>
      <c r="AM132" s="743"/>
      <c r="AN132" s="743"/>
      <c r="AO132" s="744"/>
      <c r="AP132" s="746"/>
      <c r="AQ132" s="747"/>
      <c r="AR132" s="747"/>
      <c r="AS132" s="747"/>
      <c r="AT132" s="74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472</v>
      </c>
      <c r="W133" s="719"/>
      <c r="X133" s="719"/>
      <c r="Y133" s="719"/>
      <c r="Z133" s="720"/>
      <c r="AA133" s="721">
        <v>4.9000000000000004</v>
      </c>
      <c r="AB133" s="722"/>
      <c r="AC133" s="722"/>
      <c r="AD133" s="722"/>
      <c r="AE133" s="723"/>
      <c r="AF133" s="721">
        <v>5.4</v>
      </c>
      <c r="AG133" s="722"/>
      <c r="AH133" s="722"/>
      <c r="AI133" s="722"/>
      <c r="AJ133" s="723"/>
      <c r="AK133" s="721">
        <v>5.9</v>
      </c>
      <c r="AL133" s="722"/>
      <c r="AM133" s="722"/>
      <c r="AN133" s="722"/>
      <c r="AO133" s="723"/>
      <c r="AP133" s="724"/>
      <c r="AQ133" s="725"/>
      <c r="AR133" s="725"/>
      <c r="AS133" s="725"/>
      <c r="AT133" s="726"/>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fRP4cTQuTLxo2//SjSwU83qMQKaH0I01rthOFWICCZQXpbHvj99t7wbHQbB176eDITBjl5cfWSzO4POl3Lh1LQ==" saltValue="jn2mnFm4Igb4wNuN9Y4V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8" customWidth="1"/>
    <col min="121" max="121" width="0" style="257" hidden="1" customWidth="1"/>
    <col min="122" max="16384" width="9" style="257" hidden="1"/>
  </cols>
  <sheetData>
    <row r="1" spans="1:120" ht="13"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7"/>
    </row>
    <row r="17" spans="119:120" ht="13" x14ac:dyDescent="0.2">
      <c r="DP17" s="257"/>
    </row>
    <row r="18" spans="119:120" ht="13" x14ac:dyDescent="0.2"/>
    <row r="19" spans="119:120" ht="13" x14ac:dyDescent="0.2"/>
    <row r="20" spans="119:120" ht="13" x14ac:dyDescent="0.2">
      <c r="DO20" s="257"/>
      <c r="DP20" s="257"/>
    </row>
    <row r="21" spans="119:120" ht="13" x14ac:dyDescent="0.2">
      <c r="DP21" s="257"/>
    </row>
    <row r="22" spans="119:120" ht="13" x14ac:dyDescent="0.2"/>
    <row r="23" spans="119:120" ht="13" x14ac:dyDescent="0.2">
      <c r="DO23" s="257"/>
      <c r="DP23" s="257"/>
    </row>
    <row r="24" spans="119:120" ht="13" x14ac:dyDescent="0.2">
      <c r="DP24" s="257"/>
    </row>
    <row r="25" spans="119:120" ht="13" x14ac:dyDescent="0.2">
      <c r="DP25" s="257"/>
    </row>
    <row r="26" spans="119:120" ht="13" x14ac:dyDescent="0.2">
      <c r="DO26" s="257"/>
      <c r="DP26" s="257"/>
    </row>
    <row r="27" spans="119:120" ht="13" x14ac:dyDescent="0.2"/>
    <row r="28" spans="119:120" ht="13" x14ac:dyDescent="0.2">
      <c r="DO28" s="257"/>
      <c r="DP28" s="257"/>
    </row>
    <row r="29" spans="119:120" ht="13" x14ac:dyDescent="0.2">
      <c r="DP29" s="257"/>
    </row>
    <row r="30" spans="119:120" ht="13" x14ac:dyDescent="0.2"/>
    <row r="31" spans="119:120" ht="13" x14ac:dyDescent="0.2">
      <c r="DO31" s="257"/>
      <c r="DP31" s="257"/>
    </row>
    <row r="32" spans="119:120" ht="13" x14ac:dyDescent="0.2"/>
    <row r="33" spans="98:120" ht="13" x14ac:dyDescent="0.2">
      <c r="DO33" s="257"/>
      <c r="DP33" s="257"/>
    </row>
    <row r="34" spans="98:120" ht="13" x14ac:dyDescent="0.2">
      <c r="DM34" s="257"/>
    </row>
    <row r="35" spans="98:120" ht="13" x14ac:dyDescent="0.2">
      <c r="CT35" s="257"/>
      <c r="CU35" s="257"/>
      <c r="CV35" s="257"/>
      <c r="CY35" s="257"/>
      <c r="CZ35" s="257"/>
      <c r="DA35" s="257"/>
      <c r="DD35" s="257"/>
      <c r="DE35" s="257"/>
      <c r="DF35" s="257"/>
      <c r="DI35" s="257"/>
      <c r="DJ35" s="257"/>
      <c r="DK35" s="257"/>
      <c r="DM35" s="257"/>
      <c r="DN35" s="257"/>
      <c r="DO35" s="257"/>
      <c r="DP35" s="257"/>
    </row>
    <row r="36" spans="98:120" ht="13" x14ac:dyDescent="0.2"/>
    <row r="37" spans="98:120" ht="13" x14ac:dyDescent="0.2">
      <c r="CW37" s="257"/>
      <c r="DB37" s="257"/>
      <c r="DG37" s="257"/>
      <c r="DL37" s="257"/>
      <c r="DP37" s="257"/>
    </row>
    <row r="38" spans="98:120" ht="13"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7"/>
      <c r="DO49" s="257"/>
      <c r="DP49" s="25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7"/>
      <c r="CS63" s="257"/>
      <c r="CX63" s="257"/>
      <c r="DC63" s="257"/>
      <c r="DH63" s="257"/>
    </row>
    <row r="64" spans="22:120" ht="13" x14ac:dyDescent="0.2">
      <c r="V64" s="257"/>
    </row>
    <row r="65" spans="15:120" ht="13"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 x14ac:dyDescent="0.2">
      <c r="Q66" s="257"/>
      <c r="S66" s="257"/>
      <c r="U66" s="257"/>
      <c r="DM66" s="257"/>
    </row>
    <row r="67" spans="15:120" ht="13"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 x14ac:dyDescent="0.2"/>
    <row r="69" spans="15:120" ht="13" x14ac:dyDescent="0.2"/>
    <row r="70" spans="15:120" ht="13" x14ac:dyDescent="0.2"/>
    <row r="71" spans="15:120" ht="13" x14ac:dyDescent="0.2"/>
    <row r="72" spans="15:120" ht="13" x14ac:dyDescent="0.2">
      <c r="DP72" s="257"/>
    </row>
    <row r="73" spans="15:120" ht="13" x14ac:dyDescent="0.2">
      <c r="DP73" s="25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7"/>
      <c r="CX96" s="257"/>
      <c r="DC96" s="257"/>
      <c r="DH96" s="257"/>
    </row>
    <row r="97" spans="24:120" ht="13" x14ac:dyDescent="0.2">
      <c r="CS97" s="257"/>
      <c r="CX97" s="257"/>
      <c r="DC97" s="257"/>
      <c r="DH97" s="257"/>
      <c r="DP97" s="258" t="s">
        <v>473</v>
      </c>
    </row>
    <row r="98" spans="24:120" ht="13" hidden="1" x14ac:dyDescent="0.2">
      <c r="CS98" s="257"/>
      <c r="CX98" s="257"/>
      <c r="DC98" s="257"/>
      <c r="DH98" s="257"/>
    </row>
    <row r="99" spans="24:120" ht="13"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 hidden="1" x14ac:dyDescent="0.2">
      <c r="CT103" s="257"/>
      <c r="CV103" s="257"/>
      <c r="CW103" s="257"/>
      <c r="CY103" s="257"/>
      <c r="DA103" s="257"/>
      <c r="DB103" s="257"/>
      <c r="DD103" s="257"/>
      <c r="DF103" s="257"/>
      <c r="DG103" s="257"/>
      <c r="DI103" s="257"/>
      <c r="DK103" s="257"/>
      <c r="DL103" s="257"/>
      <c r="DM103" s="257"/>
      <c r="DN103" s="257"/>
      <c r="DO103" s="257"/>
      <c r="DP103" s="257"/>
    </row>
    <row r="104" spans="24:120" ht="13"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ez4fGwQQzHSW3CWJNzfoo/uaLqmxMeRODaD/nr91mNvDckrWid8+Q2M+9fGkNrFnL/aUato0HlI8BrwtHvz4Hw==" saltValue="zFk2wIitzfRt44+fqIya2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row r="3" spans="2:116" ht="13" x14ac:dyDescent="0.2"/>
    <row r="4" spans="2:116" ht="13"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 x14ac:dyDescent="0.2"/>
    <row r="20" spans="9:116" ht="13" x14ac:dyDescent="0.2"/>
    <row r="21" spans="9:116" ht="13" x14ac:dyDescent="0.2">
      <c r="DL21" s="257"/>
    </row>
    <row r="22" spans="9:116" ht="13" x14ac:dyDescent="0.2">
      <c r="DI22" s="257"/>
      <c r="DJ22" s="257"/>
      <c r="DK22" s="257"/>
      <c r="DL22" s="257"/>
    </row>
    <row r="23" spans="9:116" ht="13" x14ac:dyDescent="0.2">
      <c r="CY23" s="257"/>
      <c r="CZ23" s="257"/>
      <c r="DA23" s="257"/>
      <c r="DB23" s="257"/>
      <c r="DC23" s="257"/>
      <c r="DD23" s="257"/>
      <c r="DE23" s="257"/>
      <c r="DF23" s="257"/>
      <c r="DG23" s="257"/>
      <c r="DH23" s="257"/>
      <c r="DI23" s="257"/>
      <c r="DJ23" s="257"/>
      <c r="DK23" s="257"/>
      <c r="DL23" s="25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7"/>
      <c r="DA35" s="257"/>
      <c r="DB35" s="257"/>
      <c r="DC35" s="257"/>
      <c r="DD35" s="257"/>
      <c r="DE35" s="257"/>
      <c r="DF35" s="257"/>
      <c r="DG35" s="257"/>
      <c r="DH35" s="257"/>
      <c r="DI35" s="257"/>
      <c r="DJ35" s="257"/>
      <c r="DK35" s="257"/>
      <c r="DL35" s="257"/>
    </row>
    <row r="36" spans="15:116" ht="13" x14ac:dyDescent="0.2"/>
    <row r="37" spans="15:116" ht="13" x14ac:dyDescent="0.2">
      <c r="DL37" s="257"/>
    </row>
    <row r="38" spans="15:116" ht="13" x14ac:dyDescent="0.2">
      <c r="DI38" s="257"/>
      <c r="DJ38" s="257"/>
      <c r="DK38" s="257"/>
      <c r="DL38" s="257"/>
    </row>
    <row r="39" spans="15:116" ht="13" x14ac:dyDescent="0.2"/>
    <row r="40" spans="15:116" ht="13" x14ac:dyDescent="0.2"/>
    <row r="41" spans="15:116" ht="13" x14ac:dyDescent="0.2"/>
    <row r="42" spans="15:116" ht="13" x14ac:dyDescent="0.2"/>
    <row r="43" spans="15:116" ht="13"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 x14ac:dyDescent="0.2">
      <c r="DL44" s="257"/>
    </row>
    <row r="45" spans="15:116" ht="13" x14ac:dyDescent="0.2"/>
    <row r="46" spans="15:116" ht="13" x14ac:dyDescent="0.2">
      <c r="DA46" s="257"/>
      <c r="DB46" s="257"/>
      <c r="DC46" s="257"/>
      <c r="DD46" s="257"/>
      <c r="DE46" s="257"/>
      <c r="DF46" s="257"/>
      <c r="DG46" s="257"/>
      <c r="DH46" s="257"/>
      <c r="DI46" s="257"/>
      <c r="DJ46" s="257"/>
      <c r="DK46" s="257"/>
      <c r="DL46" s="257"/>
    </row>
    <row r="47" spans="15:116" ht="13" x14ac:dyDescent="0.2"/>
    <row r="48" spans="15:116" ht="13" x14ac:dyDescent="0.2"/>
    <row r="49" spans="104:116" ht="13" x14ac:dyDescent="0.2"/>
    <row r="50" spans="104:116" ht="13" x14ac:dyDescent="0.2">
      <c r="CZ50" s="257"/>
      <c r="DA50" s="257"/>
      <c r="DB50" s="257"/>
      <c r="DC50" s="257"/>
      <c r="DD50" s="257"/>
      <c r="DE50" s="257"/>
      <c r="DF50" s="257"/>
      <c r="DG50" s="257"/>
      <c r="DH50" s="257"/>
      <c r="DI50" s="257"/>
      <c r="DJ50" s="257"/>
      <c r="DK50" s="257"/>
      <c r="DL50" s="257"/>
    </row>
    <row r="51" spans="104:116" ht="13" x14ac:dyDescent="0.2"/>
    <row r="52" spans="104:116" ht="13" x14ac:dyDescent="0.2"/>
    <row r="53" spans="104:116" ht="13" x14ac:dyDescent="0.2">
      <c r="DL53" s="25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7"/>
      <c r="DD67" s="257"/>
      <c r="DE67" s="257"/>
      <c r="DF67" s="257"/>
      <c r="DG67" s="257"/>
      <c r="DH67" s="257"/>
      <c r="DI67" s="257"/>
      <c r="DJ67" s="257"/>
      <c r="DK67" s="257"/>
      <c r="DL67" s="25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cNBXv96W5Q7tSeKPZH4rwo0KdblIils21h179rlWfSg4pkxkiRXFOIz5sHcC2g9uN+aPOTqhzppgjrlD74DAA==" saltValue="S5iZNk4SIRONezl1VBij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474</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475</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6" t="s">
        <v>476</v>
      </c>
      <c r="AP7" s="270"/>
      <c r="AQ7" s="271" t="s">
        <v>477</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7"/>
      <c r="AP8" s="276" t="s">
        <v>478</v>
      </c>
      <c r="AQ8" s="277" t="s">
        <v>479</v>
      </c>
      <c r="AR8" s="278" t="s">
        <v>480</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28" t="s">
        <v>481</v>
      </c>
      <c r="AL9" s="1129"/>
      <c r="AM9" s="1129"/>
      <c r="AN9" s="1130"/>
      <c r="AO9" s="279">
        <v>1074287</v>
      </c>
      <c r="AP9" s="279">
        <v>98189</v>
      </c>
      <c r="AQ9" s="280">
        <v>109056</v>
      </c>
      <c r="AR9" s="281">
        <v>-10</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28" t="s">
        <v>482</v>
      </c>
      <c r="AL10" s="1129"/>
      <c r="AM10" s="1129"/>
      <c r="AN10" s="1130"/>
      <c r="AO10" s="282">
        <v>188556</v>
      </c>
      <c r="AP10" s="282">
        <v>17234</v>
      </c>
      <c r="AQ10" s="283">
        <v>18467</v>
      </c>
      <c r="AR10" s="284">
        <v>-6.7</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28" t="s">
        <v>483</v>
      </c>
      <c r="AL11" s="1129"/>
      <c r="AM11" s="1129"/>
      <c r="AN11" s="1130"/>
      <c r="AO11" s="282" t="s">
        <v>484</v>
      </c>
      <c r="AP11" s="282" t="s">
        <v>484</v>
      </c>
      <c r="AQ11" s="283">
        <v>875</v>
      </c>
      <c r="AR11" s="284" t="s">
        <v>484</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28" t="s">
        <v>485</v>
      </c>
      <c r="AL12" s="1129"/>
      <c r="AM12" s="1129"/>
      <c r="AN12" s="1130"/>
      <c r="AO12" s="282" t="s">
        <v>484</v>
      </c>
      <c r="AP12" s="282" t="s">
        <v>484</v>
      </c>
      <c r="AQ12" s="283" t="s">
        <v>484</v>
      </c>
      <c r="AR12" s="284" t="s">
        <v>484</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28" t="s">
        <v>486</v>
      </c>
      <c r="AL13" s="1129"/>
      <c r="AM13" s="1129"/>
      <c r="AN13" s="1130"/>
      <c r="AO13" s="282">
        <v>39925</v>
      </c>
      <c r="AP13" s="282">
        <v>3649</v>
      </c>
      <c r="AQ13" s="283">
        <v>4658</v>
      </c>
      <c r="AR13" s="284">
        <v>-21.7</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28" t="s">
        <v>487</v>
      </c>
      <c r="AL14" s="1129"/>
      <c r="AM14" s="1129"/>
      <c r="AN14" s="1130"/>
      <c r="AO14" s="282">
        <v>10363</v>
      </c>
      <c r="AP14" s="282">
        <v>947</v>
      </c>
      <c r="AQ14" s="283">
        <v>1950</v>
      </c>
      <c r="AR14" s="284">
        <v>-51.4</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31" t="s">
        <v>488</v>
      </c>
      <c r="AL15" s="1132"/>
      <c r="AM15" s="1132"/>
      <c r="AN15" s="1133"/>
      <c r="AO15" s="282">
        <v>-64619</v>
      </c>
      <c r="AP15" s="282">
        <v>-5906</v>
      </c>
      <c r="AQ15" s="283">
        <v>-7086</v>
      </c>
      <c r="AR15" s="284">
        <v>-16.7</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31" t="s">
        <v>177</v>
      </c>
      <c r="AL16" s="1132"/>
      <c r="AM16" s="1132"/>
      <c r="AN16" s="1133"/>
      <c r="AO16" s="282">
        <v>1248512</v>
      </c>
      <c r="AP16" s="282">
        <v>114113</v>
      </c>
      <c r="AQ16" s="283">
        <v>127919</v>
      </c>
      <c r="AR16" s="284">
        <v>-10.8</v>
      </c>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489</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490</v>
      </c>
      <c r="AP20" s="291" t="s">
        <v>491</v>
      </c>
      <c r="AQ20" s="292" t="s">
        <v>492</v>
      </c>
      <c r="AR20" s="293"/>
    </row>
    <row r="21" spans="1:46" s="299" customFormat="1" ht="13"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34" t="s">
        <v>493</v>
      </c>
      <c r="AL21" s="1135"/>
      <c r="AM21" s="1135"/>
      <c r="AN21" s="1136"/>
      <c r="AO21" s="295">
        <v>9.51</v>
      </c>
      <c r="AP21" s="296">
        <v>10.82</v>
      </c>
      <c r="AQ21" s="297">
        <v>-1.31</v>
      </c>
      <c r="AR21" s="265"/>
      <c r="AS21" s="298"/>
      <c r="AT21" s="294"/>
    </row>
    <row r="22" spans="1:46" s="299" customFormat="1" ht="13"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34" t="s">
        <v>494</v>
      </c>
      <c r="AL22" s="1135"/>
      <c r="AM22" s="1135"/>
      <c r="AN22" s="1136"/>
      <c r="AO22" s="300">
        <v>95.9</v>
      </c>
      <c r="AP22" s="301">
        <v>96.9</v>
      </c>
      <c r="AQ22" s="302">
        <v>-1</v>
      </c>
      <c r="AR22" s="286"/>
      <c r="AS22" s="298"/>
      <c r="AT22" s="294"/>
    </row>
    <row r="23" spans="1:46" s="299" customFormat="1" ht="13"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27" t="s">
        <v>495</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65"/>
    </row>
    <row r="27" spans="1:46" ht="13" x14ac:dyDescent="0.2">
      <c r="A27" s="307"/>
      <c r="AO27" s="260"/>
      <c r="AP27" s="260"/>
      <c r="AQ27" s="260"/>
      <c r="AR27" s="260"/>
      <c r="AS27" s="260"/>
      <c r="AT27" s="260"/>
    </row>
    <row r="28" spans="1:46" ht="16.5" x14ac:dyDescent="0.2">
      <c r="A28" s="261" t="s">
        <v>496</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497</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6" t="s">
        <v>476</v>
      </c>
      <c r="AP30" s="270"/>
      <c r="AQ30" s="271" t="s">
        <v>477</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7"/>
      <c r="AP31" s="276" t="s">
        <v>478</v>
      </c>
      <c r="AQ31" s="277" t="s">
        <v>479</v>
      </c>
      <c r="AR31" s="278" t="s">
        <v>480</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18" t="s">
        <v>498</v>
      </c>
      <c r="AL32" s="1119"/>
      <c r="AM32" s="1119"/>
      <c r="AN32" s="1120"/>
      <c r="AO32" s="310">
        <v>379782</v>
      </c>
      <c r="AP32" s="310">
        <v>34712</v>
      </c>
      <c r="AQ32" s="311">
        <v>61308</v>
      </c>
      <c r="AR32" s="312">
        <v>-43.4</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18" t="s">
        <v>499</v>
      </c>
      <c r="AL33" s="1119"/>
      <c r="AM33" s="1119"/>
      <c r="AN33" s="1120"/>
      <c r="AO33" s="310" t="s">
        <v>484</v>
      </c>
      <c r="AP33" s="310" t="s">
        <v>484</v>
      </c>
      <c r="AQ33" s="311" t="s">
        <v>484</v>
      </c>
      <c r="AR33" s="312" t="s">
        <v>484</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18" t="s">
        <v>500</v>
      </c>
      <c r="AL34" s="1119"/>
      <c r="AM34" s="1119"/>
      <c r="AN34" s="1120"/>
      <c r="AO34" s="310" t="s">
        <v>484</v>
      </c>
      <c r="AP34" s="310" t="s">
        <v>484</v>
      </c>
      <c r="AQ34" s="311" t="s">
        <v>484</v>
      </c>
      <c r="AR34" s="312" t="s">
        <v>484</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18" t="s">
        <v>501</v>
      </c>
      <c r="AL35" s="1119"/>
      <c r="AM35" s="1119"/>
      <c r="AN35" s="1120"/>
      <c r="AO35" s="310">
        <v>104565</v>
      </c>
      <c r="AP35" s="310">
        <v>9557</v>
      </c>
      <c r="AQ35" s="311">
        <v>22520</v>
      </c>
      <c r="AR35" s="312">
        <v>-57.6</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18" t="s">
        <v>502</v>
      </c>
      <c r="AL36" s="1119"/>
      <c r="AM36" s="1119"/>
      <c r="AN36" s="1120"/>
      <c r="AO36" s="310">
        <v>105181</v>
      </c>
      <c r="AP36" s="310">
        <v>9613</v>
      </c>
      <c r="AQ36" s="311">
        <v>5045</v>
      </c>
      <c r="AR36" s="312">
        <v>90.5</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18" t="s">
        <v>503</v>
      </c>
      <c r="AL37" s="1119"/>
      <c r="AM37" s="1119"/>
      <c r="AN37" s="1120"/>
      <c r="AO37" s="310">
        <v>374</v>
      </c>
      <c r="AP37" s="310">
        <v>34</v>
      </c>
      <c r="AQ37" s="311">
        <v>526</v>
      </c>
      <c r="AR37" s="312">
        <v>-93.5</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1" t="s">
        <v>504</v>
      </c>
      <c r="AL38" s="1122"/>
      <c r="AM38" s="1122"/>
      <c r="AN38" s="1123"/>
      <c r="AO38" s="313" t="s">
        <v>484</v>
      </c>
      <c r="AP38" s="313" t="s">
        <v>484</v>
      </c>
      <c r="AQ38" s="314">
        <v>11</v>
      </c>
      <c r="AR38" s="302" t="s">
        <v>484</v>
      </c>
      <c r="AS38" s="309"/>
    </row>
    <row r="39" spans="1:46"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1" t="s">
        <v>505</v>
      </c>
      <c r="AL39" s="1122"/>
      <c r="AM39" s="1122"/>
      <c r="AN39" s="1123"/>
      <c r="AO39" s="310">
        <v>-57750</v>
      </c>
      <c r="AP39" s="310">
        <v>-5278</v>
      </c>
      <c r="AQ39" s="311">
        <v>-1559</v>
      </c>
      <c r="AR39" s="312">
        <v>238.6</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18" t="s">
        <v>506</v>
      </c>
      <c r="AL40" s="1119"/>
      <c r="AM40" s="1119"/>
      <c r="AN40" s="1120"/>
      <c r="AO40" s="310">
        <v>-345252</v>
      </c>
      <c r="AP40" s="310">
        <v>-31556</v>
      </c>
      <c r="AQ40" s="311">
        <v>-58872</v>
      </c>
      <c r="AR40" s="312">
        <v>-46.4</v>
      </c>
      <c r="AS40" s="309"/>
    </row>
    <row r="41" spans="1:46"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24" t="s">
        <v>287</v>
      </c>
      <c r="AL41" s="1125"/>
      <c r="AM41" s="1125"/>
      <c r="AN41" s="1126"/>
      <c r="AO41" s="310">
        <v>186900</v>
      </c>
      <c r="AP41" s="310">
        <v>17083</v>
      </c>
      <c r="AQ41" s="311">
        <v>28979</v>
      </c>
      <c r="AR41" s="312">
        <v>-41.1</v>
      </c>
      <c r="AS41" s="309"/>
    </row>
    <row r="42" spans="1:46"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507</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508</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11" t="s">
        <v>476</v>
      </c>
      <c r="AN49" s="1113" t="s">
        <v>509</v>
      </c>
      <c r="AO49" s="1114"/>
      <c r="AP49" s="1114"/>
      <c r="AQ49" s="1114"/>
      <c r="AR49" s="1115"/>
    </row>
    <row r="50" spans="1:4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12"/>
      <c r="AN50" s="326" t="s">
        <v>510</v>
      </c>
      <c r="AO50" s="327" t="s">
        <v>511</v>
      </c>
      <c r="AP50" s="328" t="s">
        <v>512</v>
      </c>
      <c r="AQ50" s="329" t="s">
        <v>513</v>
      </c>
      <c r="AR50" s="330" t="s">
        <v>514</v>
      </c>
    </row>
    <row r="51" spans="1:4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515</v>
      </c>
      <c r="AL51" s="323"/>
      <c r="AM51" s="331">
        <v>290535</v>
      </c>
      <c r="AN51" s="332">
        <v>25789</v>
      </c>
      <c r="AO51" s="333">
        <v>32.700000000000003</v>
      </c>
      <c r="AP51" s="334">
        <v>93492</v>
      </c>
      <c r="AQ51" s="335">
        <v>-13.6</v>
      </c>
      <c r="AR51" s="336">
        <v>46.3</v>
      </c>
    </row>
    <row r="52" spans="1:4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516</v>
      </c>
      <c r="AM52" s="339">
        <v>205388</v>
      </c>
      <c r="AN52" s="340">
        <v>18231</v>
      </c>
      <c r="AO52" s="341">
        <v>40.299999999999997</v>
      </c>
      <c r="AP52" s="342">
        <v>53316</v>
      </c>
      <c r="AQ52" s="343">
        <v>6</v>
      </c>
      <c r="AR52" s="344">
        <v>34.299999999999997</v>
      </c>
    </row>
    <row r="53" spans="1:4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517</v>
      </c>
      <c r="AL53" s="323"/>
      <c r="AM53" s="331">
        <v>456953</v>
      </c>
      <c r="AN53" s="332">
        <v>40781</v>
      </c>
      <c r="AO53" s="333">
        <v>58.1</v>
      </c>
      <c r="AP53" s="334">
        <v>94796</v>
      </c>
      <c r="AQ53" s="335">
        <v>1.4</v>
      </c>
      <c r="AR53" s="336">
        <v>56.7</v>
      </c>
    </row>
    <row r="54" spans="1:4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516</v>
      </c>
      <c r="AM54" s="339">
        <v>361813</v>
      </c>
      <c r="AN54" s="340">
        <v>32290</v>
      </c>
      <c r="AO54" s="341">
        <v>77.099999999999994</v>
      </c>
      <c r="AP54" s="342">
        <v>55781</v>
      </c>
      <c r="AQ54" s="343">
        <v>4.5999999999999996</v>
      </c>
      <c r="AR54" s="344">
        <v>72.5</v>
      </c>
    </row>
    <row r="55" spans="1:4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518</v>
      </c>
      <c r="AL55" s="323"/>
      <c r="AM55" s="331">
        <v>691184</v>
      </c>
      <c r="AN55" s="332">
        <v>62291</v>
      </c>
      <c r="AO55" s="333">
        <v>52.7</v>
      </c>
      <c r="AP55" s="334">
        <v>85942</v>
      </c>
      <c r="AQ55" s="335">
        <v>-9.3000000000000007</v>
      </c>
      <c r="AR55" s="336">
        <v>62</v>
      </c>
    </row>
    <row r="56" spans="1:4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516</v>
      </c>
      <c r="AM56" s="339">
        <v>584794</v>
      </c>
      <c r="AN56" s="340">
        <v>52703</v>
      </c>
      <c r="AO56" s="341">
        <v>63.2</v>
      </c>
      <c r="AP56" s="342">
        <v>48630</v>
      </c>
      <c r="AQ56" s="343">
        <v>-12.8</v>
      </c>
      <c r="AR56" s="344">
        <v>76</v>
      </c>
    </row>
    <row r="57" spans="1:4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519</v>
      </c>
      <c r="AL57" s="323"/>
      <c r="AM57" s="331">
        <v>306343</v>
      </c>
      <c r="AN57" s="332">
        <v>27796</v>
      </c>
      <c r="AO57" s="333">
        <v>-55.4</v>
      </c>
      <c r="AP57" s="334">
        <v>95007</v>
      </c>
      <c r="AQ57" s="335">
        <v>10.5</v>
      </c>
      <c r="AR57" s="336">
        <v>-65.900000000000006</v>
      </c>
    </row>
    <row r="58" spans="1:4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516</v>
      </c>
      <c r="AM58" s="339">
        <v>241317</v>
      </c>
      <c r="AN58" s="340">
        <v>21896</v>
      </c>
      <c r="AO58" s="341">
        <v>-58.5</v>
      </c>
      <c r="AP58" s="342">
        <v>48509</v>
      </c>
      <c r="AQ58" s="343">
        <v>-0.2</v>
      </c>
      <c r="AR58" s="344">
        <v>-58.3</v>
      </c>
    </row>
    <row r="59" spans="1:4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520</v>
      </c>
      <c r="AL59" s="323"/>
      <c r="AM59" s="331">
        <v>252926</v>
      </c>
      <c r="AN59" s="332">
        <v>23117</v>
      </c>
      <c r="AO59" s="333">
        <v>-16.8</v>
      </c>
      <c r="AP59" s="334">
        <v>98176</v>
      </c>
      <c r="AQ59" s="335">
        <v>3.3</v>
      </c>
      <c r="AR59" s="336">
        <v>-20.100000000000001</v>
      </c>
    </row>
    <row r="60" spans="1:4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516</v>
      </c>
      <c r="AM60" s="339">
        <v>190360</v>
      </c>
      <c r="AN60" s="340">
        <v>17399</v>
      </c>
      <c r="AO60" s="341">
        <v>-20.5</v>
      </c>
      <c r="AP60" s="342">
        <v>58489</v>
      </c>
      <c r="AQ60" s="343">
        <v>20.6</v>
      </c>
      <c r="AR60" s="344">
        <v>-41.1</v>
      </c>
    </row>
    <row r="61" spans="1:4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521</v>
      </c>
      <c r="AL61" s="345"/>
      <c r="AM61" s="346">
        <v>399588</v>
      </c>
      <c r="AN61" s="347">
        <v>35955</v>
      </c>
      <c r="AO61" s="348">
        <v>14.3</v>
      </c>
      <c r="AP61" s="349">
        <v>93483</v>
      </c>
      <c r="AQ61" s="350">
        <v>-1.5</v>
      </c>
      <c r="AR61" s="336">
        <v>15.8</v>
      </c>
    </row>
    <row r="62" spans="1:4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516</v>
      </c>
      <c r="AM62" s="339">
        <v>316734</v>
      </c>
      <c r="AN62" s="340">
        <v>28504</v>
      </c>
      <c r="AO62" s="341">
        <v>20.3</v>
      </c>
      <c r="AP62" s="342">
        <v>52945</v>
      </c>
      <c r="AQ62" s="343">
        <v>3.6</v>
      </c>
      <c r="AR62" s="344">
        <v>16.7</v>
      </c>
    </row>
    <row r="63" spans="1:4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BgJqHicxYEx8Qi03jMaRdFBCoS9KmYLwXh2fhfWznp5NAl3sbcSglmluF6E1/MjbUnI4DfrOtdyEuMExCbgq0g==" saltValue="8iwgqhAs1ua/HFocjavC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P116" sqref="AP116"/>
    </sheetView>
  </sheetViews>
  <sheetFormatPr defaultColWidth="0" defaultRowHeight="13.5" customHeight="1" zeroHeight="1" x14ac:dyDescent="0.2"/>
  <cols>
    <col min="1" max="125" width="2.4531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 x14ac:dyDescent="0.2">
      <c r="B2" s="257"/>
      <c r="DG2" s="257"/>
    </row>
    <row r="3" spans="2: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 x14ac:dyDescent="0.2"/>
    <row r="5" spans="2:125" ht="13" x14ac:dyDescent="0.2"/>
    <row r="6" spans="2:125" ht="13" x14ac:dyDescent="0.2"/>
    <row r="7" spans="2:125" ht="13" x14ac:dyDescent="0.2"/>
    <row r="8" spans="2:125" ht="13" x14ac:dyDescent="0.2"/>
    <row r="9" spans="2:125" ht="13" x14ac:dyDescent="0.2">
      <c r="DU9" s="25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7"/>
    </row>
    <row r="18" spans="125:125" ht="13" x14ac:dyDescent="0.2"/>
    <row r="19" spans="125:125" ht="13" x14ac:dyDescent="0.2"/>
    <row r="20" spans="125:125" ht="13" x14ac:dyDescent="0.2">
      <c r="DU20" s="257"/>
    </row>
    <row r="21" spans="125:125" ht="13" x14ac:dyDescent="0.2">
      <c r="DU21" s="25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7"/>
    </row>
    <row r="29" spans="125:125" ht="13" x14ac:dyDescent="0.2"/>
    <row r="30" spans="125:125" ht="13" x14ac:dyDescent="0.2"/>
    <row r="31" spans="125:125" ht="13" x14ac:dyDescent="0.2"/>
    <row r="32" spans="125:125" ht="13" x14ac:dyDescent="0.2"/>
    <row r="33" spans="2:125" ht="13" x14ac:dyDescent="0.2">
      <c r="B33" s="257"/>
      <c r="G33" s="257"/>
      <c r="I33" s="257"/>
    </row>
    <row r="34" spans="2:125" ht="13" x14ac:dyDescent="0.2">
      <c r="C34" s="257"/>
      <c r="P34" s="257"/>
      <c r="DE34" s="257"/>
      <c r="DH34" s="257"/>
    </row>
    <row r="35" spans="2:125" ht="13" x14ac:dyDescent="0.2">
      <c r="D35" s="257"/>
      <c r="E35" s="257"/>
      <c r="DG35" s="257"/>
      <c r="DJ35" s="257"/>
      <c r="DP35" s="257"/>
      <c r="DQ35" s="257"/>
      <c r="DR35" s="257"/>
      <c r="DS35" s="257"/>
      <c r="DT35" s="257"/>
      <c r="DU35" s="257"/>
    </row>
    <row r="36" spans="2:125" ht="13"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 x14ac:dyDescent="0.2">
      <c r="DU37" s="257"/>
    </row>
    <row r="38" spans="2:125" ht="13" x14ac:dyDescent="0.2">
      <c r="DT38" s="257"/>
      <c r="DU38" s="257"/>
    </row>
    <row r="39" spans="2:125" ht="13" x14ac:dyDescent="0.2"/>
    <row r="40" spans="2:125" ht="13" x14ac:dyDescent="0.2">
      <c r="DH40" s="257"/>
    </row>
    <row r="41" spans="2:125" ht="13" x14ac:dyDescent="0.2">
      <c r="DE41" s="257"/>
    </row>
    <row r="42" spans="2:125" ht="13" x14ac:dyDescent="0.2">
      <c r="DG42" s="257"/>
      <c r="DJ42" s="257"/>
    </row>
    <row r="43" spans="2:125" ht="13"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 x14ac:dyDescent="0.2">
      <c r="DU44" s="257"/>
    </row>
    <row r="45" spans="2:125" ht="13" x14ac:dyDescent="0.2"/>
    <row r="46" spans="2:125" ht="13" x14ac:dyDescent="0.2"/>
    <row r="47" spans="2:125" ht="13" x14ac:dyDescent="0.2"/>
    <row r="48" spans="2:125" ht="13" x14ac:dyDescent="0.2">
      <c r="DT48" s="257"/>
      <c r="DU48" s="257"/>
    </row>
    <row r="49" spans="120:125" ht="13" x14ac:dyDescent="0.2">
      <c r="DU49" s="257"/>
    </row>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7"/>
    </row>
    <row r="83" spans="116:125" ht="13" x14ac:dyDescent="0.2">
      <c r="DM83" s="257"/>
      <c r="DN83" s="257"/>
      <c r="DO83" s="257"/>
      <c r="DP83" s="257"/>
      <c r="DQ83" s="257"/>
      <c r="DR83" s="257"/>
      <c r="DS83" s="257"/>
      <c r="DT83" s="257"/>
      <c r="DU83" s="257"/>
    </row>
    <row r="84" spans="116:125" ht="13" x14ac:dyDescent="0.2"/>
    <row r="85" spans="116:125" ht="13" x14ac:dyDescent="0.2"/>
    <row r="86" spans="116:125" ht="13" x14ac:dyDescent="0.2"/>
    <row r="87" spans="116:125" ht="13" x14ac:dyDescent="0.2"/>
    <row r="88" spans="116:125" ht="13" x14ac:dyDescent="0.2">
      <c r="DU88" s="25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473</v>
      </c>
    </row>
    <row r="121" spans="125:125" ht="13.5" hidden="1" customHeight="1" x14ac:dyDescent="0.2">
      <c r="DU121" s="257"/>
    </row>
  </sheetData>
  <sheetProtection algorithmName="SHA-512" hashValue="edY3f6O/dlOtMBudGG4WvyYrM6Sz/HvkXToBm+HPrb+hWQtkhK2T3ngIdHpYJPKwfVXPKROFe52CDG5XcneNwA==" saltValue="hce7qGnTa3lGPVDwC7dM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T2" s="257"/>
    </row>
    <row r="3" spans="1:125"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7"/>
      <c r="G33" s="257"/>
      <c r="I33" s="257"/>
    </row>
    <row r="34" spans="2:125" ht="13" x14ac:dyDescent="0.2">
      <c r="C34" s="257"/>
      <c r="P34" s="257"/>
      <c r="R34" s="257"/>
      <c r="U34" s="257"/>
    </row>
    <row r="35" spans="2:125" ht="13"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 x14ac:dyDescent="0.2">
      <c r="F36" s="257"/>
      <c r="H36" s="257"/>
      <c r="J36" s="257"/>
      <c r="K36" s="257"/>
      <c r="L36" s="257"/>
      <c r="M36" s="257"/>
      <c r="N36" s="257"/>
      <c r="O36" s="257"/>
      <c r="Q36" s="257"/>
      <c r="S36" s="257"/>
      <c r="V36" s="257"/>
    </row>
    <row r="37" spans="2:125" ht="13" x14ac:dyDescent="0.2"/>
    <row r="38" spans="2:125" ht="13" x14ac:dyDescent="0.2"/>
    <row r="39" spans="2:125" ht="13" x14ac:dyDescent="0.2"/>
    <row r="40" spans="2:125" ht="13" x14ac:dyDescent="0.2">
      <c r="U40" s="257"/>
    </row>
    <row r="41" spans="2:125" ht="13" x14ac:dyDescent="0.2">
      <c r="R41" s="257"/>
    </row>
    <row r="42" spans="2:125" ht="13"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 x14ac:dyDescent="0.2">
      <c r="Q43" s="257"/>
      <c r="S43" s="257"/>
      <c r="V43" s="25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473</v>
      </c>
    </row>
  </sheetData>
  <sheetProtection algorithmName="SHA-512" hashValue="l/V/D3m1W/w/k4btjAxpvH1oY3fO8NYDSQdiZh+H9AodS4Os5nQZ0oHWgJCYm2OIr/qfIC3QB5ziPFdMLwSupg==" saltValue="+5q6T1i0mQPM20qBaEvQ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7" t="s">
        <v>3</v>
      </c>
      <c r="D47" s="1137"/>
      <c r="E47" s="1138"/>
      <c r="F47" s="11">
        <v>39.369999999999997</v>
      </c>
      <c r="G47" s="12">
        <v>37.99</v>
      </c>
      <c r="H47" s="12">
        <v>39.58</v>
      </c>
      <c r="I47" s="12">
        <v>54.06</v>
      </c>
      <c r="J47" s="13">
        <v>54.1</v>
      </c>
    </row>
    <row r="48" spans="2:10" ht="57.75" customHeight="1" x14ac:dyDescent="0.2">
      <c r="B48" s="14"/>
      <c r="C48" s="1139" t="s">
        <v>4</v>
      </c>
      <c r="D48" s="1139"/>
      <c r="E48" s="1140"/>
      <c r="F48" s="15">
        <v>7.02</v>
      </c>
      <c r="G48" s="16">
        <v>10.94</v>
      </c>
      <c r="H48" s="16">
        <v>23.29</v>
      </c>
      <c r="I48" s="16">
        <v>16.09</v>
      </c>
      <c r="J48" s="17">
        <v>14.16</v>
      </c>
    </row>
    <row r="49" spans="2:10" ht="57.75" customHeight="1" thickBot="1" x14ac:dyDescent="0.25">
      <c r="B49" s="18"/>
      <c r="C49" s="1141" t="s">
        <v>5</v>
      </c>
      <c r="D49" s="1141"/>
      <c r="E49" s="1142"/>
      <c r="F49" s="19" t="s">
        <v>528</v>
      </c>
      <c r="G49" s="20">
        <v>5.26</v>
      </c>
      <c r="H49" s="20">
        <v>17.41</v>
      </c>
      <c r="I49" s="20">
        <v>6.14</v>
      </c>
      <c r="J49" s="21" t="s">
        <v>529</v>
      </c>
    </row>
    <row r="50" spans="2:10" ht="13" x14ac:dyDescent="0.2"/>
  </sheetData>
  <sheetProtection algorithmName="SHA-512" hashValue="yMvF1m1JprDEk/wKVavJZj7xbdvBRDjLDWbyyF4mepoVlpxAd7MsWAHjJJbQpOj3hMSGyToZYLyJQ+1oDE7Wxw==" saltValue="mxmo7ITkHej96x0UzITc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DBD4B7-3D56-46AE-87F6-37474F7FDD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BC56BC-0E33-4140-B5D9-767691477718}">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FC9A937B-195B-48BD-ABE8-97A58EF5622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2025-02-19T01:23:50Z</dcterms:created>
  <dcterms:modified xsi:type="dcterms:W3CDTF">2025-09-30T08:08:39Z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