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C:\Users\tamura-y22\Desktop\第１回\"/>
    </mc:Choice>
  </mc:AlternateContent>
  <xr:revisionPtr revIDLastSave="0" documentId="13_ncr:1_{30094C03-EEC4-4F46-82D8-759931397035}" xr6:coauthVersionLast="47" xr6:coauthVersionMax="47" xr10:uidLastSave="{00000000-0000-0000-0000-000000000000}"/>
  <bookViews>
    <workbookView xWindow="28680" yWindow="-120" windowWidth="29040" windowHeight="1599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AM35" i="10"/>
  <c r="C35" i="10"/>
  <c r="AM34" i="10"/>
  <c r="C34" i="10"/>
  <c r="U34" i="10" l="1"/>
  <c r="U35" i="10" s="1"/>
  <c r="U36" i="10" s="1"/>
  <c r="BE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BW34" i="10"/>
  <c r="BW35" i="10" s="1"/>
  <c r="BW36" i="10" s="1"/>
  <c r="BW37" i="10" s="1"/>
  <c r="BW38" i="10" s="1"/>
  <c r="BW39" i="10" s="1"/>
  <c r="BW40" i="10" s="1"/>
  <c r="BW41" i="10" s="1"/>
</calcChain>
</file>

<file path=xl/sharedStrings.xml><?xml version="1.0" encoding="utf-8"?>
<sst xmlns="http://schemas.openxmlformats.org/spreadsheetml/2006/main" count="1125" uniqueCount="571">
  <si>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</si>
  <si>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</si>
  <si>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</si>
  <si>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</si>
  <si>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</si>
  <si>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</si>
  <si>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</si>
  <si>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</si>
  <si>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</si>
  <si>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</si>
  <si>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</si>
  <si>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</si>
  <si>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</si>
  <si>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</si>
  <si>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</si>
  <si>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</si>
  <si>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</si>
  <si>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</si>
  <si>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</si>
  <si>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</si>
  <si>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</si>
  <si>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</si>
  <si>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</si>
  <si>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</si>
  <si>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</si>
  <si>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</si>
  <si>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</si>
  <si>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</si>
  <si>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</si>
  <si>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</si>
  <si>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</si>
  <si>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</si>
  <si>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</si>
  <si>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</si>
  <si>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</si>
  <si>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</si>
  <si>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</si>
  <si>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</si>
  <si>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</si>
  <si>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</si>
  <si>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</si>
  <si>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</si>
  <si>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</si>
  <si>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</si>
  <si>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</si>
  <si>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</si>
  <si>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</si>
  <si>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</si>
  <si>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</si>
  <si>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</si>
  <si>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</si>
  <si>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</si>
  <si>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</si>
  <si>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</si>
  <si>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</si>
  <si>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</si>
  <si>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</si>
  <si>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</si>
  <si>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</si>
  <si>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</si>
  <si>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</si>
  <si>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</si>
  <si>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</si>
  <si>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</si>
  <si>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</si>
  <si>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</si>
  <si>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</si>
  <si>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</si>
  <si>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</si>
  <si>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</si>
  <si>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</si>
  <si>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</si>
  <si>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</si>
  <si>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</si>
  <si>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</si>
  <si>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</si>
  <si>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</si>
  <si>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</si>
  <si>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</si>
  <si>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群馬県</t>
    <phoneticPr fontId="5"/>
  </si>
  <si>
    <t>市町村類型</t>
    <phoneticPr fontId="5"/>
  </si>
  <si>
    <t>Ⅲ－１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</si>
  <si>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</si>
  <si>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</si>
  <si>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</si>
  <si>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</si>
  <si>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</si>
  <si>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</si>
  <si>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</si>
  <si>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</si>
  <si>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</si>
  <si>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</si>
  <si>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</si>
  <si>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</si>
  <si>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明和町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</si>
  <si>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</si>
  <si>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</si>
  <si>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</si>
  <si>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</si>
  <si>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</si>
  <si>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</si>
  <si>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</si>
  <si>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</si>
  <si>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</si>
  <si>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</si>
  <si>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</si>
  <si>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</si>
  <si>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</si>
  <si>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</si>
  <si>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</si>
  <si>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</si>
  <si>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</si>
  <si>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</si>
  <si>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</si>
  <si>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</si>
  <si>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</si>
  <si>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</si>
  <si>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</si>
  <si>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</si>
  <si>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</si>
  <si>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</si>
  <si>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</si>
  <si>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</si>
  <si>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</si>
  <si>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</si>
  <si>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</si>
  <si>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</si>
  <si>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</si>
  <si>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</si>
  <si>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</si>
  <si>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</si>
  <si>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</si>
  <si>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</si>
  <si>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</si>
  <si>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</si>
  <si>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</si>
  <si>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</si>
  <si>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</si>
  <si>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</si>
  <si>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</si>
  <si>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</si>
  <si>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</si>
  <si>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6"/>
  </si>
  <si>
    <t>うち日本人(％)</t>
    <phoneticPr fontId="5"/>
  </si>
  <si>
    <t>-0.9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</si>
  <si>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</si>
  <si>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</si>
  <si>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</si>
  <si>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</si>
  <si>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</si>
  <si>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</si>
  <si>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</si>
  <si>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</si>
  <si>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</si>
  <si>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</si>
  <si>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</si>
  <si>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</si>
  <si>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</si>
  <si>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</si>
  <si>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</si>
  <si>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</si>
  <si>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</si>
  <si>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</si>
  <si>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</si>
  <si>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</si>
  <si>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</si>
  <si>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</si>
  <si>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</si>
  <si>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</si>
  <si>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</si>
  <si>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</si>
  <si>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</si>
  <si>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</si>
  <si>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</si>
  <si>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</si>
  <si>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</si>
  <si>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</si>
  <si>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</si>
  <si>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</si>
  <si>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</si>
  <si>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</si>
  <si>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</si>
  <si>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</si>
  <si>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</si>
  <si>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</si>
  <si>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</si>
  <si>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</si>
  <si>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</si>
  <si>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</si>
  <si>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</si>
  <si>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</si>
  <si>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</si>
  <si>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</si>
  <si>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</si>
  <si>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</si>
  <si>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</si>
  <si>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</si>
  <si>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</si>
  <si>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</si>
  <si>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</si>
  <si>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</si>
  <si>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</si>
  <si>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</si>
  <si>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群馬県明和町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</si>
  <si>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</si>
  <si>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</si>
  <si>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</si>
  <si>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</si>
  <si>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</si>
  <si>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</si>
  <si>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</si>
  <si>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</si>
  <si>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</si>
  <si>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</si>
  <si>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</si>
  <si>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</si>
  <si>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</si>
  <si>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</si>
  <si>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</si>
  <si>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</si>
  <si>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</si>
  <si>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</si>
  <si>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</si>
  <si>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</si>
  <si>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</si>
  <si>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</si>
  <si>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</si>
  <si>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</si>
  <si>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</si>
  <si>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</si>
  <si>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</si>
  <si>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</si>
  <si>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</si>
  <si>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</si>
  <si>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</si>
  <si>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</si>
  <si>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</si>
  <si>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</si>
  <si>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</si>
  <si>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</si>
  <si>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</si>
  <si>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</si>
  <si>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</si>
  <si>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</si>
  <si>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</si>
  <si>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</si>
  <si>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</si>
  <si>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</si>
  <si>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</si>
  <si>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</si>
  <si>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</si>
  <si>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</si>
  <si>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</si>
  <si>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</si>
  <si>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</si>
  <si>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</si>
  <si>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</si>
  <si>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</si>
  <si>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</si>
  <si>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</si>
  <si>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</si>
  <si>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</si>
  <si>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</si>
  <si>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</si>
  <si>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</si>
  <si>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</si>
  <si>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</si>
  <si>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</si>
  <si>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</si>
  <si>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</si>
  <si>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</si>
  <si>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</si>
  <si>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</si>
  <si>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</si>
  <si>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</si>
  <si>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</si>
  <si>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</si>
  <si>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</si>
  <si>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</si>
  <si>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</si>
  <si>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</si>
  <si>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</si>
  <si>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</si>
  <si>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</si>
  <si>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</si>
  <si>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</si>
  <si>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</si>
  <si>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</si>
  <si>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</si>
  <si>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</si>
  <si>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</si>
  <si>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</si>
  <si>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</si>
  <si>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</si>
  <si>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</si>
  <si>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</si>
  <si>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</si>
  <si>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</si>
  <si>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</si>
  <si>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</si>
  <si>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</si>
  <si>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</si>
  <si>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</si>
  <si>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</si>
  <si>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</si>
  <si>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</si>
  <si>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</si>
  <si>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</si>
  <si>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</si>
  <si>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</si>
  <si>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</si>
  <si>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</si>
  <si>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</si>
  <si>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</si>
  <si>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</si>
  <si>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</si>
  <si>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</si>
  <si>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</si>
  <si>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</si>
  <si>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</si>
  <si>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</si>
  <si>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</si>
  <si>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</si>
  <si>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</si>
  <si>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</si>
  <si>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</si>
  <si>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</si>
  <si>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</si>
  <si>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</si>
  <si>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</si>
  <si>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</si>
  <si>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</si>
  <si>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</si>
  <si>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</si>
  <si>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</si>
  <si>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</si>
  <si>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</si>
  <si>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</si>
  <si>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</si>
  <si>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</si>
  <si>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</si>
  <si>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</si>
  <si>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</si>
  <si>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</si>
  <si>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</si>
  <si>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</si>
  <si>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</si>
  <si>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</si>
  <si>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</si>
  <si>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</si>
  <si>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</si>
  <si>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</si>
  <si>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</si>
  <si>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</si>
  <si>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群馬県明和町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</si>
  <si>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</si>
  <si>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</si>
  <si>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</si>
  <si>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</si>
  <si>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</si>
  <si>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</si>
  <si>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</si>
  <si>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</si>
  <si>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</si>
  <si>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</si>
  <si>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</si>
  <si>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</si>
  <si>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</si>
  <si>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</si>
  <si>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</si>
  <si>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</si>
  <si>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</si>
  <si>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</si>
  <si>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</si>
  <si>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</si>
  <si>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</si>
  <si>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</si>
  <si>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</si>
  <si>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</si>
  <si>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</si>
  <si>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</si>
  <si>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</si>
  <si>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</si>
  <si>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</si>
  <si>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</si>
  <si>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</si>
  <si>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</si>
  <si>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</si>
  <si>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</si>
  <si>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</si>
  <si>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</si>
  <si>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</si>
  <si>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</si>
  <si>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</si>
  <si>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</si>
  <si>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</si>
  <si>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</si>
  <si>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</si>
  <si>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</si>
  <si>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</si>
  <si>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</si>
  <si>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</si>
  <si>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</si>
  <si>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</si>
  <si>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</si>
  <si>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</si>
  <si>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</si>
  <si>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</si>
  <si>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</si>
  <si>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</si>
  <si>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</si>
  <si>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</si>
  <si>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</si>
  <si>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</si>
  <si>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</si>
  <si>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</si>
  <si>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</si>
  <si>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</si>
  <si>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</si>
  <si>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</si>
  <si>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</si>
  <si>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</si>
  <si>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</si>
  <si>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</si>
  <si>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</si>
  <si>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</si>
  <si>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</si>
  <si>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</si>
  <si>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</si>
  <si>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</si>
  <si>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</si>
  <si>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</si>
  <si>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</si>
  <si>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</si>
  <si>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</si>
  <si>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</si>
  <si>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</si>
  <si>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</si>
  <si>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</si>
  <si>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</si>
  <si>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</si>
  <si>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</si>
  <si>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</si>
  <si>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</si>
  <si>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</si>
  <si>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</si>
  <si>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</si>
  <si>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</si>
  <si>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</si>
  <si>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</si>
  <si>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</si>
  <si>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</si>
  <si>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</si>
  <si>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</si>
  <si>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</si>
  <si>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</si>
  <si>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</si>
  <si>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</si>
  <si>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</si>
  <si>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</si>
  <si>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</si>
  <si>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</si>
  <si>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</si>
  <si>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</si>
  <si>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</si>
  <si>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</si>
  <si>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</si>
  <si>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</si>
  <si>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</si>
  <si>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</si>
  <si>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</si>
  <si>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</si>
  <si>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</si>
  <si>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</si>
  <si>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</si>
  <si>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</si>
  <si>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</si>
  <si>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</si>
  <si>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</si>
  <si>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</si>
  <si>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</si>
  <si>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</si>
  <si>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</si>
  <si>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</si>
  <si>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</si>
  <si>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</si>
  <si>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</si>
  <si>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</si>
  <si>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</si>
  <si>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</si>
  <si>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</si>
  <si>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</si>
  <si>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</si>
  <si>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</si>
  <si>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</si>
  <si>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</si>
  <si>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</si>
  <si>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</si>
  <si>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</si>
  <si>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</si>
  <si>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</si>
  <si>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</si>
  <si>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</si>
  <si>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</si>
  <si>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</si>
  <si>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</si>
  <si>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</si>
  <si>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</si>
  <si>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</si>
  <si>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</si>
  <si>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</si>
  <si>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</si>
  <si>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</si>
  <si>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</si>
  <si>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</si>
  <si>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</si>
  <si>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</si>
  <si>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</si>
  <si>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</si>
  <si>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</si>
  <si>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</si>
  <si>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</si>
  <si>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</si>
  <si>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</si>
  <si>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</si>
  <si>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</si>
  <si>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</si>
  <si>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</si>
  <si>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18.96</t>
  </si>
  <si>
    <t>▲ 17.04</t>
  </si>
  <si>
    <t>一般会計</t>
  </si>
  <si>
    <t>介護保険特別会計</t>
  </si>
  <si>
    <t>下水道事業特別会計</t>
  </si>
  <si>
    <t>国民健康保険特別会計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</si>
  <si>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</si>
  <si>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</si>
  <si>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</si>
  <si>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</si>
  <si>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</si>
  <si>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</si>
  <si>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</si>
  <si>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</si>
  <si>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館林地区消防組合</t>
    <rPh sb="0" eb="2">
      <t>タテバヤシ</t>
    </rPh>
    <rPh sb="2" eb="4">
      <t>チク</t>
    </rPh>
    <rPh sb="4" eb="6">
      <t>ショウボウ</t>
    </rPh>
    <rPh sb="6" eb="8">
      <t>クミアイ</t>
    </rPh>
    <phoneticPr fontId="2"/>
  </si>
  <si>
    <t>邑楽館林医療企業団</t>
    <rPh sb="0" eb="2">
      <t>オウラ</t>
    </rPh>
    <rPh sb="2" eb="4">
      <t>タテバヤシ</t>
    </rPh>
    <rPh sb="4" eb="6">
      <t>イリョウ</t>
    </rPh>
    <rPh sb="6" eb="9">
      <t>キギョウダン</t>
    </rPh>
    <phoneticPr fontId="2"/>
  </si>
  <si>
    <t>館林衛生施設組合</t>
    <rPh sb="0" eb="2">
      <t>タテバヤシ</t>
    </rPh>
    <rPh sb="2" eb="4">
      <t>エイセイ</t>
    </rPh>
    <rPh sb="4" eb="6">
      <t>シセツ</t>
    </rPh>
    <rPh sb="6" eb="8">
      <t>クミアイ</t>
    </rPh>
    <phoneticPr fontId="2"/>
  </si>
  <si>
    <t>群馬県市町村会館管理組合</t>
    <rPh sb="0" eb="3">
      <t>グンマケン</t>
    </rPh>
    <rPh sb="3" eb="6">
      <t>シチョウソン</t>
    </rPh>
    <rPh sb="6" eb="8">
      <t>カイカン</t>
    </rPh>
    <rPh sb="8" eb="10">
      <t>カンリ</t>
    </rPh>
    <rPh sb="10" eb="12">
      <t>クミアイ</t>
    </rPh>
    <phoneticPr fontId="2"/>
  </si>
  <si>
    <t>群馬県市町村総合事務組合</t>
    <rPh sb="0" eb="3">
      <t>グンマケン</t>
    </rPh>
    <rPh sb="3" eb="6">
      <t>シチョウソン</t>
    </rPh>
    <rPh sb="6" eb="8">
      <t>ソウゴウ</t>
    </rPh>
    <rPh sb="8" eb="10">
      <t>ジム</t>
    </rPh>
    <rPh sb="10" eb="12">
      <t>クミアイ</t>
    </rPh>
    <phoneticPr fontId="2"/>
  </si>
  <si>
    <t>群馬県後期高齢医療広域連合（一般会計）</t>
    <rPh sb="0" eb="3">
      <t>グンマケン</t>
    </rPh>
    <rPh sb="3" eb="5">
      <t>コウキ</t>
    </rPh>
    <rPh sb="5" eb="7">
      <t>コウレイ</t>
    </rPh>
    <rPh sb="7" eb="9">
      <t>イリョウ</t>
    </rPh>
    <rPh sb="9" eb="11">
      <t>コウイキ</t>
    </rPh>
    <rPh sb="11" eb="13">
      <t>レンゴウ</t>
    </rPh>
    <rPh sb="14" eb="16">
      <t>イッパン</t>
    </rPh>
    <rPh sb="16" eb="18">
      <t>カイケイ</t>
    </rPh>
    <phoneticPr fontId="2"/>
  </si>
  <si>
    <t>群馬県後期高齢者医療広域連合（事業会計）</t>
    <rPh sb="0" eb="3">
      <t>グンマケン</t>
    </rPh>
    <rPh sb="3" eb="5">
      <t>コウキ</t>
    </rPh>
    <rPh sb="5" eb="8">
      <t>コウレイシャ</t>
    </rPh>
    <rPh sb="8" eb="10">
      <t>イリョウ</t>
    </rPh>
    <rPh sb="10" eb="12">
      <t>コウイキ</t>
    </rPh>
    <rPh sb="12" eb="14">
      <t>レンゴウ</t>
    </rPh>
    <rPh sb="15" eb="17">
      <t>ジギョウ</t>
    </rPh>
    <rPh sb="17" eb="19">
      <t>カイケイ</t>
    </rPh>
    <phoneticPr fontId="2"/>
  </si>
  <si>
    <t>群馬東部水道企業団</t>
    <rPh sb="0" eb="2">
      <t>グンマ</t>
    </rPh>
    <rPh sb="2" eb="4">
      <t>トウブ</t>
    </rPh>
    <rPh sb="4" eb="6">
      <t>スイドウ</t>
    </rPh>
    <rPh sb="6" eb="9">
      <t>キギョウダン</t>
    </rPh>
    <phoneticPr fontId="2"/>
  </si>
  <si>
    <t>明和町土地開発公社</t>
    <rPh sb="0" eb="3">
      <t>メイワマチ</t>
    </rPh>
    <rPh sb="3" eb="9">
      <t>トチカイハツコウシャ</t>
    </rPh>
    <phoneticPr fontId="2"/>
  </si>
  <si>
    <t>邑楽館林まちづくり</t>
    <rPh sb="0" eb="2">
      <t>オウラ</t>
    </rPh>
    <rPh sb="2" eb="4">
      <t>タテバヤシ</t>
    </rPh>
    <phoneticPr fontId="2"/>
  </si>
  <si>
    <t>－</t>
    <phoneticPr fontId="2"/>
  </si>
  <si>
    <t>公共施設建設基金</t>
    <phoneticPr fontId="2"/>
  </si>
  <si>
    <t>まち・ひと・しごと創生基金</t>
    <phoneticPr fontId="2"/>
  </si>
  <si>
    <t>奨学基金</t>
    <rPh sb="0" eb="2">
      <t>ショウガク</t>
    </rPh>
    <rPh sb="2" eb="4">
      <t>キキン</t>
    </rPh>
    <phoneticPr fontId="2"/>
  </si>
  <si>
    <t>地域福祉基金</t>
    <rPh sb="0" eb="2">
      <t>チイキ</t>
    </rPh>
    <rPh sb="2" eb="4">
      <t>フクシ</t>
    </rPh>
    <rPh sb="4" eb="6">
      <t>キキン</t>
    </rPh>
    <phoneticPr fontId="2"/>
  </si>
  <si>
    <t>企業版ふるさと納税基金</t>
    <rPh sb="0" eb="2">
      <t>キギョウ</t>
    </rPh>
    <rPh sb="2" eb="3">
      <t>バン</t>
    </rPh>
    <rPh sb="7" eb="9">
      <t>ノウゼイ</t>
    </rPh>
    <rPh sb="9" eb="11">
      <t>キキン</t>
    </rPh>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</si>
  <si>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</si>
  <si>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</si>
  <si>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</si>
  <si>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</si>
  <si>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については、土地開発公社が土地造成事業のため長期借入を行ったことにより将来負担額が増加したことが大きな要因となっている。類似団体平均を大きく上回っているが、土地造成事業による一時的なものによるため、造成が完了した土地の売却等も予定されており、長期借入の返済の目途も立っているため今後回復する見込みである。有形固定資産減価償却率についても、類似団体平均を上回っており、今後も公共施設等総合管理計画や個別施設計画に基づき効率的な活用と最適化を検討し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</si>
  <si>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</si>
  <si>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</si>
  <si>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</si>
  <si>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</si>
  <si>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</si>
  <si>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</si>
  <si>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と実質公債費比率ともに類似団体平均よりも高くなっているが、実質公債費比率については、標準税収入額が増加したことにより減少した。将来負担比率については、事業増加に伴う基金の取崩により増加した。</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</si>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</sst>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7F3D8A1-2912-4F09-9152-C7D92276C64F}"/>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93492</c:v>
                </c:pt>
                <c:pt idx="1">
                  <c:v>94796</c:v>
                </c:pt>
                <c:pt idx="2">
                  <c:v>85942</c:v>
                </c:pt>
                <c:pt idx="3">
                  <c:v>95007</c:v>
                </c:pt>
                <c:pt idx="4">
                  <c:v>98176</c:v>
                </c:pt>
              </c:numCache>
            </c:numRef>
          </c:val>
          <c:smooth val="0"/>
          <c:extLst>
            <c:ext xmlns:c16="http://schemas.microsoft.com/office/drawing/2014/chart" uri="{C3380CC4-5D6E-409C-BE32-E72D297353CC}">
              <c16:uniqueId val="{00000000-C65B-411F-B0F3-21E28BB12E6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52744</c:v>
                </c:pt>
                <c:pt idx="1">
                  <c:v>104856</c:v>
                </c:pt>
                <c:pt idx="2">
                  <c:v>99574</c:v>
                </c:pt>
                <c:pt idx="3">
                  <c:v>104494</c:v>
                </c:pt>
                <c:pt idx="4">
                  <c:v>133612</c:v>
                </c:pt>
              </c:numCache>
            </c:numRef>
          </c:val>
          <c:smooth val="0"/>
          <c:extLst>
            <c:ext xmlns:c16="http://schemas.microsoft.com/office/drawing/2014/chart" uri="{C3380CC4-5D6E-409C-BE32-E72D297353CC}">
              <c16:uniqueId val="{00000001-C65B-411F-B0F3-21E28BB12E6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9.2899999999999991</c:v>
                </c:pt>
                <c:pt idx="1">
                  <c:v>3</c:v>
                </c:pt>
                <c:pt idx="2">
                  <c:v>10.02</c:v>
                </c:pt>
                <c:pt idx="3">
                  <c:v>6.9</c:v>
                </c:pt>
                <c:pt idx="4">
                  <c:v>10.81</c:v>
                </c:pt>
              </c:numCache>
            </c:numRef>
          </c:val>
          <c:extLst>
            <c:ext xmlns:c16="http://schemas.microsoft.com/office/drawing/2014/chart" uri="{C3380CC4-5D6E-409C-BE32-E72D297353CC}">
              <c16:uniqueId val="{00000000-7A51-46DD-B06F-8081C9C0534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63.67</c:v>
                </c:pt>
                <c:pt idx="1">
                  <c:v>44.28</c:v>
                </c:pt>
                <c:pt idx="2">
                  <c:v>38.58</c:v>
                </c:pt>
                <c:pt idx="3">
                  <c:v>50.41</c:v>
                </c:pt>
                <c:pt idx="4">
                  <c:v>25.58</c:v>
                </c:pt>
              </c:numCache>
            </c:numRef>
          </c:val>
          <c:extLst>
            <c:ext xmlns:c16="http://schemas.microsoft.com/office/drawing/2014/chart" uri="{C3380CC4-5D6E-409C-BE32-E72D297353CC}">
              <c16:uniqueId val="{00000001-7A51-46DD-B06F-8081C9C0534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16.89</c:v>
                </c:pt>
                <c:pt idx="1">
                  <c:v>-18.96</c:v>
                </c:pt>
                <c:pt idx="2">
                  <c:v>3.13</c:v>
                </c:pt>
                <c:pt idx="3">
                  <c:v>7.99</c:v>
                </c:pt>
                <c:pt idx="4">
                  <c:v>-17.04</c:v>
                </c:pt>
              </c:numCache>
            </c:numRef>
          </c:val>
          <c:smooth val="0"/>
          <c:extLst>
            <c:ext xmlns:c16="http://schemas.microsoft.com/office/drawing/2014/chart" uri="{C3380CC4-5D6E-409C-BE32-E72D297353CC}">
              <c16:uniqueId val="{00000002-7A51-46DD-B06F-8081C9C0534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A0F-4A29-BE84-FA399825836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A0F-4A29-BE84-FA399825836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A0F-4A29-BE84-FA3998258360}"/>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A0F-4A29-BE84-FA3998258360}"/>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AA0F-4A29-BE84-FA3998258360}"/>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0.06</c:v>
                </c:pt>
                <c:pt idx="2">
                  <c:v>#N/A</c:v>
                </c:pt>
                <c:pt idx="3">
                  <c:v>0</c:v>
                </c:pt>
                <c:pt idx="4">
                  <c:v>#N/A</c:v>
                </c:pt>
                <c:pt idx="5">
                  <c:v>0</c:v>
                </c:pt>
                <c:pt idx="6">
                  <c:v>#N/A</c:v>
                </c:pt>
                <c:pt idx="7">
                  <c:v>0.02</c:v>
                </c:pt>
                <c:pt idx="8">
                  <c:v>#N/A</c:v>
                </c:pt>
                <c:pt idx="9">
                  <c:v>0.01</c:v>
                </c:pt>
              </c:numCache>
            </c:numRef>
          </c:val>
          <c:extLst>
            <c:ext xmlns:c16="http://schemas.microsoft.com/office/drawing/2014/chart" uri="{C3380CC4-5D6E-409C-BE32-E72D297353CC}">
              <c16:uniqueId val="{00000005-AA0F-4A29-BE84-FA3998258360}"/>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1.39</c:v>
                </c:pt>
                <c:pt idx="2">
                  <c:v>#N/A</c:v>
                </c:pt>
                <c:pt idx="3">
                  <c:v>1.96</c:v>
                </c:pt>
                <c:pt idx="4">
                  <c:v>#N/A</c:v>
                </c:pt>
                <c:pt idx="5">
                  <c:v>1.44</c:v>
                </c:pt>
                <c:pt idx="6">
                  <c:v>#N/A</c:v>
                </c:pt>
                <c:pt idx="7">
                  <c:v>0.65</c:v>
                </c:pt>
                <c:pt idx="8">
                  <c:v>#N/A</c:v>
                </c:pt>
                <c:pt idx="9">
                  <c:v>0.38</c:v>
                </c:pt>
              </c:numCache>
            </c:numRef>
          </c:val>
          <c:extLst>
            <c:ext xmlns:c16="http://schemas.microsoft.com/office/drawing/2014/chart" uri="{C3380CC4-5D6E-409C-BE32-E72D297353CC}">
              <c16:uniqueId val="{00000006-AA0F-4A29-BE84-FA3998258360}"/>
            </c:ext>
          </c:extLst>
        </c:ser>
        <c:ser>
          <c:idx val="7"/>
          <c:order val="7"/>
          <c:tx>
            <c:strRef>
              <c:f>データシート!$A$34</c:f>
              <c:strCache>
                <c:ptCount val="1"/>
                <c:pt idx="0">
                  <c:v>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0.47</c:v>
                </c:pt>
                <c:pt idx="2">
                  <c:v>#N/A</c:v>
                </c:pt>
                <c:pt idx="3">
                  <c:v>0.5</c:v>
                </c:pt>
                <c:pt idx="4">
                  <c:v>#N/A</c:v>
                </c:pt>
                <c:pt idx="5">
                  <c:v>0.33</c:v>
                </c:pt>
                <c:pt idx="6">
                  <c:v>#N/A</c:v>
                </c:pt>
                <c:pt idx="7">
                  <c:v>0.13</c:v>
                </c:pt>
                <c:pt idx="8">
                  <c:v>#N/A</c:v>
                </c:pt>
                <c:pt idx="9">
                  <c:v>1.08</c:v>
                </c:pt>
              </c:numCache>
            </c:numRef>
          </c:val>
          <c:extLst>
            <c:ext xmlns:c16="http://schemas.microsoft.com/office/drawing/2014/chart" uri="{C3380CC4-5D6E-409C-BE32-E72D297353CC}">
              <c16:uniqueId val="{00000007-AA0F-4A29-BE84-FA3998258360}"/>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1.1100000000000001</c:v>
                </c:pt>
                <c:pt idx="2">
                  <c:v>#N/A</c:v>
                </c:pt>
                <c:pt idx="3">
                  <c:v>1.1499999999999999</c:v>
                </c:pt>
                <c:pt idx="4">
                  <c:v>#N/A</c:v>
                </c:pt>
                <c:pt idx="5">
                  <c:v>1.32</c:v>
                </c:pt>
                <c:pt idx="6">
                  <c:v>#N/A</c:v>
                </c:pt>
                <c:pt idx="7">
                  <c:v>1.87</c:v>
                </c:pt>
                <c:pt idx="8">
                  <c:v>#N/A</c:v>
                </c:pt>
                <c:pt idx="9">
                  <c:v>1.37</c:v>
                </c:pt>
              </c:numCache>
            </c:numRef>
          </c:val>
          <c:extLst>
            <c:ext xmlns:c16="http://schemas.microsoft.com/office/drawing/2014/chart" uri="{C3380CC4-5D6E-409C-BE32-E72D297353CC}">
              <c16:uniqueId val="{00000008-AA0F-4A29-BE84-FA399825836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9.2799999999999994</c:v>
                </c:pt>
                <c:pt idx="2">
                  <c:v>#N/A</c:v>
                </c:pt>
                <c:pt idx="3">
                  <c:v>3</c:v>
                </c:pt>
                <c:pt idx="4">
                  <c:v>#N/A</c:v>
                </c:pt>
                <c:pt idx="5">
                  <c:v>10.01</c:v>
                </c:pt>
                <c:pt idx="6">
                  <c:v>#N/A</c:v>
                </c:pt>
                <c:pt idx="7">
                  <c:v>6.9</c:v>
                </c:pt>
                <c:pt idx="8">
                  <c:v>#N/A</c:v>
                </c:pt>
                <c:pt idx="9">
                  <c:v>10.8</c:v>
                </c:pt>
              </c:numCache>
            </c:numRef>
          </c:val>
          <c:extLst>
            <c:ext xmlns:c16="http://schemas.microsoft.com/office/drawing/2014/chart" uri="{C3380CC4-5D6E-409C-BE32-E72D297353CC}">
              <c16:uniqueId val="{00000009-AA0F-4A29-BE84-FA399825836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428</c:v>
                </c:pt>
                <c:pt idx="5">
                  <c:v>448</c:v>
                </c:pt>
                <c:pt idx="8">
                  <c:v>455</c:v>
                </c:pt>
                <c:pt idx="11">
                  <c:v>459</c:v>
                </c:pt>
                <c:pt idx="14">
                  <c:v>457</c:v>
                </c:pt>
              </c:numCache>
            </c:numRef>
          </c:val>
          <c:extLst>
            <c:ext xmlns:c16="http://schemas.microsoft.com/office/drawing/2014/chart" uri="{C3380CC4-5D6E-409C-BE32-E72D297353CC}">
              <c16:uniqueId val="{00000000-F8EB-4818-AD3A-2F8F4394167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8EB-4818-AD3A-2F8F4394167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8EB-4818-AD3A-2F8F4394167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56</c:v>
                </c:pt>
                <c:pt idx="3">
                  <c:v>99</c:v>
                </c:pt>
                <c:pt idx="6">
                  <c:v>103</c:v>
                </c:pt>
                <c:pt idx="9">
                  <c:v>103</c:v>
                </c:pt>
                <c:pt idx="12">
                  <c:v>96</c:v>
                </c:pt>
              </c:numCache>
            </c:numRef>
          </c:val>
          <c:extLst>
            <c:ext xmlns:c16="http://schemas.microsoft.com/office/drawing/2014/chart" uri="{C3380CC4-5D6E-409C-BE32-E72D297353CC}">
              <c16:uniqueId val="{00000003-F8EB-4818-AD3A-2F8F4394167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208</c:v>
                </c:pt>
                <c:pt idx="3">
                  <c:v>221</c:v>
                </c:pt>
                <c:pt idx="6">
                  <c:v>219</c:v>
                </c:pt>
                <c:pt idx="9">
                  <c:v>235</c:v>
                </c:pt>
                <c:pt idx="12">
                  <c:v>241</c:v>
                </c:pt>
              </c:numCache>
            </c:numRef>
          </c:val>
          <c:extLst>
            <c:ext xmlns:c16="http://schemas.microsoft.com/office/drawing/2014/chart" uri="{C3380CC4-5D6E-409C-BE32-E72D297353CC}">
              <c16:uniqueId val="{00000004-F8EB-4818-AD3A-2F8F4394167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8EB-4818-AD3A-2F8F4394167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8EB-4818-AD3A-2F8F4394167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383</c:v>
                </c:pt>
                <c:pt idx="3">
                  <c:v>407</c:v>
                </c:pt>
                <c:pt idx="6">
                  <c:v>415</c:v>
                </c:pt>
                <c:pt idx="9">
                  <c:v>422</c:v>
                </c:pt>
                <c:pt idx="12">
                  <c:v>421</c:v>
                </c:pt>
              </c:numCache>
            </c:numRef>
          </c:val>
          <c:extLst>
            <c:ext xmlns:c16="http://schemas.microsoft.com/office/drawing/2014/chart" uri="{C3380CC4-5D6E-409C-BE32-E72D297353CC}">
              <c16:uniqueId val="{00000007-F8EB-4818-AD3A-2F8F4394167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219</c:v>
                </c:pt>
                <c:pt idx="2">
                  <c:v>#N/A</c:v>
                </c:pt>
                <c:pt idx="3">
                  <c:v>#N/A</c:v>
                </c:pt>
                <c:pt idx="4">
                  <c:v>279</c:v>
                </c:pt>
                <c:pt idx="5">
                  <c:v>#N/A</c:v>
                </c:pt>
                <c:pt idx="6">
                  <c:v>#N/A</c:v>
                </c:pt>
                <c:pt idx="7">
                  <c:v>282</c:v>
                </c:pt>
                <c:pt idx="8">
                  <c:v>#N/A</c:v>
                </c:pt>
                <c:pt idx="9">
                  <c:v>#N/A</c:v>
                </c:pt>
                <c:pt idx="10">
                  <c:v>301</c:v>
                </c:pt>
                <c:pt idx="11">
                  <c:v>#N/A</c:v>
                </c:pt>
                <c:pt idx="12">
                  <c:v>#N/A</c:v>
                </c:pt>
                <c:pt idx="13">
                  <c:v>301</c:v>
                </c:pt>
                <c:pt idx="14">
                  <c:v>#N/A</c:v>
                </c:pt>
              </c:numCache>
            </c:numRef>
          </c:val>
          <c:smooth val="0"/>
          <c:extLst>
            <c:ext xmlns:c16="http://schemas.microsoft.com/office/drawing/2014/chart" uri="{C3380CC4-5D6E-409C-BE32-E72D297353CC}">
              <c16:uniqueId val="{00000008-F8EB-4818-AD3A-2F8F4394167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5681</c:v>
                </c:pt>
                <c:pt idx="5">
                  <c:v>5505</c:v>
                </c:pt>
                <c:pt idx="8">
                  <c:v>5416</c:v>
                </c:pt>
                <c:pt idx="11">
                  <c:v>5239</c:v>
                </c:pt>
                <c:pt idx="14">
                  <c:v>4917</c:v>
                </c:pt>
              </c:numCache>
            </c:numRef>
          </c:val>
          <c:extLst>
            <c:ext xmlns:c16="http://schemas.microsoft.com/office/drawing/2014/chart" uri="{C3380CC4-5D6E-409C-BE32-E72D297353CC}">
              <c16:uniqueId val="{00000000-165C-49A1-926E-94F1396E0B3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165C-49A1-926E-94F1396E0B3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3043</c:v>
                </c:pt>
                <c:pt idx="5">
                  <c:v>2651</c:v>
                </c:pt>
                <c:pt idx="8">
                  <c:v>2570</c:v>
                </c:pt>
                <c:pt idx="11">
                  <c:v>4209</c:v>
                </c:pt>
                <c:pt idx="14">
                  <c:v>3316</c:v>
                </c:pt>
              </c:numCache>
            </c:numRef>
          </c:val>
          <c:extLst>
            <c:ext xmlns:c16="http://schemas.microsoft.com/office/drawing/2014/chart" uri="{C3380CC4-5D6E-409C-BE32-E72D297353CC}">
              <c16:uniqueId val="{00000002-165C-49A1-926E-94F1396E0B3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65C-49A1-926E-94F1396E0B3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65C-49A1-926E-94F1396E0B3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1504</c:v>
                </c:pt>
                <c:pt idx="6">
                  <c:v>846</c:v>
                </c:pt>
                <c:pt idx="9">
                  <c:v>1315</c:v>
                </c:pt>
                <c:pt idx="12">
                  <c:v>1578</c:v>
                </c:pt>
              </c:numCache>
            </c:numRef>
          </c:val>
          <c:extLst>
            <c:ext xmlns:c16="http://schemas.microsoft.com/office/drawing/2014/chart" uri="{C3380CC4-5D6E-409C-BE32-E72D297353CC}">
              <c16:uniqueId val="{00000005-165C-49A1-926E-94F1396E0B3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349</c:v>
                </c:pt>
                <c:pt idx="3">
                  <c:v>338</c:v>
                </c:pt>
                <c:pt idx="6">
                  <c:v>264</c:v>
                </c:pt>
                <c:pt idx="9">
                  <c:v>0</c:v>
                </c:pt>
                <c:pt idx="12">
                  <c:v>0</c:v>
                </c:pt>
              </c:numCache>
            </c:numRef>
          </c:val>
          <c:extLst>
            <c:ext xmlns:c16="http://schemas.microsoft.com/office/drawing/2014/chart" uri="{C3380CC4-5D6E-409C-BE32-E72D297353CC}">
              <c16:uniqueId val="{00000006-165C-49A1-926E-94F1396E0B3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1126</c:v>
                </c:pt>
                <c:pt idx="3">
                  <c:v>1053</c:v>
                </c:pt>
                <c:pt idx="6">
                  <c:v>977</c:v>
                </c:pt>
                <c:pt idx="9">
                  <c:v>1024</c:v>
                </c:pt>
                <c:pt idx="12">
                  <c:v>983</c:v>
                </c:pt>
              </c:numCache>
            </c:numRef>
          </c:val>
          <c:extLst>
            <c:ext xmlns:c16="http://schemas.microsoft.com/office/drawing/2014/chart" uri="{C3380CC4-5D6E-409C-BE32-E72D297353CC}">
              <c16:uniqueId val="{00000007-165C-49A1-926E-94F1396E0B3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3186</c:v>
                </c:pt>
                <c:pt idx="3">
                  <c:v>2955</c:v>
                </c:pt>
                <c:pt idx="6">
                  <c:v>2927</c:v>
                </c:pt>
                <c:pt idx="9">
                  <c:v>2948</c:v>
                </c:pt>
                <c:pt idx="12">
                  <c:v>3146</c:v>
                </c:pt>
              </c:numCache>
            </c:numRef>
          </c:val>
          <c:extLst>
            <c:ext xmlns:c16="http://schemas.microsoft.com/office/drawing/2014/chart" uri="{C3380CC4-5D6E-409C-BE32-E72D297353CC}">
              <c16:uniqueId val="{00000008-165C-49A1-926E-94F1396E0B3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65C-49A1-926E-94F1396E0B3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4083</c:v>
                </c:pt>
                <c:pt idx="3">
                  <c:v>4129</c:v>
                </c:pt>
                <c:pt idx="6">
                  <c:v>4309</c:v>
                </c:pt>
                <c:pt idx="9">
                  <c:v>4204</c:v>
                </c:pt>
                <c:pt idx="12">
                  <c:v>4042</c:v>
                </c:pt>
              </c:numCache>
            </c:numRef>
          </c:val>
          <c:extLst>
            <c:ext xmlns:c16="http://schemas.microsoft.com/office/drawing/2014/chart" uri="{C3380CC4-5D6E-409C-BE32-E72D297353CC}">
              <c16:uniqueId val="{0000000A-165C-49A1-926E-94F1396E0B3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20</c:v>
                </c:pt>
                <c:pt idx="2">
                  <c:v>#N/A</c:v>
                </c:pt>
                <c:pt idx="3">
                  <c:v>#N/A</c:v>
                </c:pt>
                <c:pt idx="4">
                  <c:v>1824</c:v>
                </c:pt>
                <c:pt idx="5">
                  <c:v>#N/A</c:v>
                </c:pt>
                <c:pt idx="6">
                  <c:v>#N/A</c:v>
                </c:pt>
                <c:pt idx="7">
                  <c:v>1337</c:v>
                </c:pt>
                <c:pt idx="8">
                  <c:v>#N/A</c:v>
                </c:pt>
                <c:pt idx="9">
                  <c:v>#N/A</c:v>
                </c:pt>
                <c:pt idx="10">
                  <c:v>42</c:v>
                </c:pt>
                <c:pt idx="11">
                  <c:v>#N/A</c:v>
                </c:pt>
                <c:pt idx="12">
                  <c:v>#N/A</c:v>
                </c:pt>
                <c:pt idx="13">
                  <c:v>1516</c:v>
                </c:pt>
                <c:pt idx="14">
                  <c:v>#N/A</c:v>
                </c:pt>
              </c:numCache>
            </c:numRef>
          </c:val>
          <c:smooth val="0"/>
          <c:extLst>
            <c:ext xmlns:c16="http://schemas.microsoft.com/office/drawing/2014/chart" uri="{C3380CC4-5D6E-409C-BE32-E72D297353CC}">
              <c16:uniqueId val="{0000000B-165C-49A1-926E-94F1396E0B3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1442</c:v>
                </c:pt>
                <c:pt idx="1">
                  <c:v>1856</c:v>
                </c:pt>
                <c:pt idx="2">
                  <c:v>1010</c:v>
                </c:pt>
              </c:numCache>
            </c:numRef>
          </c:val>
          <c:extLst>
            <c:ext xmlns:c16="http://schemas.microsoft.com/office/drawing/2014/chart" uri="{C3380CC4-5D6E-409C-BE32-E72D297353CC}">
              <c16:uniqueId val="{00000000-CB2D-4EC3-A6A0-90BE4AB1F1B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9</c:v>
                </c:pt>
                <c:pt idx="1">
                  <c:v>9</c:v>
                </c:pt>
                <c:pt idx="2">
                  <c:v>9</c:v>
                </c:pt>
              </c:numCache>
            </c:numRef>
          </c:val>
          <c:extLst>
            <c:ext xmlns:c16="http://schemas.microsoft.com/office/drawing/2014/chart" uri="{C3380CC4-5D6E-409C-BE32-E72D297353CC}">
              <c16:uniqueId val="{00000001-CB2D-4EC3-A6A0-90BE4AB1F1B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704</c:v>
                </c:pt>
                <c:pt idx="1">
                  <c:v>1860</c:v>
                </c:pt>
                <c:pt idx="2">
                  <c:v>1769</c:v>
                </c:pt>
              </c:numCache>
            </c:numRef>
          </c:val>
          <c:extLst>
            <c:ext xmlns:c16="http://schemas.microsoft.com/office/drawing/2014/chart" uri="{C3380CC4-5D6E-409C-BE32-E72D297353CC}">
              <c16:uniqueId val="{00000002-CB2D-4EC3-A6A0-90BE4AB1F1B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{BA810FA5-EEFE-4A42-87D1-1A694020D7A7}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689A-43E8-A8AA-4C67C9AC0D2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{C80FCAF7-5AD8-431D-B93F-C0C655452381}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89A-43E8-A8AA-4C67C9AC0D2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{9C51304D-FFCC-4AA4-B7AA-8F1A257F5BAD}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89A-43E8-A8AA-4C67C9AC0D2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{768EFB30-8BA6-4850-93FA-2B5B0FB20016}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89A-43E8-A8AA-4C67C9AC0D2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{D0D906A5-5BA2-4655-921C-8764F97B1900}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89A-43E8-A8AA-4C67C9AC0D27}"/>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{A3A61A74-D7EA-4B40-91A7-DC9569EEE177}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689A-43E8-A8AA-4C67C9AC0D2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{6D43487F-620B-4811-8A8F-7C15E9FF35B8}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689A-43E8-A8AA-4C67C9AC0D2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{30ADB93A-1E7F-48F9-B039-48244C034BF5}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689A-43E8-A8AA-4C67C9AC0D2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{4A5CB39D-C6C9-40A2-87AB-14E89CCF7498}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689A-43E8-A8AA-4C67C9AC0D2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70.2</c:v>
                </c:pt>
              </c:numCache>
            </c:numRef>
          </c:xVal>
          <c:yVal>
            <c:numRef>
              <c:f>公会計指標分析・財政指標組合せ分析表!$BP$51:$DC$51</c:f>
              <c:numCache>
                <c:formatCode>#,##0.0;"▲ "#,##0.0</c:formatCode>
                <c:ptCount val="40"/>
                <c:pt idx="8">
                  <c:v>57.9</c:v>
                </c:pt>
              </c:numCache>
            </c:numRef>
          </c:yVal>
          <c:smooth val="0"/>
          <c:extLst>
            <c:ext xmlns:c16="http://schemas.microsoft.com/office/drawing/2014/chart" uri="{C3380CC4-5D6E-409C-BE32-E72D297353CC}">
              <c16:uniqueId val="{00000009-689A-43E8-A8AA-4C67C9AC0D2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{B3E511E8-7833-40FC-9E92-E76C8D25699D}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689A-43E8-A8AA-4C67C9AC0D2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{0B2C1D29-E967-466F-A034-6B069740935F}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89A-43E8-A8AA-4C67C9AC0D2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{39CA88E5-2D22-4D86-9CBE-5A85ED790674}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89A-43E8-A8AA-4C67C9AC0D2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{9E05CF98-B853-46CC-8B44-A07CF883EED7}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89A-43E8-A8AA-4C67C9AC0D2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{AACD4133-E009-4796-B809-B8C0544A148A}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89A-43E8-A8AA-4C67C9AC0D27}"/>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{74B04E71-6D58-4818-A707-A563CE61533F}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689A-43E8-A8AA-4C67C9AC0D2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{5B076ED1-7DDC-436D-8B43-76ED94FD5A24}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689A-43E8-A8AA-4C67C9AC0D2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{E07041E4-84EE-44D2-BBAB-AFD2536951F6}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689A-43E8-A8AA-4C67C9AC0D2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{C2B6C387-DD0B-43BB-B8CD-27D36AFD2560}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689A-43E8-A8AA-4C67C9AC0D2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62</c:v>
                </c:pt>
              </c:numCache>
            </c:numRef>
          </c:xVal>
          <c:yVal>
            <c:numRef>
              <c:f>公会計指標分析・財政指標組合せ分析表!$BP$55:$DC$55</c:f>
              <c:numCache>
                <c:formatCode>#,##0.0;"▲ "#,##0.0</c:formatCode>
                <c:ptCount val="40"/>
                <c:pt idx="8">
                  <c:v>23.5</c:v>
                </c:pt>
              </c:numCache>
            </c:numRef>
          </c:yVal>
          <c:smooth val="0"/>
          <c:extLst>
            <c:ext xmlns:c16="http://schemas.microsoft.com/office/drawing/2014/chart" uri="{C3380CC4-5D6E-409C-BE32-E72D297353CC}">
              <c16:uniqueId val="{00000013-689A-43E8-A8AA-4C67C9AC0D27}"/>
            </c:ext>
          </c:extLst>
        </c:ser>
        <c:dLbls>
          <c:showLegendKey val="0"/>
          <c:showVal val="1"/>
          <c:showCatName val="0"/>
          <c:showSerName val="0"/>
          <c:showPercent val="0"/>
          <c:showBubbleSize val="0"/>
        </c:dLbls>
        <c:axId val="46179840"/>
        <c:axId val="46181760"/>
      </c:scatterChart>
      <c:valAx>
        <c:axId val="46179840"/>
        <c:scaling>
          <c:orientation val="maxMin"/>
          <c:max val="71"/>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{9B813AD9-2A38-465B-9D6D-55D7AC199916}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FBFE-40F4-8FA4-753D00E2A96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{474B1E61-FC2C-4AB2-A8E3-780119F94C0C}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BFE-40F4-8FA4-753D00E2A96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{7E39F3F3-C6FF-4FB1-9DC4-0B33D619DEE3}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BFE-40F4-8FA4-753D00E2A96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{ECA17039-B548-4690-B944-4466934E9C43}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BFE-40F4-8FA4-753D00E2A96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{D3DA098B-ED3C-439E-A020-BAB747BBAAFC}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BFE-40F4-8FA4-753D00E2A96A}"/>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{5216CB00-4C8E-4B7D-B69B-B4CBF4B99ADB}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FBFE-40F4-8FA4-753D00E2A96A}"/>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{197B1809-BF7A-44BF-9276-DE4F18EC323D}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FBFE-40F4-8FA4-753D00E2A96A}"/>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{7CE1CF8A-D76B-4DFD-8853-EDA0B60FE76B}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FBFE-40F4-8FA4-753D00E2A96A}"/>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{F09EEA30-5590-4E05-96D0-32923BD22A24}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FBFE-40F4-8FA4-753D00E2A96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6.7</c:v>
                </c:pt>
                <c:pt idx="8">
                  <c:v>7.6</c:v>
                </c:pt>
                <c:pt idx="16">
                  <c:v>8.3000000000000007</c:v>
                </c:pt>
                <c:pt idx="24">
                  <c:v>8.9</c:v>
                </c:pt>
                <c:pt idx="32">
                  <c:v>8.8000000000000007</c:v>
                </c:pt>
              </c:numCache>
            </c:numRef>
          </c:xVal>
          <c:yVal>
            <c:numRef>
              <c:f>公会計指標分析・財政指標組合せ分析表!$BP$73:$DC$73</c:f>
              <c:numCache>
                <c:formatCode>#,##0.0;"▲ "#,##0.0</c:formatCode>
                <c:ptCount val="40"/>
                <c:pt idx="0">
                  <c:v>0.7</c:v>
                </c:pt>
                <c:pt idx="8">
                  <c:v>57.9</c:v>
                </c:pt>
                <c:pt idx="16">
                  <c:v>40.700000000000003</c:v>
                </c:pt>
                <c:pt idx="24">
                  <c:v>1.3</c:v>
                </c:pt>
                <c:pt idx="32">
                  <c:v>43.3</c:v>
                </c:pt>
              </c:numCache>
            </c:numRef>
          </c:yVal>
          <c:smooth val="0"/>
          <c:extLst>
            <c:ext xmlns:c16="http://schemas.microsoft.com/office/drawing/2014/chart" uri="{C3380CC4-5D6E-409C-BE32-E72D297353CC}">
              <c16:uniqueId val="{00000009-FBFE-40F4-8FA4-753D00E2A96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{702020FB-734F-4AAA-B80D-7C495719F7C7}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FBFE-40F4-8FA4-753D00E2A96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{CFACEA17-575F-4494-BDAE-AC62F76CB4A4}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BFE-40F4-8FA4-753D00E2A96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{2ED76705-4828-4EF2-A1FE-82348CE84996}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BFE-40F4-8FA4-753D00E2A96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{71BF84A1-56A7-4803-A738-B70F3FB6F367}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BFE-40F4-8FA4-753D00E2A96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{EB41BFD4-72EA-42D1-806C-612484778F2D}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BFE-40F4-8FA4-753D00E2A96A}"/>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{44ABAF77-1C00-4C46-90AA-13F8FCB5D150}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FBFE-40F4-8FA4-753D00E2A96A}"/>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{FAEE37E1-2892-4A67-9BE8-0DBD4494AE23}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FBFE-40F4-8FA4-753D00E2A96A}"/>
                </c:ext>
              </c:extLst>
            </c:dLbl>
            <c:dLbl>
              <c:idx val="24"/>
              <c:layout>
                <c:manualLayout>
                  <c:x val="-2.8829840147400729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{D43990DA-06E9-4700-8075-1728BB80AB0F}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FBFE-40F4-8FA4-753D00E2A96A}"/>
                </c:ext>
              </c:extLst>
            </c:dLbl>
            <c:dLbl>
              <c:idx val="32"/>
              <c:layout>
                <c:manualLayout>
                  <c:x val="-3.4310845302750435E-2"/>
                  <c:y val="-6.2416647087793951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{48437875-69DB-44D9-9959-A2DE960589AF}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FBFE-40F4-8FA4-753D00E2A96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8.6</c:v>
                </c:pt>
                <c:pt idx="16">
                  <c:v>8.1999999999999993</c:v>
                </c:pt>
                <c:pt idx="24">
                  <c:v>8.4</c:v>
                </c:pt>
                <c:pt idx="32">
                  <c:v>8.5</c:v>
                </c:pt>
              </c:numCache>
            </c:numRef>
          </c:xVal>
          <c:yVal>
            <c:numRef>
              <c:f>公会計指標分析・財政指標組合せ分析表!$BP$77:$DC$77</c:f>
              <c:numCache>
                <c:formatCode>#,##0.0;"▲ "#,##0.0</c:formatCode>
                <c:ptCount val="40"/>
                <c:pt idx="0">
                  <c:v>21</c:v>
                </c:pt>
                <c:pt idx="8">
                  <c:v>23.5</c:v>
                </c:pt>
                <c:pt idx="16">
                  <c:v>8.5</c:v>
                </c:pt>
                <c:pt idx="24">
                  <c:v>0</c:v>
                </c:pt>
                <c:pt idx="32">
                  <c:v>0</c:v>
                </c:pt>
              </c:numCache>
            </c:numRef>
          </c:yVal>
          <c:smooth val="0"/>
          <c:extLst>
            <c:ext xmlns:c16="http://schemas.microsoft.com/office/drawing/2014/chart" uri="{C3380CC4-5D6E-409C-BE32-E72D297353CC}">
              <c16:uniqueId val="{00000013-FBFE-40F4-8FA4-753D00E2A96A}"/>
            </c:ext>
          </c:extLst>
        </c:ser>
        <c:dLbls>
          <c:showLegendKey val="0"/>
          <c:showVal val="1"/>
          <c:showCatName val="0"/>
          <c:showSerName val="0"/>
          <c:showPercent val="0"/>
          <c:showBubbleSize val="0"/>
        </c:dLbls>
        <c:axId val="84219776"/>
        <c:axId val="84234240"/>
      </c:scatterChart>
      <c:valAx>
        <c:axId val="84219776"/>
        <c:scaling>
          <c:orientation val="maxMin"/>
          <c:max val="10"/>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群馬県明和町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前年度と比較して</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百万円減少している。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学校の長寿命化が令和</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年度から本格的に始まるため、今後公債費の増加が見込まれる。事業の見直しや新規事業実施に当たって必要性の検討など行うとともに、交付税措置のない起債の発行を控えるなど財政の健全化に努める。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群馬県明和町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昨年度と比較して地方債の現在高は減少しているが、将来負担比率は増加している。これは事業の増加による財政調整基金の取崩しによるものである。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地方債の発行にあたっては、発行にあたり十分検討を行うとともに、償還年数等の調整を図っていく。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群馬県明和町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事業増加による財政調整基金の取崩し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、公共施設建設基金の取崩し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、企業版ふるさと納税基金の取崩し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を行ったため、それぞれ減少している。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事業増加のため、各種基金の取崩しを行ったが、基金の使途明確を図りながら積立・取崩しを行っていく。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公共施設建設基金：道路等公共施設の整備のために活用する基金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まち・ひと・しごと創生基金：まち・ひと・しごと創生法に基づく地方創生施策を行うための基金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奨学基金：奨学金貸与を円滑に行うための基金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地域福祉基金：高齢者の保健福祉の向上を図るための基金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企業版ふるさと納税基金：地域再生法に規定するまち・ひと・しごと創生寄附活用事業を行うための基金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企業版ふるさと納税基金を活用した事業のため、取崩しを行ったから。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今後も道路等公共施設整備を行っていくため、学校の整備や地方創生法に基づく事業実施に備えて特定目的金への積立を計画的に行っていく。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事業の増加による取崩しを行ったため。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標準化システムの使用料の発生、人件費の増加が見込まれるため、財政調整基金の取り崩しが見込まれる。今後もより一層事業及び事業費の見直しを図るとともに歳出の合理化等行財政改革を推進し、健全な財政運営に努め、基金残高も一定の割合を維持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年度に繰上げ償還の財源として大部分を取り崩し、その後は利子積立のみのため大きな増減はほとんどない。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年度以降繰上げ償還を行っていないが、返済計画や財政状況に応じて検討を行うとともに、適切に基金への積立を行っていく。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E634F4F5-54B2-43D6-97DC-2C052CB62D9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45DDAD2-6A8F-40B5-B219-8224412A609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8C603DEB-44AF-47A9-8ED7-F6988C4B17B1}"/>
            </a:ext>
          </a:extLst>
        </xdr:cNvPr>
        <xdr:cNvSpPr/>
      </xdr:nvSpPr>
      <xdr:spPr>
        <a:xfrm>
          <a:off x="352425" y="66675"/>
          <a:ext cx="114077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C6F9A1D-8DD2-4FB8-990D-28DC92F6969B}"/>
            </a:ext>
          </a:extLst>
        </xdr:cNvPr>
        <xdr:cNvSpPr/>
      </xdr:nvSpPr>
      <xdr:spPr>
        <a:xfrm>
          <a:off x="15351125" y="190500"/>
          <a:ext cx="35528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D5E2E21-3F6A-486B-9C47-3BF0974E9D38}"/>
            </a:ext>
          </a:extLst>
        </xdr:cNvPr>
        <xdr:cNvSpPr/>
      </xdr:nvSpPr>
      <xdr:spPr>
        <a:xfrm>
          <a:off x="15360650" y="219075"/>
          <a:ext cx="35242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8EC4DF7C-6B5E-43BC-AB4C-34E5F84B72F3}"/>
            </a:ext>
          </a:extLst>
        </xdr:cNvPr>
        <xdr:cNvSpPr/>
      </xdr:nvSpPr>
      <xdr:spPr>
        <a:xfrm>
          <a:off x="15389225" y="238125"/>
          <a:ext cx="34671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群馬県明和町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AAB6A3C6-F731-48CC-9502-8599495618FC}"/>
            </a:ext>
          </a:extLst>
        </xdr:cNvPr>
        <xdr:cNvSpPr/>
      </xdr:nvSpPr>
      <xdr:spPr>
        <a:xfrm>
          <a:off x="12827000" y="190500"/>
          <a:ext cx="239077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A3CE38EB-8CAC-4E2E-BC24-3995800C84BD}"/>
            </a:ext>
          </a:extLst>
        </xdr:cNvPr>
        <xdr:cNvSpPr/>
      </xdr:nvSpPr>
      <xdr:spPr>
        <a:xfrm>
          <a:off x="12855575" y="219075"/>
          <a:ext cx="23431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C63CF0C0-6103-495D-B2EF-BB813122D47D}"/>
            </a:ext>
          </a:extLst>
        </xdr:cNvPr>
        <xdr:cNvSpPr/>
      </xdr:nvSpPr>
      <xdr:spPr>
        <a:xfrm>
          <a:off x="12874625" y="238125"/>
          <a:ext cx="2314575" cy="4635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C843C4E0-A5D1-4F90-A769-B46BCFE973F7}"/>
            </a:ext>
          </a:extLst>
        </xdr:cNvPr>
        <xdr:cNvSpPr/>
      </xdr:nvSpPr>
      <xdr:spPr>
        <a:xfrm>
          <a:off x="447675" y="892175"/>
          <a:ext cx="9083675"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37C23D2E-2AC0-44BF-8CD7-DE445DEB05D7}"/>
            </a:ext>
          </a:extLst>
        </xdr:cNvPr>
        <xdr:cNvSpPr/>
      </xdr:nvSpPr>
      <xdr:spPr>
        <a:xfrm>
          <a:off x="568325" y="920750"/>
          <a:ext cx="1247775"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7BBEEB95-B942-48EA-99BE-103F150A052C}"/>
            </a:ext>
          </a:extLst>
        </xdr:cNvPr>
        <xdr:cNvSpPr/>
      </xdr:nvSpPr>
      <xdr:spPr>
        <a:xfrm>
          <a:off x="1768475" y="920750"/>
          <a:ext cx="120015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10,836
10,505
19.64
8,168,258
7,195,084
426,965
3,950,198
4,041,721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C88E7399-E0E3-49E2-A81E-187AACBB2852}"/>
            </a:ext>
          </a:extLst>
        </xdr:cNvPr>
        <xdr:cNvSpPr/>
      </xdr:nvSpPr>
      <xdr:spPr>
        <a:xfrm>
          <a:off x="2968625" y="920750"/>
          <a:ext cx="13716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F14DC150-D455-4F31-94CF-BF4F49E98AC1}"/>
            </a:ext>
          </a:extLst>
        </xdr:cNvPr>
        <xdr:cNvSpPr/>
      </xdr:nvSpPr>
      <xdr:spPr>
        <a:xfrm>
          <a:off x="4340225" y="939800"/>
          <a:ext cx="18288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7870EE78-288B-43C5-9D6B-357A2D75B3A0}"/>
            </a:ext>
          </a:extLst>
        </xdr:cNvPr>
        <xdr:cNvSpPr/>
      </xdr:nvSpPr>
      <xdr:spPr>
        <a:xfrm>
          <a:off x="6169025" y="939800"/>
          <a:ext cx="1133475"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43.3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4992DC6D-E8C6-41DD-BAF5-71FB5EC299D6}"/>
            </a:ext>
          </a:extLst>
        </xdr:cNvPr>
        <xdr:cNvSpPr/>
      </xdr:nvSpPr>
      <xdr:spPr>
        <a:xfrm>
          <a:off x="7369175" y="949325"/>
          <a:ext cx="5715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26D71ED2-F86E-4697-94C8-E67B779A151E}"/>
            </a:ext>
          </a:extLst>
        </xdr:cNvPr>
        <xdr:cNvSpPr/>
      </xdr:nvSpPr>
      <xdr:spPr>
        <a:xfrm>
          <a:off x="4340225" y="16827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437E8EA2-12E2-4899-83D5-825DE3B84345}"/>
            </a:ext>
          </a:extLst>
        </xdr:cNvPr>
        <xdr:cNvSpPr/>
      </xdr:nvSpPr>
      <xdr:spPr>
        <a:xfrm>
          <a:off x="6226175" y="16827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CAC5AA5B-4FD1-4D4E-9BF8-4680C2B19A34}"/>
            </a:ext>
          </a:extLst>
        </xdr:cNvPr>
        <xdr:cNvSpPr/>
      </xdr:nvSpPr>
      <xdr:spPr>
        <a:xfrm>
          <a:off x="9988550" y="892175"/>
          <a:ext cx="1371600" cy="12192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100E5067-3858-4FE1-A1B1-CA09DE745CAA}"/>
            </a:ext>
          </a:extLst>
        </xdr:cNvPr>
        <xdr:cNvSpPr/>
      </xdr:nvSpPr>
      <xdr:spPr>
        <a:xfrm>
          <a:off x="10217150" y="949325"/>
          <a:ext cx="120015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F53BCE01-6820-400D-A72B-3964F015CA7E}"/>
            </a:ext>
          </a:extLst>
        </xdr:cNvPr>
        <xdr:cNvSpPr/>
      </xdr:nvSpPr>
      <xdr:spPr>
        <a:xfrm>
          <a:off x="10217150" y="121602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DE95869C-84FE-43BA-AEEC-C75311EA202D}"/>
            </a:ext>
          </a:extLst>
        </xdr:cNvPr>
        <xdr:cNvSpPr/>
      </xdr:nvSpPr>
      <xdr:spPr>
        <a:xfrm>
          <a:off x="10217150" y="153987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75911568-7C6E-41E5-B573-A78507C8A629}"/>
            </a:ext>
          </a:extLst>
        </xdr:cNvPr>
        <xdr:cNvCxnSpPr/>
      </xdr:nvCxnSpPr>
      <xdr:spPr>
        <a:xfrm flipH="1">
          <a:off x="10055225" y="10445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77DBCB61-1588-49A0-96B9-0B7E3675C2A1}"/>
            </a:ext>
          </a:extLst>
        </xdr:cNvPr>
        <xdr:cNvSpPr/>
      </xdr:nvSpPr>
      <xdr:spPr>
        <a:xfrm>
          <a:off x="10106025" y="1006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BB0EA1EC-0461-46DB-AEC2-DA99BF8F4696}"/>
            </a:ext>
          </a:extLst>
        </xdr:cNvPr>
        <xdr:cNvSpPr/>
      </xdr:nvSpPr>
      <xdr:spPr>
        <a:xfrm>
          <a:off x="10106025" y="13112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75EC1887-CF71-44F8-B86C-5299962C69A8}"/>
            </a:ext>
          </a:extLst>
        </xdr:cNvPr>
        <xdr:cNvCxnSpPr/>
      </xdr:nvCxnSpPr>
      <xdr:spPr>
        <a:xfrm>
          <a:off x="10153650" y="15398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BFA0F3D5-25F6-4434-A336-E747CB7DCF81}"/>
            </a:ext>
          </a:extLst>
        </xdr:cNvPr>
        <xdr:cNvCxnSpPr/>
      </xdr:nvCxnSpPr>
      <xdr:spPr>
        <a:xfrm>
          <a:off x="10074275" y="15398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4CC401F1-B392-4EF6-99F7-0420BBD71EEE}"/>
            </a:ext>
          </a:extLst>
        </xdr:cNvPr>
        <xdr:cNvCxnSpPr/>
      </xdr:nvCxnSpPr>
      <xdr:spPr>
        <a:xfrm flipV="1">
          <a:off x="10153650" y="17716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79EF779D-D8B6-4B35-A12D-FC7BEAA3DE73}"/>
            </a:ext>
          </a:extLst>
        </xdr:cNvPr>
        <xdr:cNvCxnSpPr/>
      </xdr:nvCxnSpPr>
      <xdr:spPr>
        <a:xfrm>
          <a:off x="10074275" y="19018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54D6041A-5ADB-4986-8E4C-5C9331F5396C}"/>
            </a:ext>
          </a:extLst>
        </xdr:cNvPr>
        <xdr:cNvSpPr txBox="1"/>
      </xdr:nvSpPr>
      <xdr:spPr>
        <a:xfrm>
          <a:off x="419100" y="26828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F3B7343D-AA27-4FD7-8E11-EB9257BC2F99}"/>
            </a:ext>
          </a:extLst>
        </xdr:cNvPr>
        <xdr:cNvSpPr txBox="1"/>
      </xdr:nvSpPr>
      <xdr:spPr>
        <a:xfrm>
          <a:off x="419100" y="29114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B5CF6791-DF1F-4256-B5D6-D697CC16B9CB}"/>
            </a:ext>
          </a:extLst>
        </xdr:cNvPr>
        <xdr:cNvSpPr txBox="1"/>
      </xdr:nvSpPr>
      <xdr:spPr>
        <a:xfrm>
          <a:off x="419100" y="31400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4B99F455-DBBF-4002-B779-4252E0BEBEC9}"/>
            </a:ext>
          </a:extLst>
        </xdr:cNvPr>
        <xdr:cNvSpPr txBox="1"/>
      </xdr:nvSpPr>
      <xdr:spPr>
        <a:xfrm>
          <a:off x="419100" y="33686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E007057C-0D93-491B-9CA9-7F5C82D89D4C}"/>
            </a:ext>
          </a:extLst>
        </xdr:cNvPr>
        <xdr:cNvSpPr txBox="1"/>
      </xdr:nvSpPr>
      <xdr:spPr>
        <a:xfrm>
          <a:off x="419100" y="359727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7F05662-C37E-46D4-AD65-6462FB8A3F7C}"/>
            </a:ext>
          </a:extLst>
        </xdr:cNvPr>
        <xdr:cNvSpPr/>
      </xdr:nvSpPr>
      <xdr:spPr>
        <a:xfrm>
          <a:off x="1158875" y="4092575"/>
          <a:ext cx="38195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9345193A-DC10-449E-AD55-2C0270E6CE83}"/>
            </a:ext>
          </a:extLst>
        </xdr:cNvPr>
        <xdr:cNvSpPr/>
      </xdr:nvSpPr>
      <xdr:spPr>
        <a:xfrm>
          <a:off x="1811514" y="446589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8" name="正方形/長方形 37">
          <a:extLst>
            <a:ext uri="{FF2B5EF4-FFF2-40B4-BE49-F238E27FC236}">
              <a16:creationId xmlns:a16="http://schemas.microsoft.com/office/drawing/2014/main" id="{50F104ED-8A11-4CFD-8FD9-7AF025F26E3E}"/>
            </a:ext>
          </a:extLst>
        </xdr:cNvPr>
        <xdr:cNvSpPr/>
      </xdr:nvSpPr>
      <xdr:spPr>
        <a:xfrm>
          <a:off x="3631062" y="4449221"/>
          <a:ext cx="42455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4DFC11F9-C5F2-4484-BB28-A8ABE612E083}"/>
            </a:ext>
          </a:extLst>
        </xdr:cNvPr>
        <xdr:cNvSpPr/>
      </xdr:nvSpPr>
      <xdr:spPr>
        <a:xfrm>
          <a:off x="49307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8D9F002A-5A96-4D40-B4C5-21480C14AEDB}"/>
            </a:ext>
          </a:extLst>
        </xdr:cNvPr>
        <xdr:cNvSpPr/>
      </xdr:nvSpPr>
      <xdr:spPr>
        <a:xfrm>
          <a:off x="49307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7B86359F-B58E-4EDB-85B2-046A74DE5331}"/>
            </a:ext>
          </a:extLst>
        </xdr:cNvPr>
        <xdr:cNvSpPr/>
      </xdr:nvSpPr>
      <xdr:spPr>
        <a:xfrm>
          <a:off x="63023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5503347E-7F57-495A-9132-358BD8E30F7D}"/>
            </a:ext>
          </a:extLst>
        </xdr:cNvPr>
        <xdr:cNvSpPr/>
      </xdr:nvSpPr>
      <xdr:spPr>
        <a:xfrm>
          <a:off x="63023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6DDF4AD5-B0AE-4287-9DE0-A03E543868FD}"/>
            </a:ext>
          </a:extLst>
        </xdr:cNvPr>
        <xdr:cNvSpPr/>
      </xdr:nvSpPr>
      <xdr:spPr>
        <a:xfrm>
          <a:off x="77978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DDB5F09C-1AF8-4C65-BC40-14D9DF96DE2B}"/>
            </a:ext>
          </a:extLst>
        </xdr:cNvPr>
        <xdr:cNvSpPr/>
      </xdr:nvSpPr>
      <xdr:spPr>
        <a:xfrm>
          <a:off x="77978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60E66D55-A52E-4CC7-976D-CCC8599E758B}"/>
            </a:ext>
          </a:extLst>
        </xdr:cNvPr>
        <xdr:cNvSpPr/>
      </xdr:nvSpPr>
      <xdr:spPr>
        <a:xfrm>
          <a:off x="1158875" y="476885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1F2C4EFB-A319-4409-86F3-45230F84B175}"/>
            </a:ext>
          </a:extLst>
        </xdr:cNvPr>
        <xdr:cNvSpPr/>
      </xdr:nvSpPr>
      <xdr:spPr>
        <a:xfrm>
          <a:off x="5226050"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979D4277-6F8A-449F-816E-1087918E1004}"/>
            </a:ext>
          </a:extLst>
        </xdr:cNvPr>
        <xdr:cNvSpPr/>
      </xdr:nvSpPr>
      <xdr:spPr>
        <a:xfrm>
          <a:off x="5226050"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6FBF42D4-B08F-49F9-8E9B-327B75566DDF}"/>
            </a:ext>
          </a:extLst>
        </xdr:cNvPr>
        <xdr:cNvSpPr txBox="1"/>
      </xdr:nvSpPr>
      <xdr:spPr>
        <a:xfrm>
          <a:off x="5283200"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有形固定資産減価償却率は類似団体より高い水準にあるが、それぞれの公共施設等について個別施設計画を策定済みであり、当該計画に基づいた施設の維持管理を適切に進めている</a:t>
          </a:r>
          <a:r>
            <a:rPr lang="en-US" altLang="ja-JP" sz="1100">
              <a:solidFill>
                <a:schemeClr val="dk1"/>
              </a:solidFill>
              <a:effectLst/>
              <a:latin typeface="+mn-lt"/>
              <a:ea typeface="+mn-ea"/>
              <a:cs typeface="+mn-cs"/>
            </a:rPr>
            <a:t>.</a:t>
          </a:r>
          <a:endParaRPr lang="ja-JP" altLang="ja-JP">
            <a:effectLst/>
          </a:endParaRPr>
        </a:p>
        <a:p>
          <a:r>
            <a:rPr kumimoji="1" lang="ja-JP" altLang="ja-JP" sz="1100" baseline="0">
              <a:solidFill>
                <a:schemeClr val="dk1"/>
              </a:solidFill>
              <a:effectLst/>
              <a:latin typeface="+mn-lt"/>
              <a:ea typeface="+mn-ea"/>
              <a:cs typeface="+mn-cs"/>
            </a:rPr>
            <a:t>道路や図書館などの施設に老朽化が見られ、他の団体よりも償却率は高くなっている。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CB448361-8792-42F8-8EB4-D11E250A36F6}"/>
            </a:ext>
          </a:extLst>
        </xdr:cNvPr>
        <xdr:cNvSpPr txBox="1"/>
      </xdr:nvSpPr>
      <xdr:spPr>
        <a:xfrm>
          <a:off x="11303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3D92CF29-28B1-4784-9DF8-784588DE6C3A}"/>
            </a:ext>
          </a:extLst>
        </xdr:cNvPr>
        <xdr:cNvCxnSpPr/>
      </xdr:nvCxnSpPr>
      <xdr:spPr>
        <a:xfrm>
          <a:off x="1158875" y="68072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170F7FC4-A0F8-4184-8355-6D29AC1C07A1}"/>
            </a:ext>
          </a:extLst>
        </xdr:cNvPr>
        <xdr:cNvSpPr txBox="1"/>
      </xdr:nvSpPr>
      <xdr:spPr>
        <a:xfrm>
          <a:off x="741836" y="67229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CCDAAA51-7662-498E-AF85-9049DDA8C8EF}"/>
            </a:ext>
          </a:extLst>
        </xdr:cNvPr>
        <xdr:cNvCxnSpPr/>
      </xdr:nvCxnSpPr>
      <xdr:spPr>
        <a:xfrm>
          <a:off x="1158875" y="64071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0006DE6A-8E37-4753-B283-7F68D8C62246}"/>
            </a:ext>
          </a:extLst>
        </xdr:cNvPr>
        <xdr:cNvSpPr txBox="1"/>
      </xdr:nvSpPr>
      <xdr:spPr>
        <a:xfrm>
          <a:off x="789956" y="6322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2EB90BEE-3BD0-4294-8075-1A4B1B966D42}"/>
            </a:ext>
          </a:extLst>
        </xdr:cNvPr>
        <xdr:cNvCxnSpPr/>
      </xdr:nvCxnSpPr>
      <xdr:spPr>
        <a:xfrm>
          <a:off x="1158875" y="5997575"/>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302C6293-C42F-4DC1-A371-64AF72D2222C}"/>
            </a:ext>
          </a:extLst>
        </xdr:cNvPr>
        <xdr:cNvSpPr txBox="1"/>
      </xdr:nvSpPr>
      <xdr:spPr>
        <a:xfrm>
          <a:off x="789956" y="59037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F77178E1-71B7-424B-8DD7-FE8784B45294}"/>
            </a:ext>
          </a:extLst>
        </xdr:cNvPr>
        <xdr:cNvCxnSpPr/>
      </xdr:nvCxnSpPr>
      <xdr:spPr>
        <a:xfrm>
          <a:off x="1158875" y="55880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B1B0211B-2449-4606-A7D3-57991A324C08}"/>
            </a:ext>
          </a:extLst>
        </xdr:cNvPr>
        <xdr:cNvSpPr txBox="1"/>
      </xdr:nvSpPr>
      <xdr:spPr>
        <a:xfrm>
          <a:off x="789956" y="55037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774B4A6A-92E7-4928-A64F-9073B8127811}"/>
            </a:ext>
          </a:extLst>
        </xdr:cNvPr>
        <xdr:cNvCxnSpPr/>
      </xdr:nvCxnSpPr>
      <xdr:spPr>
        <a:xfrm>
          <a:off x="1158875" y="51879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541B6EEF-C75F-4B6C-A59A-78F2B243ECA7}"/>
            </a:ext>
          </a:extLst>
        </xdr:cNvPr>
        <xdr:cNvSpPr txBox="1"/>
      </xdr:nvSpPr>
      <xdr:spPr>
        <a:xfrm>
          <a:off x="789956" y="50941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56E335F7-B186-4908-A53B-F055296DD433}"/>
            </a:ext>
          </a:extLst>
        </xdr:cNvPr>
        <xdr:cNvCxnSpPr/>
      </xdr:nvCxnSpPr>
      <xdr:spPr>
        <a:xfrm>
          <a:off x="1158875" y="47688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1" name="テキスト ボックス 60">
          <a:extLst>
            <a:ext uri="{FF2B5EF4-FFF2-40B4-BE49-F238E27FC236}">
              <a16:creationId xmlns:a16="http://schemas.microsoft.com/office/drawing/2014/main" id="{CE16BFE5-3B78-471F-BAD5-85D994E6BDDA}"/>
            </a:ext>
          </a:extLst>
        </xdr:cNvPr>
        <xdr:cNvSpPr txBox="1"/>
      </xdr:nvSpPr>
      <xdr:spPr>
        <a:xfrm>
          <a:off x="819028" y="46845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4B31ED71-03AF-4DDC-B8B8-C444CC94FD4D}"/>
            </a:ext>
          </a:extLst>
        </xdr:cNvPr>
        <xdr:cNvSpPr/>
      </xdr:nvSpPr>
      <xdr:spPr>
        <a:xfrm>
          <a:off x="1158875" y="476885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28</xdr:row>
      <xdr:rowOff>30734</xdr:rowOff>
    </xdr:from>
    <xdr:to>
      <xdr:col>23</xdr:col>
      <xdr:colOff>85090</xdr:colOff>
      <xdr:row>34</xdr:row>
      <xdr:rowOff>92329</xdr:rowOff>
    </xdr:to>
    <xdr:cxnSp macro="">
      <xdr:nvCxnSpPr>
        <xdr:cNvPr id="63" name="直線コネクタ 62">
          <a:extLst>
            <a:ext uri="{FF2B5EF4-FFF2-40B4-BE49-F238E27FC236}">
              <a16:creationId xmlns:a16="http://schemas.microsoft.com/office/drawing/2014/main" id="{5A86C60F-F996-4E6F-8EE9-6A342B5470A7}"/>
            </a:ext>
          </a:extLst>
        </xdr:cNvPr>
        <xdr:cNvCxnSpPr/>
      </xdr:nvCxnSpPr>
      <xdr:spPr>
        <a:xfrm flipV="1">
          <a:off x="4306570" y="5380609"/>
          <a:ext cx="1270" cy="1036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96156</xdr:rowOff>
    </xdr:from>
    <xdr:ext cx="405111" cy="259045"/>
    <xdr:sp macro="" textlink="">
      <xdr:nvSpPr>
        <xdr:cNvPr id="64" name="有形固定資産減価償却率最小値テキスト">
          <a:extLst>
            <a:ext uri="{FF2B5EF4-FFF2-40B4-BE49-F238E27FC236}">
              <a16:creationId xmlns:a16="http://schemas.microsoft.com/office/drawing/2014/main" id="{6ADCCA6D-5AF3-46A3-A204-7CBF09EA376F}"/>
            </a:ext>
          </a:extLst>
        </xdr:cNvPr>
        <xdr:cNvSpPr txBox="1"/>
      </xdr:nvSpPr>
      <xdr:spPr>
        <a:xfrm>
          <a:off x="4359275" y="6420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92329</xdr:rowOff>
    </xdr:from>
    <xdr:to>
      <xdr:col>23</xdr:col>
      <xdr:colOff>174625</xdr:colOff>
      <xdr:row>34</xdr:row>
      <xdr:rowOff>92329</xdr:rowOff>
    </xdr:to>
    <xdr:cxnSp macro="">
      <xdr:nvCxnSpPr>
        <xdr:cNvPr id="65" name="直線コネクタ 64">
          <a:extLst>
            <a:ext uri="{FF2B5EF4-FFF2-40B4-BE49-F238E27FC236}">
              <a16:creationId xmlns:a16="http://schemas.microsoft.com/office/drawing/2014/main" id="{FED8D38B-A2AF-4F75-BE0A-76720B72B3B4}"/>
            </a:ext>
          </a:extLst>
        </xdr:cNvPr>
        <xdr:cNvCxnSpPr/>
      </xdr:nvCxnSpPr>
      <xdr:spPr>
        <a:xfrm>
          <a:off x="4216400" y="6416929"/>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148861</xdr:rowOff>
    </xdr:from>
    <xdr:ext cx="405111" cy="259045"/>
    <xdr:sp macro="" textlink="">
      <xdr:nvSpPr>
        <xdr:cNvPr id="66" name="有形固定資産減価償却率最大値テキスト">
          <a:extLst>
            <a:ext uri="{FF2B5EF4-FFF2-40B4-BE49-F238E27FC236}">
              <a16:creationId xmlns:a16="http://schemas.microsoft.com/office/drawing/2014/main" id="{445F3442-2518-4271-AF5D-0461012B462F}"/>
            </a:ext>
          </a:extLst>
        </xdr:cNvPr>
        <xdr:cNvSpPr txBox="1"/>
      </xdr:nvSpPr>
      <xdr:spPr>
        <a:xfrm>
          <a:off x="4359275" y="5174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28</xdr:row>
      <xdr:rowOff>30734</xdr:rowOff>
    </xdr:from>
    <xdr:to>
      <xdr:col>23</xdr:col>
      <xdr:colOff>174625</xdr:colOff>
      <xdr:row>28</xdr:row>
      <xdr:rowOff>30734</xdr:rowOff>
    </xdr:to>
    <xdr:cxnSp macro="">
      <xdr:nvCxnSpPr>
        <xdr:cNvPr id="67" name="直線コネクタ 66">
          <a:extLst>
            <a:ext uri="{FF2B5EF4-FFF2-40B4-BE49-F238E27FC236}">
              <a16:creationId xmlns:a16="http://schemas.microsoft.com/office/drawing/2014/main" id="{F025F2FA-4078-4F9A-8989-21E260E2267A}"/>
            </a:ext>
          </a:extLst>
        </xdr:cNvPr>
        <xdr:cNvCxnSpPr/>
      </xdr:nvCxnSpPr>
      <xdr:spPr>
        <a:xfrm>
          <a:off x="4216400" y="5380609"/>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156481</xdr:rowOff>
    </xdr:from>
    <xdr:ext cx="405111" cy="259045"/>
    <xdr:sp macro="" textlink="">
      <xdr:nvSpPr>
        <xdr:cNvPr id="68" name="有形固定資産減価償却率平均値テキスト">
          <a:extLst>
            <a:ext uri="{FF2B5EF4-FFF2-40B4-BE49-F238E27FC236}">
              <a16:creationId xmlns:a16="http://schemas.microsoft.com/office/drawing/2014/main" id="{7788F348-1D9C-48E4-A848-853C448AAD06}"/>
            </a:ext>
          </a:extLst>
        </xdr:cNvPr>
        <xdr:cNvSpPr txBox="1"/>
      </xdr:nvSpPr>
      <xdr:spPr>
        <a:xfrm>
          <a:off x="4359275" y="59984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6604</xdr:rowOff>
    </xdr:from>
    <xdr:to>
      <xdr:col>23</xdr:col>
      <xdr:colOff>136525</xdr:colOff>
      <xdr:row>32</xdr:row>
      <xdr:rowOff>108204</xdr:rowOff>
    </xdr:to>
    <xdr:sp macro="" textlink="">
      <xdr:nvSpPr>
        <xdr:cNvPr id="69" name="フローチャート: 判断 68">
          <a:extLst>
            <a:ext uri="{FF2B5EF4-FFF2-40B4-BE49-F238E27FC236}">
              <a16:creationId xmlns:a16="http://schemas.microsoft.com/office/drawing/2014/main" id="{5C24FD1B-A277-486A-9BCA-9A7BDD23F452}"/>
            </a:ext>
          </a:extLst>
        </xdr:cNvPr>
        <xdr:cNvSpPr/>
      </xdr:nvSpPr>
      <xdr:spPr>
        <a:xfrm>
          <a:off x="4254500" y="601052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15240</xdr:rowOff>
    </xdr:from>
    <xdr:to>
      <xdr:col>19</xdr:col>
      <xdr:colOff>187325</xdr:colOff>
      <xdr:row>32</xdr:row>
      <xdr:rowOff>116840</xdr:rowOff>
    </xdr:to>
    <xdr:sp macro="" textlink="">
      <xdr:nvSpPr>
        <xdr:cNvPr id="70" name="フローチャート: 判断 69">
          <a:extLst>
            <a:ext uri="{FF2B5EF4-FFF2-40B4-BE49-F238E27FC236}">
              <a16:creationId xmlns:a16="http://schemas.microsoft.com/office/drawing/2014/main" id="{33992F73-3B48-4DE8-AA5C-46D743A7E83E}"/>
            </a:ext>
          </a:extLst>
        </xdr:cNvPr>
        <xdr:cNvSpPr/>
      </xdr:nvSpPr>
      <xdr:spPr>
        <a:xfrm>
          <a:off x="3616325" y="601281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154305</xdr:rowOff>
    </xdr:from>
    <xdr:to>
      <xdr:col>15</xdr:col>
      <xdr:colOff>187325</xdr:colOff>
      <xdr:row>32</xdr:row>
      <xdr:rowOff>84455</xdr:rowOff>
    </xdr:to>
    <xdr:sp macro="" textlink="">
      <xdr:nvSpPr>
        <xdr:cNvPr id="71" name="フローチャート: 判断 70">
          <a:extLst>
            <a:ext uri="{FF2B5EF4-FFF2-40B4-BE49-F238E27FC236}">
              <a16:creationId xmlns:a16="http://schemas.microsoft.com/office/drawing/2014/main" id="{6E7B6DC8-E010-4E27-922B-8B4F2A28C517}"/>
            </a:ext>
          </a:extLst>
        </xdr:cNvPr>
        <xdr:cNvSpPr/>
      </xdr:nvSpPr>
      <xdr:spPr>
        <a:xfrm>
          <a:off x="2930525" y="599313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154305</xdr:rowOff>
    </xdr:from>
    <xdr:to>
      <xdr:col>11</xdr:col>
      <xdr:colOff>187325</xdr:colOff>
      <xdr:row>32</xdr:row>
      <xdr:rowOff>84455</xdr:rowOff>
    </xdr:to>
    <xdr:sp macro="" textlink="">
      <xdr:nvSpPr>
        <xdr:cNvPr id="72" name="フローチャート: 判断 71">
          <a:extLst>
            <a:ext uri="{FF2B5EF4-FFF2-40B4-BE49-F238E27FC236}">
              <a16:creationId xmlns:a16="http://schemas.microsoft.com/office/drawing/2014/main" id="{82F7552E-C84B-44BE-8C8F-1BB7D00D02EF}"/>
            </a:ext>
          </a:extLst>
        </xdr:cNvPr>
        <xdr:cNvSpPr/>
      </xdr:nvSpPr>
      <xdr:spPr>
        <a:xfrm>
          <a:off x="2244725" y="599313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141351</xdr:rowOff>
    </xdr:from>
    <xdr:to>
      <xdr:col>7</xdr:col>
      <xdr:colOff>187325</xdr:colOff>
      <xdr:row>32</xdr:row>
      <xdr:rowOff>71501</xdr:rowOff>
    </xdr:to>
    <xdr:sp macro="" textlink="">
      <xdr:nvSpPr>
        <xdr:cNvPr id="73" name="フローチャート: 判断 72">
          <a:extLst>
            <a:ext uri="{FF2B5EF4-FFF2-40B4-BE49-F238E27FC236}">
              <a16:creationId xmlns:a16="http://schemas.microsoft.com/office/drawing/2014/main" id="{416369BE-71F7-4F2F-9E79-588C4F8630EF}"/>
            </a:ext>
          </a:extLst>
        </xdr:cNvPr>
        <xdr:cNvSpPr/>
      </xdr:nvSpPr>
      <xdr:spPr>
        <a:xfrm>
          <a:off x="1558925" y="5983351"/>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25F4B291-2BDF-4516-A308-091F8ABE927C}"/>
            </a:ext>
          </a:extLst>
        </xdr:cNvPr>
        <xdr:cNvSpPr txBox="1"/>
      </xdr:nvSpPr>
      <xdr:spPr>
        <a:xfrm>
          <a:off x="4149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0D2EE220-17C5-4E2E-A2E9-9FD8CB07D8F1}"/>
            </a:ext>
          </a:extLst>
        </xdr:cNvPr>
        <xdr:cNvSpPr txBox="1"/>
      </xdr:nvSpPr>
      <xdr:spPr>
        <a:xfrm>
          <a:off x="35115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FFFFA766-E710-4093-A74C-C118DC712E7F}"/>
            </a:ext>
          </a:extLst>
        </xdr:cNvPr>
        <xdr:cNvSpPr txBox="1"/>
      </xdr:nvSpPr>
      <xdr:spPr>
        <a:xfrm>
          <a:off x="28257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AFC7F8-5011-4EE5-883C-1974CCB43ED9}"/>
            </a:ext>
          </a:extLst>
        </xdr:cNvPr>
        <xdr:cNvSpPr txBox="1"/>
      </xdr:nvSpPr>
      <xdr:spPr>
        <a:xfrm>
          <a:off x="21399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872671AA-D7FC-4E3C-9B9E-8D287B82C7AB}"/>
            </a:ext>
          </a:extLst>
        </xdr:cNvPr>
        <xdr:cNvSpPr txBox="1"/>
      </xdr:nvSpPr>
      <xdr:spPr>
        <a:xfrm>
          <a:off x="14541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85725</xdr:colOff>
      <xdr:row>32</xdr:row>
      <xdr:rowOff>159893</xdr:rowOff>
    </xdr:from>
    <xdr:to>
      <xdr:col>11</xdr:col>
      <xdr:colOff>187325</xdr:colOff>
      <xdr:row>33</xdr:row>
      <xdr:rowOff>90043</xdr:rowOff>
    </xdr:to>
    <xdr:sp macro="" textlink="">
      <xdr:nvSpPr>
        <xdr:cNvPr id="79" name="楕円 78">
          <a:extLst>
            <a:ext uri="{FF2B5EF4-FFF2-40B4-BE49-F238E27FC236}">
              <a16:creationId xmlns:a16="http://schemas.microsoft.com/office/drawing/2014/main" id="{F7849D3D-23F3-4D95-B48B-D968014AF7D6}"/>
            </a:ext>
          </a:extLst>
        </xdr:cNvPr>
        <xdr:cNvSpPr/>
      </xdr:nvSpPr>
      <xdr:spPr>
        <a:xfrm>
          <a:off x="2244725" y="6163818"/>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30</xdr:row>
      <xdr:rowOff>133367</xdr:rowOff>
    </xdr:from>
    <xdr:ext cx="405111" cy="259045"/>
    <xdr:sp macro="" textlink="">
      <xdr:nvSpPr>
        <xdr:cNvPr id="80" name="n_1aveValue有形固定資産減価償却率">
          <a:extLst>
            <a:ext uri="{FF2B5EF4-FFF2-40B4-BE49-F238E27FC236}">
              <a16:creationId xmlns:a16="http://schemas.microsoft.com/office/drawing/2014/main" id="{A874F0E9-534A-4C09-B9E4-31DC7C632DA1}"/>
            </a:ext>
          </a:extLst>
        </xdr:cNvPr>
        <xdr:cNvSpPr txBox="1"/>
      </xdr:nvSpPr>
      <xdr:spPr>
        <a:xfrm>
          <a:off x="3474094" y="5810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100982</xdr:rowOff>
    </xdr:from>
    <xdr:ext cx="405111" cy="259045"/>
    <xdr:sp macro="" textlink="">
      <xdr:nvSpPr>
        <xdr:cNvPr id="81" name="n_2aveValue有形固定資産減価償却率">
          <a:extLst>
            <a:ext uri="{FF2B5EF4-FFF2-40B4-BE49-F238E27FC236}">
              <a16:creationId xmlns:a16="http://schemas.microsoft.com/office/drawing/2014/main" id="{95078A09-A212-4040-943F-DFA1DD83C7A3}"/>
            </a:ext>
          </a:extLst>
        </xdr:cNvPr>
        <xdr:cNvSpPr txBox="1"/>
      </xdr:nvSpPr>
      <xdr:spPr>
        <a:xfrm>
          <a:off x="2797819" y="5781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100982</xdr:rowOff>
    </xdr:from>
    <xdr:ext cx="405111" cy="259045"/>
    <xdr:sp macro="" textlink="">
      <xdr:nvSpPr>
        <xdr:cNvPr id="82" name="n_3aveValue有形固定資産減価償却率">
          <a:extLst>
            <a:ext uri="{FF2B5EF4-FFF2-40B4-BE49-F238E27FC236}">
              <a16:creationId xmlns:a16="http://schemas.microsoft.com/office/drawing/2014/main" id="{D9847DA8-93FE-43BC-B3B9-16F36DF86A8C}"/>
            </a:ext>
          </a:extLst>
        </xdr:cNvPr>
        <xdr:cNvSpPr txBox="1"/>
      </xdr:nvSpPr>
      <xdr:spPr>
        <a:xfrm>
          <a:off x="2112019" y="5781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88028</xdr:rowOff>
    </xdr:from>
    <xdr:ext cx="405111" cy="259045"/>
    <xdr:sp macro="" textlink="">
      <xdr:nvSpPr>
        <xdr:cNvPr id="83" name="n_4aveValue有形固定資産減価償却率">
          <a:extLst>
            <a:ext uri="{FF2B5EF4-FFF2-40B4-BE49-F238E27FC236}">
              <a16:creationId xmlns:a16="http://schemas.microsoft.com/office/drawing/2014/main" id="{2147F51C-64F9-44C9-9E8B-7BE0F7B6293C}"/>
            </a:ext>
          </a:extLst>
        </xdr:cNvPr>
        <xdr:cNvSpPr txBox="1"/>
      </xdr:nvSpPr>
      <xdr:spPr>
        <a:xfrm>
          <a:off x="1426219" y="5761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81170</xdr:rowOff>
    </xdr:from>
    <xdr:ext cx="405111" cy="259045"/>
    <xdr:sp macro="" textlink="">
      <xdr:nvSpPr>
        <xdr:cNvPr id="84" name="n_3mainValue有形固定資産減価償却率">
          <a:extLst>
            <a:ext uri="{FF2B5EF4-FFF2-40B4-BE49-F238E27FC236}">
              <a16:creationId xmlns:a16="http://schemas.microsoft.com/office/drawing/2014/main" id="{A704E880-AE57-416D-9382-B5B4BBF03146}"/>
            </a:ext>
          </a:extLst>
        </xdr:cNvPr>
        <xdr:cNvSpPr txBox="1"/>
      </xdr:nvSpPr>
      <xdr:spPr>
        <a:xfrm>
          <a:off x="2112019" y="6247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5" name="正方形/長方形 84">
          <a:extLst>
            <a:ext uri="{FF2B5EF4-FFF2-40B4-BE49-F238E27FC236}">
              <a16:creationId xmlns:a16="http://schemas.microsoft.com/office/drawing/2014/main" id="{FED60CE9-99F0-45E7-B7B9-3089ACBD8FE0}"/>
            </a:ext>
          </a:extLst>
        </xdr:cNvPr>
        <xdr:cNvSpPr/>
      </xdr:nvSpPr>
      <xdr:spPr>
        <a:xfrm>
          <a:off x="10198100" y="4092575"/>
          <a:ext cx="380047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86" name="正方形/長方形 85">
          <a:extLst>
            <a:ext uri="{FF2B5EF4-FFF2-40B4-BE49-F238E27FC236}">
              <a16:creationId xmlns:a16="http://schemas.microsoft.com/office/drawing/2014/main" id="{817C1613-7AA8-4C69-964F-73F42C57185E}"/>
            </a:ext>
          </a:extLst>
        </xdr:cNvPr>
        <xdr:cNvSpPr/>
      </xdr:nvSpPr>
      <xdr:spPr>
        <a:xfrm>
          <a:off x="11154043" y="446589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87" name="正方形/長方形 86">
          <a:extLst>
            <a:ext uri="{FF2B5EF4-FFF2-40B4-BE49-F238E27FC236}">
              <a16:creationId xmlns:a16="http://schemas.microsoft.com/office/drawing/2014/main" id="{919045FC-D88E-4A7A-B82D-CD61AA08A08C}"/>
            </a:ext>
          </a:extLst>
        </xdr:cNvPr>
        <xdr:cNvSpPr/>
      </xdr:nvSpPr>
      <xdr:spPr>
        <a:xfrm>
          <a:off x="12446540" y="4449221"/>
          <a:ext cx="862519"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[ 506.3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8" name="正方形/長方形 87">
          <a:extLst>
            <a:ext uri="{FF2B5EF4-FFF2-40B4-BE49-F238E27FC236}">
              <a16:creationId xmlns:a16="http://schemas.microsoft.com/office/drawing/2014/main" id="{501272DB-51AE-49BA-92C1-C92D40B8616E}"/>
            </a:ext>
          </a:extLst>
        </xdr:cNvPr>
        <xdr:cNvSpPr/>
      </xdr:nvSpPr>
      <xdr:spPr>
        <a:xfrm>
          <a:off x="139700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9" name="正方形/長方形 88">
          <a:extLst>
            <a:ext uri="{FF2B5EF4-FFF2-40B4-BE49-F238E27FC236}">
              <a16:creationId xmlns:a16="http://schemas.microsoft.com/office/drawing/2014/main" id="{7EC2CDA5-A5E8-48EA-AC64-BE261FA45341}"/>
            </a:ext>
          </a:extLst>
        </xdr:cNvPr>
        <xdr:cNvSpPr/>
      </xdr:nvSpPr>
      <xdr:spPr>
        <a:xfrm>
          <a:off x="139700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0" name="正方形/長方形 89">
          <a:extLst>
            <a:ext uri="{FF2B5EF4-FFF2-40B4-BE49-F238E27FC236}">
              <a16:creationId xmlns:a16="http://schemas.microsoft.com/office/drawing/2014/main" id="{6A07D218-7754-473B-9127-B99A7B7661FB}"/>
            </a:ext>
          </a:extLst>
        </xdr:cNvPr>
        <xdr:cNvSpPr/>
      </xdr:nvSpPr>
      <xdr:spPr>
        <a:xfrm>
          <a:off x="153416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1" name="正方形/長方形 90">
          <a:extLst>
            <a:ext uri="{FF2B5EF4-FFF2-40B4-BE49-F238E27FC236}">
              <a16:creationId xmlns:a16="http://schemas.microsoft.com/office/drawing/2014/main" id="{17E1234E-1F25-4882-AB1C-96EC1E20CB75}"/>
            </a:ext>
          </a:extLst>
        </xdr:cNvPr>
        <xdr:cNvSpPr/>
      </xdr:nvSpPr>
      <xdr:spPr>
        <a:xfrm>
          <a:off x="153416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2" name="正方形/長方形 91">
          <a:extLst>
            <a:ext uri="{FF2B5EF4-FFF2-40B4-BE49-F238E27FC236}">
              <a16:creationId xmlns:a16="http://schemas.microsoft.com/office/drawing/2014/main" id="{117AA9C2-9CD7-4854-BE28-727D96429833}"/>
            </a:ext>
          </a:extLst>
        </xdr:cNvPr>
        <xdr:cNvSpPr/>
      </xdr:nvSpPr>
      <xdr:spPr>
        <a:xfrm>
          <a:off x="168179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3" name="正方形/長方形 92">
          <a:extLst>
            <a:ext uri="{FF2B5EF4-FFF2-40B4-BE49-F238E27FC236}">
              <a16:creationId xmlns:a16="http://schemas.microsoft.com/office/drawing/2014/main" id="{A8ED3DC3-766C-46C9-ABFC-D44EC0DF2BEF}"/>
            </a:ext>
          </a:extLst>
        </xdr:cNvPr>
        <xdr:cNvSpPr/>
      </xdr:nvSpPr>
      <xdr:spPr>
        <a:xfrm>
          <a:off x="168179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4" name="正方形/長方形 93">
          <a:extLst>
            <a:ext uri="{FF2B5EF4-FFF2-40B4-BE49-F238E27FC236}">
              <a16:creationId xmlns:a16="http://schemas.microsoft.com/office/drawing/2014/main" id="{2CF14786-0094-40C7-80DE-BA8AB23BEBDC}"/>
            </a:ext>
          </a:extLst>
        </xdr:cNvPr>
        <xdr:cNvSpPr/>
      </xdr:nvSpPr>
      <xdr:spPr>
        <a:xfrm>
          <a:off x="10198100" y="476885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5" name="正方形/長方形 94">
          <a:extLst>
            <a:ext uri="{FF2B5EF4-FFF2-40B4-BE49-F238E27FC236}">
              <a16:creationId xmlns:a16="http://schemas.microsoft.com/office/drawing/2014/main" id="{8D19B067-3A1E-41B8-BB40-7413410195BC}"/>
            </a:ext>
          </a:extLst>
        </xdr:cNvPr>
        <xdr:cNvSpPr/>
      </xdr:nvSpPr>
      <xdr:spPr>
        <a:xfrm>
          <a:off x="14246225"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6" name="正方形/長方形 95">
          <a:extLst>
            <a:ext uri="{FF2B5EF4-FFF2-40B4-BE49-F238E27FC236}">
              <a16:creationId xmlns:a16="http://schemas.microsoft.com/office/drawing/2014/main" id="{427F8661-0D8C-454F-B5CC-9EABA4E5956C}"/>
            </a:ext>
          </a:extLst>
        </xdr:cNvPr>
        <xdr:cNvSpPr/>
      </xdr:nvSpPr>
      <xdr:spPr>
        <a:xfrm>
          <a:off x="14246225"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7" name="テキスト ボックス 96">
          <a:extLst>
            <a:ext uri="{FF2B5EF4-FFF2-40B4-BE49-F238E27FC236}">
              <a16:creationId xmlns:a16="http://schemas.microsoft.com/office/drawing/2014/main" id="{36F4109A-C73C-4C02-87A4-667C4E1310AE}"/>
            </a:ext>
          </a:extLst>
        </xdr:cNvPr>
        <xdr:cNvSpPr txBox="1"/>
      </xdr:nvSpPr>
      <xdr:spPr>
        <a:xfrm>
          <a:off x="14322425"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基金の取崩による充当可能財源の減少により、債務償還比率が</a:t>
          </a:r>
          <a:r>
            <a:rPr kumimoji="1" lang="en-US" altLang="ja-JP" sz="1100">
              <a:latin typeface="ＭＳ Ｐゴシック" panose="020B0600070205080204" pitchFamily="50" charset="-128"/>
              <a:ea typeface="ＭＳ Ｐゴシック" panose="020B0600070205080204" pitchFamily="50" charset="-128"/>
            </a:rPr>
            <a:t>237.7</a:t>
          </a:r>
          <a:r>
            <a:rPr kumimoji="1" lang="ja-JP" altLang="en-US" sz="1100">
              <a:latin typeface="ＭＳ Ｐゴシック" panose="020B0600070205080204" pitchFamily="50" charset="-128"/>
              <a:ea typeface="ＭＳ Ｐゴシック" panose="020B0600070205080204" pitchFamily="50" charset="-128"/>
            </a:rPr>
            <a:t>ポイント増加した。</a:t>
          </a:r>
        </a:p>
      </xdr:txBody>
    </xdr:sp>
    <xdr:clientData/>
  </xdr:twoCellAnchor>
  <xdr:oneCellAnchor>
    <xdr:from>
      <xdr:col>57</xdr:col>
      <xdr:colOff>111125</xdr:colOff>
      <xdr:row>23</xdr:row>
      <xdr:rowOff>47625</xdr:rowOff>
    </xdr:from>
    <xdr:ext cx="349839" cy="225703"/>
    <xdr:sp macro="" textlink="">
      <xdr:nvSpPr>
        <xdr:cNvPr id="98" name="テキスト ボックス 97">
          <a:extLst>
            <a:ext uri="{FF2B5EF4-FFF2-40B4-BE49-F238E27FC236}">
              <a16:creationId xmlns:a16="http://schemas.microsoft.com/office/drawing/2014/main" id="{65C9F2C4-C283-4E19-8854-C08ADAE1C2CF}"/>
            </a:ext>
          </a:extLst>
        </xdr:cNvPr>
        <xdr:cNvSpPr txBox="1"/>
      </xdr:nvSpPr>
      <xdr:spPr>
        <a:xfrm>
          <a:off x="101600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9" name="直線コネクタ 98">
          <a:extLst>
            <a:ext uri="{FF2B5EF4-FFF2-40B4-BE49-F238E27FC236}">
              <a16:creationId xmlns:a16="http://schemas.microsoft.com/office/drawing/2014/main" id="{AFDAAB59-DAC5-45A5-AFA2-D49F112CC93E}"/>
            </a:ext>
          </a:extLst>
        </xdr:cNvPr>
        <xdr:cNvCxnSpPr/>
      </xdr:nvCxnSpPr>
      <xdr:spPr>
        <a:xfrm>
          <a:off x="10198100" y="68072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0" name="テキスト ボックス 99">
          <a:extLst>
            <a:ext uri="{FF2B5EF4-FFF2-40B4-BE49-F238E27FC236}">
              <a16:creationId xmlns:a16="http://schemas.microsoft.com/office/drawing/2014/main" id="{DEDC7F07-3A2F-4874-80B1-A6165044B42C}"/>
            </a:ext>
          </a:extLst>
        </xdr:cNvPr>
        <xdr:cNvSpPr txBox="1"/>
      </xdr:nvSpPr>
      <xdr:spPr>
        <a:xfrm>
          <a:off x="9708926" y="67229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01" name="直線コネクタ 100">
          <a:extLst>
            <a:ext uri="{FF2B5EF4-FFF2-40B4-BE49-F238E27FC236}">
              <a16:creationId xmlns:a16="http://schemas.microsoft.com/office/drawing/2014/main" id="{95518AA6-05CC-43B8-ABB1-19EC132CED9E}"/>
            </a:ext>
          </a:extLst>
        </xdr:cNvPr>
        <xdr:cNvCxnSpPr/>
      </xdr:nvCxnSpPr>
      <xdr:spPr>
        <a:xfrm>
          <a:off x="10198100" y="647594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02" name="テキスト ボックス 101">
          <a:extLst>
            <a:ext uri="{FF2B5EF4-FFF2-40B4-BE49-F238E27FC236}">
              <a16:creationId xmlns:a16="http://schemas.microsoft.com/office/drawing/2014/main" id="{49BC1BB8-7E2F-49E1-884C-477B7EA60E2B}"/>
            </a:ext>
          </a:extLst>
        </xdr:cNvPr>
        <xdr:cNvSpPr txBox="1"/>
      </xdr:nvSpPr>
      <xdr:spPr>
        <a:xfrm>
          <a:off x="9708926" y="63821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3" name="直線コネクタ 102">
          <a:extLst>
            <a:ext uri="{FF2B5EF4-FFF2-40B4-BE49-F238E27FC236}">
              <a16:creationId xmlns:a16="http://schemas.microsoft.com/office/drawing/2014/main" id="{8038A051-42D9-48B4-9502-D9F434F53B80}"/>
            </a:ext>
          </a:extLst>
        </xdr:cNvPr>
        <xdr:cNvCxnSpPr/>
      </xdr:nvCxnSpPr>
      <xdr:spPr>
        <a:xfrm>
          <a:off x="10198100" y="613515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04" name="テキスト ボックス 103">
          <a:extLst>
            <a:ext uri="{FF2B5EF4-FFF2-40B4-BE49-F238E27FC236}">
              <a16:creationId xmlns:a16="http://schemas.microsoft.com/office/drawing/2014/main" id="{BCE7F811-2947-4C84-9667-8C012FB7DE1B}"/>
            </a:ext>
          </a:extLst>
        </xdr:cNvPr>
        <xdr:cNvSpPr txBox="1"/>
      </xdr:nvSpPr>
      <xdr:spPr>
        <a:xfrm>
          <a:off x="9762011" y="60413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5" name="直線コネクタ 104">
          <a:extLst>
            <a:ext uri="{FF2B5EF4-FFF2-40B4-BE49-F238E27FC236}">
              <a16:creationId xmlns:a16="http://schemas.microsoft.com/office/drawing/2014/main" id="{C2EF2588-D057-49FA-AFD3-C69B2796287D}"/>
            </a:ext>
          </a:extLst>
        </xdr:cNvPr>
        <xdr:cNvCxnSpPr/>
      </xdr:nvCxnSpPr>
      <xdr:spPr>
        <a:xfrm>
          <a:off x="10198100" y="57975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06" name="テキスト ボックス 105">
          <a:extLst>
            <a:ext uri="{FF2B5EF4-FFF2-40B4-BE49-F238E27FC236}">
              <a16:creationId xmlns:a16="http://schemas.microsoft.com/office/drawing/2014/main" id="{ED59EDCD-6E5E-49A8-BC53-D79A021D96F2}"/>
            </a:ext>
          </a:extLst>
        </xdr:cNvPr>
        <xdr:cNvSpPr txBox="1"/>
      </xdr:nvSpPr>
      <xdr:spPr>
        <a:xfrm>
          <a:off x="9762011" y="570374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7" name="直線コネクタ 106">
          <a:extLst>
            <a:ext uri="{FF2B5EF4-FFF2-40B4-BE49-F238E27FC236}">
              <a16:creationId xmlns:a16="http://schemas.microsoft.com/office/drawing/2014/main" id="{DF21B4C8-9EFC-47EB-8DB9-7E29BED799AA}"/>
            </a:ext>
          </a:extLst>
        </xdr:cNvPr>
        <xdr:cNvCxnSpPr/>
      </xdr:nvCxnSpPr>
      <xdr:spPr>
        <a:xfrm>
          <a:off x="10198100" y="545676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08" name="テキスト ボックス 107">
          <a:extLst>
            <a:ext uri="{FF2B5EF4-FFF2-40B4-BE49-F238E27FC236}">
              <a16:creationId xmlns:a16="http://schemas.microsoft.com/office/drawing/2014/main" id="{0D75EE56-5DD1-4DEC-9DB3-C329A8EB3897}"/>
            </a:ext>
          </a:extLst>
        </xdr:cNvPr>
        <xdr:cNvSpPr txBox="1"/>
      </xdr:nvSpPr>
      <xdr:spPr>
        <a:xfrm>
          <a:off x="9762011" y="53629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09" name="直線コネクタ 108">
          <a:extLst>
            <a:ext uri="{FF2B5EF4-FFF2-40B4-BE49-F238E27FC236}">
              <a16:creationId xmlns:a16="http://schemas.microsoft.com/office/drawing/2014/main" id="{E8172CC9-6A88-4934-BE09-5E4399D14A79}"/>
            </a:ext>
          </a:extLst>
        </xdr:cNvPr>
        <xdr:cNvCxnSpPr/>
      </xdr:nvCxnSpPr>
      <xdr:spPr>
        <a:xfrm>
          <a:off x="10198100" y="5115983"/>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10" name="テキスト ボックス 109">
          <a:extLst>
            <a:ext uri="{FF2B5EF4-FFF2-40B4-BE49-F238E27FC236}">
              <a16:creationId xmlns:a16="http://schemas.microsoft.com/office/drawing/2014/main" id="{75A522CB-9B60-42C8-900A-D735B0BEFF21}"/>
            </a:ext>
          </a:extLst>
        </xdr:cNvPr>
        <xdr:cNvSpPr txBox="1"/>
      </xdr:nvSpPr>
      <xdr:spPr>
        <a:xfrm>
          <a:off x="9867778" y="50317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1" name="直線コネクタ 110">
          <a:extLst>
            <a:ext uri="{FF2B5EF4-FFF2-40B4-BE49-F238E27FC236}">
              <a16:creationId xmlns:a16="http://schemas.microsoft.com/office/drawing/2014/main" id="{6BC9904A-4F54-46AF-A7C2-50E81C8C168C}"/>
            </a:ext>
          </a:extLst>
        </xdr:cNvPr>
        <xdr:cNvCxnSpPr/>
      </xdr:nvCxnSpPr>
      <xdr:spPr>
        <a:xfrm>
          <a:off x="10198100" y="47688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債務償還比率グラフ枠">
          <a:extLst>
            <a:ext uri="{FF2B5EF4-FFF2-40B4-BE49-F238E27FC236}">
              <a16:creationId xmlns:a16="http://schemas.microsoft.com/office/drawing/2014/main" id="{F8847FCD-195A-4FDD-BDC9-EA951E8C3705}"/>
            </a:ext>
          </a:extLst>
        </xdr:cNvPr>
        <xdr:cNvSpPr/>
      </xdr:nvSpPr>
      <xdr:spPr>
        <a:xfrm>
          <a:off x="10198100" y="476885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32</xdr:row>
      <xdr:rowOff>27178</xdr:rowOff>
    </xdr:to>
    <xdr:cxnSp macro="">
      <xdr:nvCxnSpPr>
        <xdr:cNvPr id="113" name="直線コネクタ 112">
          <a:extLst>
            <a:ext uri="{FF2B5EF4-FFF2-40B4-BE49-F238E27FC236}">
              <a16:creationId xmlns:a16="http://schemas.microsoft.com/office/drawing/2014/main" id="{43ECB4A7-8157-409E-95C6-65AA06224E43}"/>
            </a:ext>
          </a:extLst>
        </xdr:cNvPr>
        <xdr:cNvCxnSpPr/>
      </xdr:nvCxnSpPr>
      <xdr:spPr>
        <a:xfrm flipV="1">
          <a:off x="13326745" y="5115983"/>
          <a:ext cx="1269" cy="915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32</xdr:row>
      <xdr:rowOff>31005</xdr:rowOff>
    </xdr:from>
    <xdr:ext cx="469744" cy="259045"/>
    <xdr:sp macro="" textlink="">
      <xdr:nvSpPr>
        <xdr:cNvPr id="114" name="債務償還比率最小値テキスト">
          <a:extLst>
            <a:ext uri="{FF2B5EF4-FFF2-40B4-BE49-F238E27FC236}">
              <a16:creationId xmlns:a16="http://schemas.microsoft.com/office/drawing/2014/main" id="{38E574C8-14A2-4D77-A7E0-0D74827D518E}"/>
            </a:ext>
          </a:extLst>
        </xdr:cNvPr>
        <xdr:cNvSpPr txBox="1"/>
      </xdr:nvSpPr>
      <xdr:spPr>
        <a:xfrm>
          <a:off x="13379450" y="6028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32</xdr:row>
      <xdr:rowOff>27178</xdr:rowOff>
    </xdr:from>
    <xdr:to>
      <xdr:col>76</xdr:col>
      <xdr:colOff>111125</xdr:colOff>
      <xdr:row>32</xdr:row>
      <xdr:rowOff>27178</xdr:rowOff>
    </xdr:to>
    <xdr:cxnSp macro="">
      <xdr:nvCxnSpPr>
        <xdr:cNvPr id="115" name="直線コネクタ 114">
          <a:extLst>
            <a:ext uri="{FF2B5EF4-FFF2-40B4-BE49-F238E27FC236}">
              <a16:creationId xmlns:a16="http://schemas.microsoft.com/office/drawing/2014/main" id="{67241169-12E8-40D8-B2E6-CC04672DF755}"/>
            </a:ext>
          </a:extLst>
        </xdr:cNvPr>
        <xdr:cNvCxnSpPr/>
      </xdr:nvCxnSpPr>
      <xdr:spPr>
        <a:xfrm>
          <a:off x="13255625" y="603110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16" name="債務償還比率最大値テキスト">
          <a:extLst>
            <a:ext uri="{FF2B5EF4-FFF2-40B4-BE49-F238E27FC236}">
              <a16:creationId xmlns:a16="http://schemas.microsoft.com/office/drawing/2014/main" id="{A9FBA635-2052-444F-8570-198BCDC0C898}"/>
            </a:ext>
          </a:extLst>
        </xdr:cNvPr>
        <xdr:cNvSpPr txBox="1"/>
      </xdr:nvSpPr>
      <xdr:spPr>
        <a:xfrm>
          <a:off x="13379450" y="48943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17" name="直線コネクタ 116">
          <a:extLst>
            <a:ext uri="{FF2B5EF4-FFF2-40B4-BE49-F238E27FC236}">
              <a16:creationId xmlns:a16="http://schemas.microsoft.com/office/drawing/2014/main" id="{7F3EDC92-60E7-4FA9-B757-5B90BCA2B3EF}"/>
            </a:ext>
          </a:extLst>
        </xdr:cNvPr>
        <xdr:cNvCxnSpPr/>
      </xdr:nvCxnSpPr>
      <xdr:spPr>
        <a:xfrm>
          <a:off x="13255625" y="511598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12597</xdr:rowOff>
    </xdr:from>
    <xdr:ext cx="469744" cy="259045"/>
    <xdr:sp macro="" textlink="">
      <xdr:nvSpPr>
        <xdr:cNvPr id="118" name="債務償還比率平均値テキスト">
          <a:extLst>
            <a:ext uri="{FF2B5EF4-FFF2-40B4-BE49-F238E27FC236}">
              <a16:creationId xmlns:a16="http://schemas.microsoft.com/office/drawing/2014/main" id="{96C9F937-559F-4DF0-AE1C-0FE7EB41A305}"/>
            </a:ext>
          </a:extLst>
        </xdr:cNvPr>
        <xdr:cNvSpPr txBox="1"/>
      </xdr:nvSpPr>
      <xdr:spPr>
        <a:xfrm>
          <a:off x="13379450" y="5362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161170</xdr:rowOff>
    </xdr:from>
    <xdr:to>
      <xdr:col>76</xdr:col>
      <xdr:colOff>73025</xdr:colOff>
      <xdr:row>29</xdr:row>
      <xdr:rowOff>91320</xdr:rowOff>
    </xdr:to>
    <xdr:sp macro="" textlink="">
      <xdr:nvSpPr>
        <xdr:cNvPr id="119" name="フローチャート: 判断 118">
          <a:extLst>
            <a:ext uri="{FF2B5EF4-FFF2-40B4-BE49-F238E27FC236}">
              <a16:creationId xmlns:a16="http://schemas.microsoft.com/office/drawing/2014/main" id="{F53F77D0-F716-4FD0-B4E4-A8F5469185E0}"/>
            </a:ext>
          </a:extLst>
        </xdr:cNvPr>
        <xdr:cNvSpPr/>
      </xdr:nvSpPr>
      <xdr:spPr>
        <a:xfrm>
          <a:off x="13293725" y="551739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35</xdr:rowOff>
    </xdr:from>
    <xdr:to>
      <xdr:col>72</xdr:col>
      <xdr:colOff>123825</xdr:colOff>
      <xdr:row>29</xdr:row>
      <xdr:rowOff>101635</xdr:rowOff>
    </xdr:to>
    <xdr:sp macro="" textlink="">
      <xdr:nvSpPr>
        <xdr:cNvPr id="120" name="フローチャート: 判断 119">
          <a:extLst>
            <a:ext uri="{FF2B5EF4-FFF2-40B4-BE49-F238E27FC236}">
              <a16:creationId xmlns:a16="http://schemas.microsoft.com/office/drawing/2014/main" id="{DC220AF4-6665-49DC-B1BA-C931F4A968C2}"/>
            </a:ext>
          </a:extLst>
        </xdr:cNvPr>
        <xdr:cNvSpPr/>
      </xdr:nvSpPr>
      <xdr:spPr>
        <a:xfrm>
          <a:off x="12646025" y="551501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168847</xdr:rowOff>
    </xdr:from>
    <xdr:to>
      <xdr:col>68</xdr:col>
      <xdr:colOff>123825</xdr:colOff>
      <xdr:row>29</xdr:row>
      <xdr:rowOff>98997</xdr:rowOff>
    </xdr:to>
    <xdr:sp macro="" textlink="">
      <xdr:nvSpPr>
        <xdr:cNvPr id="121" name="フローチャート: 判断 120">
          <a:extLst>
            <a:ext uri="{FF2B5EF4-FFF2-40B4-BE49-F238E27FC236}">
              <a16:creationId xmlns:a16="http://schemas.microsoft.com/office/drawing/2014/main" id="{472B0FC0-7265-439F-BF0E-EE1B159844B7}"/>
            </a:ext>
          </a:extLst>
        </xdr:cNvPr>
        <xdr:cNvSpPr/>
      </xdr:nvSpPr>
      <xdr:spPr>
        <a:xfrm>
          <a:off x="11960225" y="551237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152964</xdr:rowOff>
    </xdr:from>
    <xdr:to>
      <xdr:col>64</xdr:col>
      <xdr:colOff>123825</xdr:colOff>
      <xdr:row>30</xdr:row>
      <xdr:rowOff>83114</xdr:rowOff>
    </xdr:to>
    <xdr:sp macro="" textlink="">
      <xdr:nvSpPr>
        <xdr:cNvPr id="122" name="フローチャート: 判断 121">
          <a:extLst>
            <a:ext uri="{FF2B5EF4-FFF2-40B4-BE49-F238E27FC236}">
              <a16:creationId xmlns:a16="http://schemas.microsoft.com/office/drawing/2014/main" id="{1B35961D-BD71-4E13-8AA4-235B26A62DA2}"/>
            </a:ext>
          </a:extLst>
        </xdr:cNvPr>
        <xdr:cNvSpPr/>
      </xdr:nvSpPr>
      <xdr:spPr>
        <a:xfrm>
          <a:off x="11274425" y="566793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136772</xdr:rowOff>
    </xdr:from>
    <xdr:to>
      <xdr:col>60</xdr:col>
      <xdr:colOff>123825</xdr:colOff>
      <xdr:row>30</xdr:row>
      <xdr:rowOff>66922</xdr:rowOff>
    </xdr:to>
    <xdr:sp macro="" textlink="">
      <xdr:nvSpPr>
        <xdr:cNvPr id="123" name="フローチャート: 判断 122">
          <a:extLst>
            <a:ext uri="{FF2B5EF4-FFF2-40B4-BE49-F238E27FC236}">
              <a16:creationId xmlns:a16="http://schemas.microsoft.com/office/drawing/2014/main" id="{D8F92891-822F-4C7F-90F0-3C14E86A978F}"/>
            </a:ext>
          </a:extLst>
        </xdr:cNvPr>
        <xdr:cNvSpPr/>
      </xdr:nvSpPr>
      <xdr:spPr>
        <a:xfrm>
          <a:off x="10588625" y="565492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4" name="テキスト ボックス 123">
          <a:extLst>
            <a:ext uri="{FF2B5EF4-FFF2-40B4-BE49-F238E27FC236}">
              <a16:creationId xmlns:a16="http://schemas.microsoft.com/office/drawing/2014/main" id="{AAD84701-6094-40AB-B4D6-8FB419E009E7}"/>
            </a:ext>
          </a:extLst>
        </xdr:cNvPr>
        <xdr:cNvSpPr txBox="1"/>
      </xdr:nvSpPr>
      <xdr:spPr>
        <a:xfrm>
          <a:off x="1316990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5" name="テキスト ボックス 124">
          <a:extLst>
            <a:ext uri="{FF2B5EF4-FFF2-40B4-BE49-F238E27FC236}">
              <a16:creationId xmlns:a16="http://schemas.microsoft.com/office/drawing/2014/main" id="{47CBC10A-87BD-409E-B3E2-A9A6F6A0B53F}"/>
            </a:ext>
          </a:extLst>
        </xdr:cNvPr>
        <xdr:cNvSpPr txBox="1"/>
      </xdr:nvSpPr>
      <xdr:spPr>
        <a:xfrm>
          <a:off x="12531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6" name="テキスト ボックス 125">
          <a:extLst>
            <a:ext uri="{FF2B5EF4-FFF2-40B4-BE49-F238E27FC236}">
              <a16:creationId xmlns:a16="http://schemas.microsoft.com/office/drawing/2014/main" id="{38F9A1C1-35F6-4D58-86BC-B319FA658D11}"/>
            </a:ext>
          </a:extLst>
        </xdr:cNvPr>
        <xdr:cNvSpPr txBox="1"/>
      </xdr:nvSpPr>
      <xdr:spPr>
        <a:xfrm>
          <a:off x="118459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7" name="テキスト ボックス 126">
          <a:extLst>
            <a:ext uri="{FF2B5EF4-FFF2-40B4-BE49-F238E27FC236}">
              <a16:creationId xmlns:a16="http://schemas.microsoft.com/office/drawing/2014/main" id="{5EF4BF68-88D8-4F1B-A745-0F81FF914CAA}"/>
            </a:ext>
          </a:extLst>
        </xdr:cNvPr>
        <xdr:cNvSpPr txBox="1"/>
      </xdr:nvSpPr>
      <xdr:spPr>
        <a:xfrm>
          <a:off x="111601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8" name="テキスト ボックス 127">
          <a:extLst>
            <a:ext uri="{FF2B5EF4-FFF2-40B4-BE49-F238E27FC236}">
              <a16:creationId xmlns:a16="http://schemas.microsoft.com/office/drawing/2014/main" id="{5AFE1FB0-7EB9-4D21-B641-1D8875C5111B}"/>
            </a:ext>
          </a:extLst>
        </xdr:cNvPr>
        <xdr:cNvSpPr txBox="1"/>
      </xdr:nvSpPr>
      <xdr:spPr>
        <a:xfrm>
          <a:off x="104743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125737</xdr:rowOff>
    </xdr:from>
    <xdr:to>
      <xdr:col>76</xdr:col>
      <xdr:colOff>73025</xdr:colOff>
      <xdr:row>30</xdr:row>
      <xdr:rowOff>55887</xdr:rowOff>
    </xdr:to>
    <xdr:sp macro="" textlink="">
      <xdr:nvSpPr>
        <xdr:cNvPr id="129" name="楕円 128">
          <a:extLst>
            <a:ext uri="{FF2B5EF4-FFF2-40B4-BE49-F238E27FC236}">
              <a16:creationId xmlns:a16="http://schemas.microsoft.com/office/drawing/2014/main" id="{7F3C8C4E-0630-4486-9CAC-2B028A69C0F7}"/>
            </a:ext>
          </a:extLst>
        </xdr:cNvPr>
        <xdr:cNvSpPr/>
      </xdr:nvSpPr>
      <xdr:spPr>
        <a:xfrm>
          <a:off x="13293725" y="563753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104164</xdr:rowOff>
    </xdr:from>
    <xdr:ext cx="469744" cy="259045"/>
    <xdr:sp macro="" textlink="">
      <xdr:nvSpPr>
        <xdr:cNvPr id="130" name="債務償還比率該当値テキスト">
          <a:extLst>
            <a:ext uri="{FF2B5EF4-FFF2-40B4-BE49-F238E27FC236}">
              <a16:creationId xmlns:a16="http://schemas.microsoft.com/office/drawing/2014/main" id="{C82DE12F-F30F-4516-B57B-289D6FF3C70E}"/>
            </a:ext>
          </a:extLst>
        </xdr:cNvPr>
        <xdr:cNvSpPr txBox="1"/>
      </xdr:nvSpPr>
      <xdr:spPr>
        <a:xfrm>
          <a:off x="13379450" y="5622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12079</xdr:rowOff>
    </xdr:from>
    <xdr:to>
      <xdr:col>72</xdr:col>
      <xdr:colOff>123825</xdr:colOff>
      <xdr:row>28</xdr:row>
      <xdr:rowOff>113679</xdr:rowOff>
    </xdr:to>
    <xdr:sp macro="" textlink="">
      <xdr:nvSpPr>
        <xdr:cNvPr id="131" name="楕円 130">
          <a:extLst>
            <a:ext uri="{FF2B5EF4-FFF2-40B4-BE49-F238E27FC236}">
              <a16:creationId xmlns:a16="http://schemas.microsoft.com/office/drawing/2014/main" id="{539A9290-0C84-4B66-8604-D697C991D961}"/>
            </a:ext>
          </a:extLst>
        </xdr:cNvPr>
        <xdr:cNvSpPr/>
      </xdr:nvSpPr>
      <xdr:spPr>
        <a:xfrm>
          <a:off x="12646025" y="536195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62879</xdr:rowOff>
    </xdr:from>
    <xdr:to>
      <xdr:col>76</xdr:col>
      <xdr:colOff>22225</xdr:colOff>
      <xdr:row>30</xdr:row>
      <xdr:rowOff>5087</xdr:rowOff>
    </xdr:to>
    <xdr:cxnSp macro="">
      <xdr:nvCxnSpPr>
        <xdr:cNvPr id="132" name="直線コネクタ 131">
          <a:extLst>
            <a:ext uri="{FF2B5EF4-FFF2-40B4-BE49-F238E27FC236}">
              <a16:creationId xmlns:a16="http://schemas.microsoft.com/office/drawing/2014/main" id="{ADF15FA7-B026-4A22-82E2-38F41A50AFD0}"/>
            </a:ext>
          </a:extLst>
        </xdr:cNvPr>
        <xdr:cNvCxnSpPr/>
      </xdr:nvCxnSpPr>
      <xdr:spPr>
        <a:xfrm>
          <a:off x="12693650" y="5419104"/>
          <a:ext cx="638175" cy="26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55160</xdr:rowOff>
    </xdr:from>
    <xdr:to>
      <xdr:col>68</xdr:col>
      <xdr:colOff>123825</xdr:colOff>
      <xdr:row>30</xdr:row>
      <xdr:rowOff>156760</xdr:rowOff>
    </xdr:to>
    <xdr:sp macro="" textlink="">
      <xdr:nvSpPr>
        <xdr:cNvPr id="133" name="楕円 132">
          <a:extLst>
            <a:ext uri="{FF2B5EF4-FFF2-40B4-BE49-F238E27FC236}">
              <a16:creationId xmlns:a16="http://schemas.microsoft.com/office/drawing/2014/main" id="{CA291719-7C00-4403-A749-260C35E66C8F}"/>
            </a:ext>
          </a:extLst>
        </xdr:cNvPr>
        <xdr:cNvSpPr/>
      </xdr:nvSpPr>
      <xdr:spPr>
        <a:xfrm>
          <a:off x="11960225" y="573206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62879</xdr:rowOff>
    </xdr:from>
    <xdr:to>
      <xdr:col>72</xdr:col>
      <xdr:colOff>73025</xdr:colOff>
      <xdr:row>30</xdr:row>
      <xdr:rowOff>105960</xdr:rowOff>
    </xdr:to>
    <xdr:cxnSp macro="">
      <xdr:nvCxnSpPr>
        <xdr:cNvPr id="134" name="直線コネクタ 133">
          <a:extLst>
            <a:ext uri="{FF2B5EF4-FFF2-40B4-BE49-F238E27FC236}">
              <a16:creationId xmlns:a16="http://schemas.microsoft.com/office/drawing/2014/main" id="{A33262C8-961A-4ED7-B4B6-6F3618AD2729}"/>
            </a:ext>
          </a:extLst>
        </xdr:cNvPr>
        <xdr:cNvCxnSpPr/>
      </xdr:nvCxnSpPr>
      <xdr:spPr>
        <a:xfrm flipV="1">
          <a:off x="12007850" y="5419104"/>
          <a:ext cx="685800" cy="360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47696</xdr:rowOff>
    </xdr:from>
    <xdr:to>
      <xdr:col>64</xdr:col>
      <xdr:colOff>123825</xdr:colOff>
      <xdr:row>33</xdr:row>
      <xdr:rowOff>149296</xdr:rowOff>
    </xdr:to>
    <xdr:sp macro="" textlink="">
      <xdr:nvSpPr>
        <xdr:cNvPr id="135" name="楕円 134">
          <a:extLst>
            <a:ext uri="{FF2B5EF4-FFF2-40B4-BE49-F238E27FC236}">
              <a16:creationId xmlns:a16="http://schemas.microsoft.com/office/drawing/2014/main" id="{E3EB99C3-CE4A-42F0-9DF2-1EA343630E0C}"/>
            </a:ext>
          </a:extLst>
        </xdr:cNvPr>
        <xdr:cNvSpPr/>
      </xdr:nvSpPr>
      <xdr:spPr>
        <a:xfrm>
          <a:off x="11274425" y="620719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105960</xdr:rowOff>
    </xdr:from>
    <xdr:to>
      <xdr:col>68</xdr:col>
      <xdr:colOff>73025</xdr:colOff>
      <xdr:row>33</xdr:row>
      <xdr:rowOff>98496</xdr:rowOff>
    </xdr:to>
    <xdr:cxnSp macro="">
      <xdr:nvCxnSpPr>
        <xdr:cNvPr id="136" name="直線コネクタ 135">
          <a:extLst>
            <a:ext uri="{FF2B5EF4-FFF2-40B4-BE49-F238E27FC236}">
              <a16:creationId xmlns:a16="http://schemas.microsoft.com/office/drawing/2014/main" id="{2CBDAF7F-D6B1-4F85-9498-5F52EC69CFFE}"/>
            </a:ext>
          </a:extLst>
        </xdr:cNvPr>
        <xdr:cNvCxnSpPr/>
      </xdr:nvCxnSpPr>
      <xdr:spPr>
        <a:xfrm flipV="1">
          <a:off x="11322050" y="5779685"/>
          <a:ext cx="685800" cy="484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80278</xdr:rowOff>
    </xdr:from>
    <xdr:to>
      <xdr:col>60</xdr:col>
      <xdr:colOff>123825</xdr:colOff>
      <xdr:row>30</xdr:row>
      <xdr:rowOff>10428</xdr:rowOff>
    </xdr:to>
    <xdr:sp macro="" textlink="">
      <xdr:nvSpPr>
        <xdr:cNvPr id="137" name="楕円 136">
          <a:extLst>
            <a:ext uri="{FF2B5EF4-FFF2-40B4-BE49-F238E27FC236}">
              <a16:creationId xmlns:a16="http://schemas.microsoft.com/office/drawing/2014/main" id="{1BE3E13F-9201-4668-BD63-542C40ACF308}"/>
            </a:ext>
          </a:extLst>
        </xdr:cNvPr>
        <xdr:cNvSpPr/>
      </xdr:nvSpPr>
      <xdr:spPr>
        <a:xfrm>
          <a:off x="10588625" y="5598428"/>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131078</xdr:rowOff>
    </xdr:from>
    <xdr:to>
      <xdr:col>64</xdr:col>
      <xdr:colOff>73025</xdr:colOff>
      <xdr:row>33</xdr:row>
      <xdr:rowOff>98496</xdr:rowOff>
    </xdr:to>
    <xdr:cxnSp macro="">
      <xdr:nvCxnSpPr>
        <xdr:cNvPr id="138" name="直線コネクタ 137">
          <a:extLst>
            <a:ext uri="{FF2B5EF4-FFF2-40B4-BE49-F238E27FC236}">
              <a16:creationId xmlns:a16="http://schemas.microsoft.com/office/drawing/2014/main" id="{DC1D515E-4E96-481D-A11E-9C9B47E632B4}"/>
            </a:ext>
          </a:extLst>
        </xdr:cNvPr>
        <xdr:cNvCxnSpPr/>
      </xdr:nvCxnSpPr>
      <xdr:spPr>
        <a:xfrm>
          <a:off x="10636250" y="5646053"/>
          <a:ext cx="685800" cy="61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92762</xdr:rowOff>
    </xdr:from>
    <xdr:ext cx="469744" cy="259045"/>
    <xdr:sp macro="" textlink="">
      <xdr:nvSpPr>
        <xdr:cNvPr id="139" name="n_1aveValue債務償還比率">
          <a:extLst>
            <a:ext uri="{FF2B5EF4-FFF2-40B4-BE49-F238E27FC236}">
              <a16:creationId xmlns:a16="http://schemas.microsoft.com/office/drawing/2014/main" id="{AEBBB78A-FD8C-4BBA-8667-E5FD7D43B81E}"/>
            </a:ext>
          </a:extLst>
        </xdr:cNvPr>
        <xdr:cNvSpPr txBox="1"/>
      </xdr:nvSpPr>
      <xdr:spPr>
        <a:xfrm>
          <a:off x="12465127" y="5607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115524</xdr:rowOff>
    </xdr:from>
    <xdr:ext cx="469744" cy="259045"/>
    <xdr:sp macro="" textlink="">
      <xdr:nvSpPr>
        <xdr:cNvPr id="140" name="n_2aveValue債務償還比率">
          <a:extLst>
            <a:ext uri="{FF2B5EF4-FFF2-40B4-BE49-F238E27FC236}">
              <a16:creationId xmlns:a16="http://schemas.microsoft.com/office/drawing/2014/main" id="{925344F8-D184-475A-9DDA-1C3C0751D75B}"/>
            </a:ext>
          </a:extLst>
        </xdr:cNvPr>
        <xdr:cNvSpPr txBox="1"/>
      </xdr:nvSpPr>
      <xdr:spPr>
        <a:xfrm>
          <a:off x="11788852" y="5306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99641</xdr:rowOff>
    </xdr:from>
    <xdr:ext cx="469744" cy="259045"/>
    <xdr:sp macro="" textlink="">
      <xdr:nvSpPr>
        <xdr:cNvPr id="141" name="n_3aveValue債務償還比率">
          <a:extLst>
            <a:ext uri="{FF2B5EF4-FFF2-40B4-BE49-F238E27FC236}">
              <a16:creationId xmlns:a16="http://schemas.microsoft.com/office/drawing/2014/main" id="{81DEB88F-17C3-486A-B71F-70143532119C}"/>
            </a:ext>
          </a:extLst>
        </xdr:cNvPr>
        <xdr:cNvSpPr txBox="1"/>
      </xdr:nvSpPr>
      <xdr:spPr>
        <a:xfrm>
          <a:off x="11103052" y="5455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58049</xdr:rowOff>
    </xdr:from>
    <xdr:ext cx="469744" cy="259045"/>
    <xdr:sp macro="" textlink="">
      <xdr:nvSpPr>
        <xdr:cNvPr id="142" name="n_4aveValue債務償還比率">
          <a:extLst>
            <a:ext uri="{FF2B5EF4-FFF2-40B4-BE49-F238E27FC236}">
              <a16:creationId xmlns:a16="http://schemas.microsoft.com/office/drawing/2014/main" id="{5AF83C70-A873-4F0C-84E7-0A284DD1C927}"/>
            </a:ext>
          </a:extLst>
        </xdr:cNvPr>
        <xdr:cNvSpPr txBox="1"/>
      </xdr:nvSpPr>
      <xdr:spPr>
        <a:xfrm>
          <a:off x="10417252" y="5734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130206</xdr:rowOff>
    </xdr:from>
    <xdr:ext cx="469744" cy="259045"/>
    <xdr:sp macro="" textlink="">
      <xdr:nvSpPr>
        <xdr:cNvPr id="143" name="n_1mainValue債務償還比率">
          <a:extLst>
            <a:ext uri="{FF2B5EF4-FFF2-40B4-BE49-F238E27FC236}">
              <a16:creationId xmlns:a16="http://schemas.microsoft.com/office/drawing/2014/main" id="{4F3DEB0A-A564-49ED-9148-CD4F670284A6}"/>
            </a:ext>
          </a:extLst>
        </xdr:cNvPr>
        <xdr:cNvSpPr txBox="1"/>
      </xdr:nvSpPr>
      <xdr:spPr>
        <a:xfrm>
          <a:off x="12465127" y="5159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147887</xdr:rowOff>
    </xdr:from>
    <xdr:ext cx="469744" cy="259045"/>
    <xdr:sp macro="" textlink="">
      <xdr:nvSpPr>
        <xdr:cNvPr id="144" name="n_2mainValue債務償還比率">
          <a:extLst>
            <a:ext uri="{FF2B5EF4-FFF2-40B4-BE49-F238E27FC236}">
              <a16:creationId xmlns:a16="http://schemas.microsoft.com/office/drawing/2014/main" id="{BB42006B-F8C6-43DF-8AA4-BC524370D672}"/>
            </a:ext>
          </a:extLst>
        </xdr:cNvPr>
        <xdr:cNvSpPr txBox="1"/>
      </xdr:nvSpPr>
      <xdr:spPr>
        <a:xfrm>
          <a:off x="11788852" y="582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33</xdr:row>
      <xdr:rowOff>140423</xdr:rowOff>
    </xdr:from>
    <xdr:ext cx="560923" cy="259045"/>
    <xdr:sp macro="" textlink="">
      <xdr:nvSpPr>
        <xdr:cNvPr id="145" name="n_3mainValue債務償還比率">
          <a:extLst>
            <a:ext uri="{FF2B5EF4-FFF2-40B4-BE49-F238E27FC236}">
              <a16:creationId xmlns:a16="http://schemas.microsoft.com/office/drawing/2014/main" id="{D03BD2E5-E6C9-4B71-A7C6-D6382A7A206C}"/>
            </a:ext>
          </a:extLst>
        </xdr:cNvPr>
        <xdr:cNvSpPr txBox="1"/>
      </xdr:nvSpPr>
      <xdr:spPr>
        <a:xfrm>
          <a:off x="11079688" y="630627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26955</xdr:rowOff>
    </xdr:from>
    <xdr:ext cx="469744" cy="259045"/>
    <xdr:sp macro="" textlink="">
      <xdr:nvSpPr>
        <xdr:cNvPr id="146" name="n_4mainValue債務償還比率">
          <a:extLst>
            <a:ext uri="{FF2B5EF4-FFF2-40B4-BE49-F238E27FC236}">
              <a16:creationId xmlns:a16="http://schemas.microsoft.com/office/drawing/2014/main" id="{4F8BCCE8-73B0-4284-814A-529918E699A9}"/>
            </a:ext>
          </a:extLst>
        </xdr:cNvPr>
        <xdr:cNvSpPr txBox="1"/>
      </xdr:nvSpPr>
      <xdr:spPr>
        <a:xfrm>
          <a:off x="10417252" y="538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7" name="正方形/長方形 146">
          <a:extLst>
            <a:ext uri="{FF2B5EF4-FFF2-40B4-BE49-F238E27FC236}">
              <a16:creationId xmlns:a16="http://schemas.microsoft.com/office/drawing/2014/main" id="{A87E89B5-216F-47BB-931F-5C933DCBD1C3}"/>
            </a:ext>
          </a:extLst>
        </xdr:cNvPr>
        <xdr:cNvSpPr/>
      </xdr:nvSpPr>
      <xdr:spPr>
        <a:xfrm>
          <a:off x="1158875" y="7658100"/>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8" name="正方形/長方形 147">
          <a:extLst>
            <a:ext uri="{FF2B5EF4-FFF2-40B4-BE49-F238E27FC236}">
              <a16:creationId xmlns:a16="http://schemas.microsoft.com/office/drawing/2014/main" id="{2CB59B6E-73C7-418A-9041-6F260942DEC6}"/>
            </a:ext>
          </a:extLst>
        </xdr:cNvPr>
        <xdr:cNvSpPr/>
      </xdr:nvSpPr>
      <xdr:spPr>
        <a:xfrm>
          <a:off x="1158875" y="112744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9" name="テキスト ボックス 148">
          <a:extLst>
            <a:ext uri="{FF2B5EF4-FFF2-40B4-BE49-F238E27FC236}">
              <a16:creationId xmlns:a16="http://schemas.microsoft.com/office/drawing/2014/main" id="{280E1939-1AE9-4544-B691-FFD454DDDCB6}"/>
            </a:ext>
          </a:extLst>
        </xdr:cNvPr>
        <xdr:cNvSpPr txBox="1"/>
      </xdr:nvSpPr>
      <xdr:spPr>
        <a:xfrm>
          <a:off x="835025" y="7905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0" name="テキスト ボックス 149">
          <a:extLst>
            <a:ext uri="{FF2B5EF4-FFF2-40B4-BE49-F238E27FC236}">
              <a16:creationId xmlns:a16="http://schemas.microsoft.com/office/drawing/2014/main" id="{9C8C3360-5F87-477F-A8F9-83E6145BE36A}"/>
            </a:ext>
          </a:extLst>
        </xdr:cNvPr>
        <xdr:cNvSpPr txBox="1"/>
      </xdr:nvSpPr>
      <xdr:spPr>
        <a:xfrm>
          <a:off x="6302375" y="10439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1" name="テキスト ボックス 150">
          <a:extLst>
            <a:ext uri="{FF2B5EF4-FFF2-40B4-BE49-F238E27FC236}">
              <a16:creationId xmlns:a16="http://schemas.microsoft.com/office/drawing/2014/main" id="{EA950322-AB38-4D35-B580-4B26DE6B917B}"/>
            </a:ext>
          </a:extLst>
        </xdr:cNvPr>
        <xdr:cNvSpPr txBox="1"/>
      </xdr:nvSpPr>
      <xdr:spPr>
        <a:xfrm>
          <a:off x="835025" y="114839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2" name="テキスト ボックス 151">
          <a:extLst>
            <a:ext uri="{FF2B5EF4-FFF2-40B4-BE49-F238E27FC236}">
              <a16:creationId xmlns:a16="http://schemas.microsoft.com/office/drawing/2014/main" id="{EFE2CC04-82E0-4F67-8733-235CA7BB940C}"/>
            </a:ext>
          </a:extLst>
        </xdr:cNvPr>
        <xdr:cNvSpPr txBox="1"/>
      </xdr:nvSpPr>
      <xdr:spPr>
        <a:xfrm>
          <a:off x="6302375" y="14093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4BDE6C8-DCDD-4C00-AD4B-71BB8BECA4B0}"/>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AE73530-7E72-4A49-A456-11217FACF3D2}"/>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12880EA-162A-4995-817B-BF69E208A82F}"/>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669A57B-378C-4838-9F60-6F4525D18C41}"/>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群馬県明和町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9DD0310-8515-417C-88E3-E16C725B1BA3}"/>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3783D5C-BA09-4410-8C41-68A3E52A37A5}"/>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C48FCD8-7178-4CDA-8CFF-C0E15CE2C372}"/>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1194525-0375-4499-A989-39719282C988}"/>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BF5EA5F-959E-47D5-91F8-48572B1F1AA2}"/>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F030658-865B-4CBF-8F60-4A0CE48F1A31}"/>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10,836
10,505
19.64
8,168,258
7,195,084
426,965
3,950,198
4,041,721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98BF000-43E2-4C36-8ED7-B4880E854B06}"/>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88ED08D-34D4-4F72-B8AD-C9D1796726D9}"/>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681DF5C-48A5-4906-9A4C-FE88C0AB239B}"/>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43.3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AB190CE-4F91-416D-9AB8-85CC1B92C085}"/>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2708E54-B1C8-43BC-BA06-63E6ED7671E9}"/>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77A4CA8-6B6E-4442-B410-B5F2309A8794}"/>
            </a:ext>
          </a:extLst>
        </xdr:cNvPr>
        <xdr:cNvSpPr/>
      </xdr:nvSpPr>
      <xdr:spPr>
        <a:xfrm>
          <a:off x="6467475" y="1628775"/>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A3A5F8C-90DD-4C19-B994-013DD4B370F1}"/>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E7774D6-A3C9-43B5-AF5F-40CF09AAC4EB}"/>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BED6B36-F6E3-40A9-B87B-D313E2095D72}"/>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FD916F1-9C0D-4448-A4B6-512E5150D347}"/>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688B807-4CED-4399-B5AC-C445D7DFCFF8}"/>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C58B95D-A5CE-434B-BEFC-746A25696E36}"/>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DCFFA0D-12B0-4150-BAF5-31AC91DC44E1}"/>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7849BED-CFCD-44DA-A8C4-620EA5668101}"/>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60BC771-720A-4318-AA4F-B408DC4F0D57}"/>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8F3BA0E-0AAC-4D33-B33D-3012513FA8C0}"/>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A336005-B4C2-4CE0-AF45-9C83DBCBE922}"/>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73BE5D2-6F85-4EE2-B232-F016A658B558}"/>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4E0B35B-6F9B-432B-98B7-149126890B17}"/>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2CED416-974F-40B5-8DE6-3315027CF036}"/>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C6958A7-E1E3-4E49-9736-880AD0DB8000}"/>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9B78ADD-E7BD-4148-B330-10B82D0B9FD1}"/>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E036893-3BB0-4FD8-9A48-458CE067327F}"/>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A79052E-8AB5-4D05-B4F2-4499002BD9C1}"/>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BC193E5-FC91-4B73-9A71-907E63977A56}"/>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94946FE-D249-47D0-BA94-AB0E4CC9A124}"/>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8E432BC-D0BA-4029-825A-517B7E58054B}"/>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0A0FFBA-9912-4A9E-853D-4A28C1F1F371}"/>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FEE5228-29F7-4017-89F6-29777563D131}"/>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A107A51-8F74-4039-9350-3594D1056FE1}"/>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C3DBC3D-3995-4839-B949-6339D74314E5}"/>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69175F0-7E73-4005-8DEC-61D9E6D27373}"/>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5AC4712B-6278-41B0-87F5-7FC37C51F693}"/>
            </a:ext>
          </a:extLst>
        </xdr:cNvPr>
        <xdr:cNvCxnSpPr/>
      </xdr:nvCxnSpPr>
      <xdr:spPr>
        <a:xfrm>
          <a:off x="6858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79A772AE-C425-4CCC-9E49-CC1D70618717}"/>
            </a:ext>
          </a:extLst>
        </xdr:cNvPr>
        <xdr:cNvSpPr txBox="1"/>
      </xdr:nvSpPr>
      <xdr:spPr>
        <a:xfrm>
          <a:off x="2789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D7BC0A62-57FE-47D4-AC0D-A6E52EC52160}"/>
            </a:ext>
          </a:extLst>
        </xdr:cNvPr>
        <xdr:cNvCxnSpPr/>
      </xdr:nvCxnSpPr>
      <xdr:spPr>
        <a:xfrm>
          <a:off x="6858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143804F0-58AD-4685-876C-F5464E294481}"/>
            </a:ext>
          </a:extLst>
        </xdr:cNvPr>
        <xdr:cNvSpPr txBox="1"/>
      </xdr:nvSpPr>
      <xdr:spPr>
        <a:xfrm>
          <a:off x="339891"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285226B4-28F9-4C5D-A8C7-694E06E85BF0}"/>
            </a:ext>
          </a:extLst>
        </xdr:cNvPr>
        <xdr:cNvCxnSpPr/>
      </xdr:nvCxnSpPr>
      <xdr:spPr>
        <a:xfrm>
          <a:off x="6858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1E64BA6-3835-41AF-81D4-941A52E5D421}"/>
            </a:ext>
          </a:extLst>
        </xdr:cNvPr>
        <xdr:cNvSpPr txBox="1"/>
      </xdr:nvSpPr>
      <xdr:spPr>
        <a:xfrm>
          <a:off x="339891"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2167A18D-BD98-4A3B-9DB1-68B632B4BB70}"/>
            </a:ext>
          </a:extLst>
        </xdr:cNvPr>
        <xdr:cNvCxnSpPr/>
      </xdr:nvCxnSpPr>
      <xdr:spPr>
        <a:xfrm>
          <a:off x="6858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58922D9-8A19-4314-A210-D60DDDD6F6B7}"/>
            </a:ext>
          </a:extLst>
        </xdr:cNvPr>
        <xdr:cNvSpPr txBox="1"/>
      </xdr:nvSpPr>
      <xdr:spPr>
        <a:xfrm>
          <a:off x="339891"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79B19B2A-BD18-4BAA-9BDF-4A344198491B}"/>
            </a:ext>
          </a:extLst>
        </xdr:cNvPr>
        <xdr:cNvCxnSpPr/>
      </xdr:nvCxnSpPr>
      <xdr:spPr>
        <a:xfrm>
          <a:off x="6858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DA7142C5-474E-465B-8633-000FA8A406EE}"/>
            </a:ext>
          </a:extLst>
        </xdr:cNvPr>
        <xdr:cNvSpPr txBox="1"/>
      </xdr:nvSpPr>
      <xdr:spPr>
        <a:xfrm>
          <a:off x="339891"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A68DCD38-9C02-4862-8B3B-C61922F36324}"/>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6FA8C6F1-6D3D-4D9F-A559-805C0B917B83}"/>
            </a:ext>
          </a:extLst>
        </xdr:cNvPr>
        <xdr:cNvSpPr txBox="1"/>
      </xdr:nvSpPr>
      <xdr:spPr>
        <a:xfrm>
          <a:off x="3881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5B51D611-CEF9-465F-B32D-DA584345D322}"/>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34290</xdr:rowOff>
    </xdr:from>
    <xdr:to>
      <xdr:col>24</xdr:col>
      <xdr:colOff>62865</xdr:colOff>
      <xdr:row>42</xdr:row>
      <xdr:rowOff>13335</xdr:rowOff>
    </xdr:to>
    <xdr:cxnSp macro="">
      <xdr:nvCxnSpPr>
        <xdr:cNvPr id="57" name="直線コネクタ 56">
          <a:extLst>
            <a:ext uri="{FF2B5EF4-FFF2-40B4-BE49-F238E27FC236}">
              <a16:creationId xmlns:a16="http://schemas.microsoft.com/office/drawing/2014/main" id="{6F18E01F-581B-4283-A81C-8D36FD450ACB}"/>
            </a:ext>
          </a:extLst>
        </xdr:cNvPr>
        <xdr:cNvCxnSpPr/>
      </xdr:nvCxnSpPr>
      <xdr:spPr>
        <a:xfrm flipV="1">
          <a:off x="4180840" y="5546090"/>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17162</xdr:rowOff>
    </xdr:from>
    <xdr:ext cx="405111" cy="259045"/>
    <xdr:sp macro="" textlink="">
      <xdr:nvSpPr>
        <xdr:cNvPr id="58" name="【道路】&#10;有形固定資産減価償却率最小値テキスト">
          <a:extLst>
            <a:ext uri="{FF2B5EF4-FFF2-40B4-BE49-F238E27FC236}">
              <a16:creationId xmlns:a16="http://schemas.microsoft.com/office/drawing/2014/main" id="{F0060BDE-2010-4FA1-8AD9-01602FBA69D3}"/>
            </a:ext>
          </a:extLst>
        </xdr:cNvPr>
        <xdr:cNvSpPr txBox="1"/>
      </xdr:nvSpPr>
      <xdr:spPr>
        <a:xfrm>
          <a:off x="4219575" y="682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13335</xdr:rowOff>
    </xdr:from>
    <xdr:to>
      <xdr:col>24</xdr:col>
      <xdr:colOff>152400</xdr:colOff>
      <xdr:row>42</xdr:row>
      <xdr:rowOff>13335</xdr:rowOff>
    </xdr:to>
    <xdr:cxnSp macro="">
      <xdr:nvCxnSpPr>
        <xdr:cNvPr id="59" name="直線コネクタ 58">
          <a:extLst>
            <a:ext uri="{FF2B5EF4-FFF2-40B4-BE49-F238E27FC236}">
              <a16:creationId xmlns:a16="http://schemas.microsoft.com/office/drawing/2014/main" id="{BAD64B4D-8857-4819-A45D-1706647017E7}"/>
            </a:ext>
          </a:extLst>
        </xdr:cNvPr>
        <xdr:cNvCxnSpPr/>
      </xdr:nvCxnSpPr>
      <xdr:spPr>
        <a:xfrm>
          <a:off x="4105275" y="682053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152417</xdr:rowOff>
    </xdr:from>
    <xdr:ext cx="405111" cy="259045"/>
    <xdr:sp macro="" textlink="">
      <xdr:nvSpPr>
        <xdr:cNvPr id="60" name="【道路】&#10;有形固定資産減価償却率最大値テキスト">
          <a:extLst>
            <a:ext uri="{FF2B5EF4-FFF2-40B4-BE49-F238E27FC236}">
              <a16:creationId xmlns:a16="http://schemas.microsoft.com/office/drawing/2014/main" id="{626CCC5C-8529-43D4-A632-F4C2FC036E07}"/>
            </a:ext>
          </a:extLst>
        </xdr:cNvPr>
        <xdr:cNvSpPr txBox="1"/>
      </xdr:nvSpPr>
      <xdr:spPr>
        <a:xfrm>
          <a:off x="4219575" y="5343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34290</xdr:rowOff>
    </xdr:from>
    <xdr:to>
      <xdr:col>24</xdr:col>
      <xdr:colOff>152400</xdr:colOff>
      <xdr:row>34</xdr:row>
      <xdr:rowOff>34290</xdr:rowOff>
    </xdr:to>
    <xdr:cxnSp macro="">
      <xdr:nvCxnSpPr>
        <xdr:cNvPr id="61" name="直線コネクタ 60">
          <a:extLst>
            <a:ext uri="{FF2B5EF4-FFF2-40B4-BE49-F238E27FC236}">
              <a16:creationId xmlns:a16="http://schemas.microsoft.com/office/drawing/2014/main" id="{2FC25EBD-27E0-4DB8-AA29-EDB62BF25F7B}"/>
            </a:ext>
          </a:extLst>
        </xdr:cNvPr>
        <xdr:cNvCxnSpPr/>
      </xdr:nvCxnSpPr>
      <xdr:spPr>
        <a:xfrm>
          <a:off x="4105275" y="554609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148607</xdr:rowOff>
    </xdr:from>
    <xdr:ext cx="405111" cy="259045"/>
    <xdr:sp macro="" textlink="">
      <xdr:nvSpPr>
        <xdr:cNvPr id="62" name="【道路】&#10;有形固定資産減価償却率平均値テキスト">
          <a:extLst>
            <a:ext uri="{FF2B5EF4-FFF2-40B4-BE49-F238E27FC236}">
              <a16:creationId xmlns:a16="http://schemas.microsoft.com/office/drawing/2014/main" id="{EDAFECDB-88C1-4F34-970E-2444D27A790F}"/>
            </a:ext>
          </a:extLst>
        </xdr:cNvPr>
        <xdr:cNvSpPr txBox="1"/>
      </xdr:nvSpPr>
      <xdr:spPr>
        <a:xfrm>
          <a:off x="4219575" y="6146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170180</xdr:rowOff>
    </xdr:from>
    <xdr:to>
      <xdr:col>24</xdr:col>
      <xdr:colOff>114300</xdr:colOff>
      <xdr:row>38</xdr:row>
      <xdr:rowOff>100330</xdr:rowOff>
    </xdr:to>
    <xdr:sp macro="" textlink="">
      <xdr:nvSpPr>
        <xdr:cNvPr id="63" name="フローチャート: 判断 62">
          <a:extLst>
            <a:ext uri="{FF2B5EF4-FFF2-40B4-BE49-F238E27FC236}">
              <a16:creationId xmlns:a16="http://schemas.microsoft.com/office/drawing/2014/main" id="{659A8144-ADC0-45F9-9948-02290B7D0492}"/>
            </a:ext>
          </a:extLst>
        </xdr:cNvPr>
        <xdr:cNvSpPr/>
      </xdr:nvSpPr>
      <xdr:spPr>
        <a:xfrm>
          <a:off x="4124325" y="616140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10160</xdr:rowOff>
    </xdr:from>
    <xdr:to>
      <xdr:col>20</xdr:col>
      <xdr:colOff>38100</xdr:colOff>
      <xdr:row>38</xdr:row>
      <xdr:rowOff>111760</xdr:rowOff>
    </xdr:to>
    <xdr:sp macro="" textlink="">
      <xdr:nvSpPr>
        <xdr:cNvPr id="64" name="フローチャート: 判断 63">
          <a:extLst>
            <a:ext uri="{FF2B5EF4-FFF2-40B4-BE49-F238E27FC236}">
              <a16:creationId xmlns:a16="http://schemas.microsoft.com/office/drawing/2014/main" id="{1E8F09EB-775B-4296-AB32-72C0E07FAFB5}"/>
            </a:ext>
          </a:extLst>
        </xdr:cNvPr>
        <xdr:cNvSpPr/>
      </xdr:nvSpPr>
      <xdr:spPr>
        <a:xfrm>
          <a:off x="3381375" y="616966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149225</xdr:rowOff>
    </xdr:from>
    <xdr:to>
      <xdr:col>15</xdr:col>
      <xdr:colOff>101600</xdr:colOff>
      <xdr:row>38</xdr:row>
      <xdr:rowOff>79375</xdr:rowOff>
    </xdr:to>
    <xdr:sp macro="" textlink="">
      <xdr:nvSpPr>
        <xdr:cNvPr id="65" name="フローチャート: 判断 64">
          <a:extLst>
            <a:ext uri="{FF2B5EF4-FFF2-40B4-BE49-F238E27FC236}">
              <a16:creationId xmlns:a16="http://schemas.microsoft.com/office/drawing/2014/main" id="{6FB5D5DE-A187-43BB-B49F-24DDDC4810A5}"/>
            </a:ext>
          </a:extLst>
        </xdr:cNvPr>
        <xdr:cNvSpPr/>
      </xdr:nvSpPr>
      <xdr:spPr>
        <a:xfrm>
          <a:off x="2571750" y="61499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147320</xdr:rowOff>
    </xdr:from>
    <xdr:to>
      <xdr:col>10</xdr:col>
      <xdr:colOff>165100</xdr:colOff>
      <xdr:row>38</xdr:row>
      <xdr:rowOff>77470</xdr:rowOff>
    </xdr:to>
    <xdr:sp macro="" textlink="">
      <xdr:nvSpPr>
        <xdr:cNvPr id="66" name="フローチャート: 判断 65">
          <a:extLst>
            <a:ext uri="{FF2B5EF4-FFF2-40B4-BE49-F238E27FC236}">
              <a16:creationId xmlns:a16="http://schemas.microsoft.com/office/drawing/2014/main" id="{31EB631B-3FCC-4A4F-872C-06499CAC9857}"/>
            </a:ext>
          </a:extLst>
        </xdr:cNvPr>
        <xdr:cNvSpPr/>
      </xdr:nvSpPr>
      <xdr:spPr>
        <a:xfrm>
          <a:off x="1781175" y="614489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61595</xdr:rowOff>
    </xdr:from>
    <xdr:to>
      <xdr:col>6</xdr:col>
      <xdr:colOff>38100</xdr:colOff>
      <xdr:row>37</xdr:row>
      <xdr:rowOff>163195</xdr:rowOff>
    </xdr:to>
    <xdr:sp macro="" textlink="">
      <xdr:nvSpPr>
        <xdr:cNvPr id="67" name="フローチャート: 判断 66">
          <a:extLst>
            <a:ext uri="{FF2B5EF4-FFF2-40B4-BE49-F238E27FC236}">
              <a16:creationId xmlns:a16="http://schemas.microsoft.com/office/drawing/2014/main" id="{A1C7200A-84E4-4076-B882-16BA1677AF00}"/>
            </a:ext>
          </a:extLst>
        </xdr:cNvPr>
        <xdr:cNvSpPr/>
      </xdr:nvSpPr>
      <xdr:spPr>
        <a:xfrm>
          <a:off x="981075" y="606552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E64DE40-0A1B-48F4-A5F5-E61E1FD86100}"/>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3B99775-88E0-485C-AC49-803020F74C89}"/>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3514AF7-33B1-46AA-B744-0137C71A3EB6}"/>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D5B0F42-B49E-4C66-9CCE-D6707D2EF95C}"/>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2DCA2FB-FA5E-4BE9-9C34-0914D6DC4F18}"/>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82550</xdr:rowOff>
    </xdr:from>
    <xdr:to>
      <xdr:col>10</xdr:col>
      <xdr:colOff>165100</xdr:colOff>
      <xdr:row>40</xdr:row>
      <xdr:rowOff>12700</xdr:rowOff>
    </xdr:to>
    <xdr:sp macro="" textlink="">
      <xdr:nvSpPr>
        <xdr:cNvPr id="73" name="楕円 72">
          <a:extLst>
            <a:ext uri="{FF2B5EF4-FFF2-40B4-BE49-F238E27FC236}">
              <a16:creationId xmlns:a16="http://schemas.microsoft.com/office/drawing/2014/main" id="{2B91A02C-D682-42BA-B61E-8E5342ADD14A}"/>
            </a:ext>
          </a:extLst>
        </xdr:cNvPr>
        <xdr:cNvSpPr/>
      </xdr:nvSpPr>
      <xdr:spPr>
        <a:xfrm>
          <a:off x="1781175" y="641032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128287</xdr:rowOff>
    </xdr:from>
    <xdr:ext cx="405111" cy="259045"/>
    <xdr:sp macro="" textlink="">
      <xdr:nvSpPr>
        <xdr:cNvPr id="74" name="n_1aveValue【道路】&#10;有形固定資産減価償却率">
          <a:extLst>
            <a:ext uri="{FF2B5EF4-FFF2-40B4-BE49-F238E27FC236}">
              <a16:creationId xmlns:a16="http://schemas.microsoft.com/office/drawing/2014/main" id="{C2B1B9A0-59B6-42A2-983D-39FFD304DAC3}"/>
            </a:ext>
          </a:extLst>
        </xdr:cNvPr>
        <xdr:cNvSpPr txBox="1"/>
      </xdr:nvSpPr>
      <xdr:spPr>
        <a:xfrm>
          <a:off x="3239144" y="5963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95902</xdr:rowOff>
    </xdr:from>
    <xdr:ext cx="405111" cy="259045"/>
    <xdr:sp macro="" textlink="">
      <xdr:nvSpPr>
        <xdr:cNvPr id="75" name="n_2aveValue【道路】&#10;有形固定資産減価償却率">
          <a:extLst>
            <a:ext uri="{FF2B5EF4-FFF2-40B4-BE49-F238E27FC236}">
              <a16:creationId xmlns:a16="http://schemas.microsoft.com/office/drawing/2014/main" id="{7C328421-9411-43B3-B6BB-A048A94BA14D}"/>
            </a:ext>
          </a:extLst>
        </xdr:cNvPr>
        <xdr:cNvSpPr txBox="1"/>
      </xdr:nvSpPr>
      <xdr:spPr>
        <a:xfrm>
          <a:off x="2439044" y="59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93997</xdr:rowOff>
    </xdr:from>
    <xdr:ext cx="405111" cy="259045"/>
    <xdr:sp macro="" textlink="">
      <xdr:nvSpPr>
        <xdr:cNvPr id="76" name="n_3aveValue【道路】&#10;有形固定資産減価償却率">
          <a:extLst>
            <a:ext uri="{FF2B5EF4-FFF2-40B4-BE49-F238E27FC236}">
              <a16:creationId xmlns:a16="http://schemas.microsoft.com/office/drawing/2014/main" id="{6B759708-3865-465D-B5AE-E44EAE0FA35C}"/>
            </a:ext>
          </a:extLst>
        </xdr:cNvPr>
        <xdr:cNvSpPr txBox="1"/>
      </xdr:nvSpPr>
      <xdr:spPr>
        <a:xfrm>
          <a:off x="1648469" y="593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8272</xdr:rowOff>
    </xdr:from>
    <xdr:ext cx="405111" cy="259045"/>
    <xdr:sp macro="" textlink="">
      <xdr:nvSpPr>
        <xdr:cNvPr id="77" name="n_4aveValue【道路】&#10;有形固定資産減価償却率">
          <a:extLst>
            <a:ext uri="{FF2B5EF4-FFF2-40B4-BE49-F238E27FC236}">
              <a16:creationId xmlns:a16="http://schemas.microsoft.com/office/drawing/2014/main" id="{48CF1479-7321-4B23-B777-827C099D4DC9}"/>
            </a:ext>
          </a:extLst>
        </xdr:cNvPr>
        <xdr:cNvSpPr txBox="1"/>
      </xdr:nvSpPr>
      <xdr:spPr>
        <a:xfrm>
          <a:off x="848369" y="5850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3827</xdr:rowOff>
    </xdr:from>
    <xdr:ext cx="405111" cy="259045"/>
    <xdr:sp macro="" textlink="">
      <xdr:nvSpPr>
        <xdr:cNvPr id="78" name="n_3mainValue【道路】&#10;有形固定資産減価償却率">
          <a:extLst>
            <a:ext uri="{FF2B5EF4-FFF2-40B4-BE49-F238E27FC236}">
              <a16:creationId xmlns:a16="http://schemas.microsoft.com/office/drawing/2014/main" id="{BF128FDB-4584-49F6-AF78-9F61B86BCD70}"/>
            </a:ext>
          </a:extLst>
        </xdr:cNvPr>
        <xdr:cNvSpPr txBox="1"/>
      </xdr:nvSpPr>
      <xdr:spPr>
        <a:xfrm>
          <a:off x="1648469" y="6493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9" name="正方形/長方形 78">
          <a:extLst>
            <a:ext uri="{FF2B5EF4-FFF2-40B4-BE49-F238E27FC236}">
              <a16:creationId xmlns:a16="http://schemas.microsoft.com/office/drawing/2014/main" id="{B34BB7F5-F4D2-4A22-B9BF-306FEBDE4B90}"/>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0" name="正方形/長方形 79">
          <a:extLst>
            <a:ext uri="{FF2B5EF4-FFF2-40B4-BE49-F238E27FC236}">
              <a16:creationId xmlns:a16="http://schemas.microsoft.com/office/drawing/2014/main" id="{5675CE03-13D6-42CE-A2A7-3D258A6793B6}"/>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1" name="正方形/長方形 80">
          <a:extLst>
            <a:ext uri="{FF2B5EF4-FFF2-40B4-BE49-F238E27FC236}">
              <a16:creationId xmlns:a16="http://schemas.microsoft.com/office/drawing/2014/main" id="{9ADB34D3-9565-4E3E-A98D-DA94DF1D4B62}"/>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2" name="正方形/長方形 81">
          <a:extLst>
            <a:ext uri="{FF2B5EF4-FFF2-40B4-BE49-F238E27FC236}">
              <a16:creationId xmlns:a16="http://schemas.microsoft.com/office/drawing/2014/main" id="{EB34AB90-80EA-4413-B783-D40E58613726}"/>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3" name="正方形/長方形 82">
          <a:extLst>
            <a:ext uri="{FF2B5EF4-FFF2-40B4-BE49-F238E27FC236}">
              <a16:creationId xmlns:a16="http://schemas.microsoft.com/office/drawing/2014/main" id="{B5F4E246-A03D-4C15-B711-5CCFA3386E1E}"/>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4" name="正方形/長方形 83">
          <a:extLst>
            <a:ext uri="{FF2B5EF4-FFF2-40B4-BE49-F238E27FC236}">
              <a16:creationId xmlns:a16="http://schemas.microsoft.com/office/drawing/2014/main" id="{97802D0E-5512-4C32-AE15-8690341939FD}"/>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5" name="正方形/長方形 84">
          <a:extLst>
            <a:ext uri="{FF2B5EF4-FFF2-40B4-BE49-F238E27FC236}">
              <a16:creationId xmlns:a16="http://schemas.microsoft.com/office/drawing/2014/main" id="{09B7CCE1-CB7B-4E0A-974A-6DE287FF01B8}"/>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6" name="正方形/長方形 85">
          <a:extLst>
            <a:ext uri="{FF2B5EF4-FFF2-40B4-BE49-F238E27FC236}">
              <a16:creationId xmlns:a16="http://schemas.microsoft.com/office/drawing/2014/main" id="{A1540A45-0F0F-4D66-8E1D-007D6B97DEDB}"/>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7" name="テキスト ボックス 86">
          <a:extLst>
            <a:ext uri="{FF2B5EF4-FFF2-40B4-BE49-F238E27FC236}">
              <a16:creationId xmlns:a16="http://schemas.microsoft.com/office/drawing/2014/main" id="{AE823AF4-1735-4D32-B654-F837F35D6047}"/>
            </a:ext>
          </a:extLst>
        </xdr:cNvPr>
        <xdr:cNvSpPr txBox="1"/>
      </xdr:nvSpPr>
      <xdr:spPr>
        <a:xfrm>
          <a:off x="5915025" y="4867275"/>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8" name="直線コネクタ 87">
          <a:extLst>
            <a:ext uri="{FF2B5EF4-FFF2-40B4-BE49-F238E27FC236}">
              <a16:creationId xmlns:a16="http://schemas.microsoft.com/office/drawing/2014/main" id="{9F3C77A3-610F-49F8-96F9-0A7FD9148BCF}"/>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9" name="直線コネクタ 88">
          <a:extLst>
            <a:ext uri="{FF2B5EF4-FFF2-40B4-BE49-F238E27FC236}">
              <a16:creationId xmlns:a16="http://schemas.microsoft.com/office/drawing/2014/main" id="{8AC0A19D-3F7A-482C-A19C-98A9A8351B37}"/>
            </a:ext>
          </a:extLst>
        </xdr:cNvPr>
        <xdr:cNvCxnSpPr/>
      </xdr:nvCxnSpPr>
      <xdr:spPr>
        <a:xfrm>
          <a:off x="5953125" y="6848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0" name="テキスト ボックス 89">
          <a:extLst>
            <a:ext uri="{FF2B5EF4-FFF2-40B4-BE49-F238E27FC236}">
              <a16:creationId xmlns:a16="http://schemas.microsoft.com/office/drawing/2014/main" id="{BA7BE2E6-DFAE-4F68-AF0B-F632801BCE84}"/>
            </a:ext>
          </a:extLst>
        </xdr:cNvPr>
        <xdr:cNvSpPr txBox="1"/>
      </xdr:nvSpPr>
      <xdr:spPr>
        <a:xfrm>
          <a:off x="5527221"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1" name="直線コネクタ 90">
          <a:extLst>
            <a:ext uri="{FF2B5EF4-FFF2-40B4-BE49-F238E27FC236}">
              <a16:creationId xmlns:a16="http://schemas.microsoft.com/office/drawing/2014/main" id="{76EE38FD-7543-4D7B-9A9E-D87F5C86F480}"/>
            </a:ext>
          </a:extLst>
        </xdr:cNvPr>
        <xdr:cNvCxnSpPr/>
      </xdr:nvCxnSpPr>
      <xdr:spPr>
        <a:xfrm>
          <a:off x="5953125" y="6486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2" name="テキスト ボックス 91">
          <a:extLst>
            <a:ext uri="{FF2B5EF4-FFF2-40B4-BE49-F238E27FC236}">
              <a16:creationId xmlns:a16="http://schemas.microsoft.com/office/drawing/2014/main" id="{D4E57151-E75F-4EE5-8081-6DA0CAA59C82}"/>
            </a:ext>
          </a:extLst>
        </xdr:cNvPr>
        <xdr:cNvSpPr txBox="1"/>
      </xdr:nvSpPr>
      <xdr:spPr>
        <a:xfrm>
          <a:off x="5478976" y="63506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3" name="直線コネクタ 92">
          <a:extLst>
            <a:ext uri="{FF2B5EF4-FFF2-40B4-BE49-F238E27FC236}">
              <a16:creationId xmlns:a16="http://schemas.microsoft.com/office/drawing/2014/main" id="{ED2688DA-93F9-47A5-8371-7C4E733CC1CA}"/>
            </a:ext>
          </a:extLst>
        </xdr:cNvPr>
        <xdr:cNvCxnSpPr/>
      </xdr:nvCxnSpPr>
      <xdr:spPr>
        <a:xfrm>
          <a:off x="5953125" y="613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4" name="テキスト ボックス 93">
          <a:extLst>
            <a:ext uri="{FF2B5EF4-FFF2-40B4-BE49-F238E27FC236}">
              <a16:creationId xmlns:a16="http://schemas.microsoft.com/office/drawing/2014/main" id="{259AE8A7-2088-4C25-A31D-A0CA6ABB7F3A}"/>
            </a:ext>
          </a:extLst>
        </xdr:cNvPr>
        <xdr:cNvSpPr txBox="1"/>
      </xdr:nvSpPr>
      <xdr:spPr>
        <a:xfrm>
          <a:off x="5478976" y="5998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5" name="直線コネクタ 94">
          <a:extLst>
            <a:ext uri="{FF2B5EF4-FFF2-40B4-BE49-F238E27FC236}">
              <a16:creationId xmlns:a16="http://schemas.microsoft.com/office/drawing/2014/main" id="{6172B9A2-4D9D-4DA9-B65D-D8281B98D74C}"/>
            </a:ext>
          </a:extLst>
        </xdr:cNvPr>
        <xdr:cNvCxnSpPr/>
      </xdr:nvCxnSpPr>
      <xdr:spPr>
        <a:xfrm>
          <a:off x="5953125" y="5772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6" name="テキスト ボックス 95">
          <a:extLst>
            <a:ext uri="{FF2B5EF4-FFF2-40B4-BE49-F238E27FC236}">
              <a16:creationId xmlns:a16="http://schemas.microsoft.com/office/drawing/2014/main" id="{9F568183-86B0-4B92-BE36-581D1CEA6B97}"/>
            </a:ext>
          </a:extLst>
        </xdr:cNvPr>
        <xdr:cNvSpPr txBox="1"/>
      </xdr:nvSpPr>
      <xdr:spPr>
        <a:xfrm>
          <a:off x="5478976" y="563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7" name="直線コネクタ 96">
          <a:extLst>
            <a:ext uri="{FF2B5EF4-FFF2-40B4-BE49-F238E27FC236}">
              <a16:creationId xmlns:a16="http://schemas.microsoft.com/office/drawing/2014/main" id="{BAA53224-A5C4-4E0E-8A3E-03AF5F412308}"/>
            </a:ext>
          </a:extLst>
        </xdr:cNvPr>
        <xdr:cNvCxnSpPr/>
      </xdr:nvCxnSpPr>
      <xdr:spPr>
        <a:xfrm>
          <a:off x="5953125" y="5410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8" name="テキスト ボックス 97">
          <a:extLst>
            <a:ext uri="{FF2B5EF4-FFF2-40B4-BE49-F238E27FC236}">
              <a16:creationId xmlns:a16="http://schemas.microsoft.com/office/drawing/2014/main" id="{10DDDA61-B0A3-4FC5-9F97-A12A364FC16C}"/>
            </a:ext>
          </a:extLst>
        </xdr:cNvPr>
        <xdr:cNvSpPr txBox="1"/>
      </xdr:nvSpPr>
      <xdr:spPr>
        <a:xfrm>
          <a:off x="5478976" y="5274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a:extLst>
            <a:ext uri="{FF2B5EF4-FFF2-40B4-BE49-F238E27FC236}">
              <a16:creationId xmlns:a16="http://schemas.microsoft.com/office/drawing/2014/main" id="{46DEBAC6-DFE6-4A93-AACD-92DD6095F71E}"/>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0" name="テキスト ボックス 99">
          <a:extLst>
            <a:ext uri="{FF2B5EF4-FFF2-40B4-BE49-F238E27FC236}">
              <a16:creationId xmlns:a16="http://schemas.microsoft.com/office/drawing/2014/main" id="{0299FBDF-2742-42D8-95B1-311F022FCB30}"/>
            </a:ext>
          </a:extLst>
        </xdr:cNvPr>
        <xdr:cNvSpPr txBox="1"/>
      </xdr:nvSpPr>
      <xdr:spPr>
        <a:xfrm>
          <a:off x="5421206" y="491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道路】&#10;一人当たり延長グラフ枠">
          <a:extLst>
            <a:ext uri="{FF2B5EF4-FFF2-40B4-BE49-F238E27FC236}">
              <a16:creationId xmlns:a16="http://schemas.microsoft.com/office/drawing/2014/main" id="{62133755-E6B2-4BEC-B525-7472A2018EDF}"/>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42253</xdr:rowOff>
    </xdr:from>
    <xdr:to>
      <xdr:col>54</xdr:col>
      <xdr:colOff>189865</xdr:colOff>
      <xdr:row>40</xdr:row>
      <xdr:rowOff>163868</xdr:rowOff>
    </xdr:to>
    <xdr:cxnSp macro="">
      <xdr:nvCxnSpPr>
        <xdr:cNvPr id="102" name="直線コネクタ 101">
          <a:extLst>
            <a:ext uri="{FF2B5EF4-FFF2-40B4-BE49-F238E27FC236}">
              <a16:creationId xmlns:a16="http://schemas.microsoft.com/office/drawing/2014/main" id="{466A2A9E-D415-4107-BB1A-B581C88BEA80}"/>
            </a:ext>
          </a:extLst>
        </xdr:cNvPr>
        <xdr:cNvCxnSpPr/>
      </xdr:nvCxnSpPr>
      <xdr:spPr>
        <a:xfrm flipV="1">
          <a:off x="9429115" y="5560403"/>
          <a:ext cx="0" cy="1086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167695</xdr:rowOff>
    </xdr:from>
    <xdr:ext cx="534377" cy="259045"/>
    <xdr:sp macro="" textlink="">
      <xdr:nvSpPr>
        <xdr:cNvPr id="103" name="【道路】&#10;一人当たり延長最小値テキスト">
          <a:extLst>
            <a:ext uri="{FF2B5EF4-FFF2-40B4-BE49-F238E27FC236}">
              <a16:creationId xmlns:a16="http://schemas.microsoft.com/office/drawing/2014/main" id="{9A20751C-73A6-48FD-9577-071B8B5F0C72}"/>
            </a:ext>
          </a:extLst>
        </xdr:cNvPr>
        <xdr:cNvSpPr txBox="1"/>
      </xdr:nvSpPr>
      <xdr:spPr>
        <a:xfrm>
          <a:off x="9467850" y="6651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163868</xdr:rowOff>
    </xdr:from>
    <xdr:to>
      <xdr:col>55</xdr:col>
      <xdr:colOff>88900</xdr:colOff>
      <xdr:row>40</xdr:row>
      <xdr:rowOff>163868</xdr:rowOff>
    </xdr:to>
    <xdr:cxnSp macro="">
      <xdr:nvCxnSpPr>
        <xdr:cNvPr id="104" name="直線コネクタ 103">
          <a:extLst>
            <a:ext uri="{FF2B5EF4-FFF2-40B4-BE49-F238E27FC236}">
              <a16:creationId xmlns:a16="http://schemas.microsoft.com/office/drawing/2014/main" id="{FC98B492-3C6F-4485-B97B-760FBB843493}"/>
            </a:ext>
          </a:extLst>
        </xdr:cNvPr>
        <xdr:cNvCxnSpPr/>
      </xdr:nvCxnSpPr>
      <xdr:spPr>
        <a:xfrm>
          <a:off x="9363075" y="664721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160380</xdr:rowOff>
    </xdr:from>
    <xdr:ext cx="534377" cy="259045"/>
    <xdr:sp macro="" textlink="">
      <xdr:nvSpPr>
        <xdr:cNvPr id="105" name="【道路】&#10;一人当たり延長最大値テキスト">
          <a:extLst>
            <a:ext uri="{FF2B5EF4-FFF2-40B4-BE49-F238E27FC236}">
              <a16:creationId xmlns:a16="http://schemas.microsoft.com/office/drawing/2014/main" id="{B920FE3D-ED6E-4E1C-A58B-21E3469438C4}"/>
            </a:ext>
          </a:extLst>
        </xdr:cNvPr>
        <xdr:cNvSpPr txBox="1"/>
      </xdr:nvSpPr>
      <xdr:spPr>
        <a:xfrm>
          <a:off x="9467850" y="535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42253</xdr:rowOff>
    </xdr:from>
    <xdr:to>
      <xdr:col>55</xdr:col>
      <xdr:colOff>88900</xdr:colOff>
      <xdr:row>34</xdr:row>
      <xdr:rowOff>42253</xdr:rowOff>
    </xdr:to>
    <xdr:cxnSp macro="">
      <xdr:nvCxnSpPr>
        <xdr:cNvPr id="106" name="直線コネクタ 105">
          <a:extLst>
            <a:ext uri="{FF2B5EF4-FFF2-40B4-BE49-F238E27FC236}">
              <a16:creationId xmlns:a16="http://schemas.microsoft.com/office/drawing/2014/main" id="{58B328D5-881A-48D2-BF0A-D0C0ACC07BE6}"/>
            </a:ext>
          </a:extLst>
        </xdr:cNvPr>
        <xdr:cNvCxnSpPr/>
      </xdr:nvCxnSpPr>
      <xdr:spPr>
        <a:xfrm>
          <a:off x="9363075" y="556040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62215</xdr:rowOff>
    </xdr:from>
    <xdr:ext cx="534377" cy="259045"/>
    <xdr:sp macro="" textlink="">
      <xdr:nvSpPr>
        <xdr:cNvPr id="107" name="【道路】&#10;一人当たり延長平均値テキスト">
          <a:extLst>
            <a:ext uri="{FF2B5EF4-FFF2-40B4-BE49-F238E27FC236}">
              <a16:creationId xmlns:a16="http://schemas.microsoft.com/office/drawing/2014/main" id="{F0B72ED5-DE0D-47D4-9148-E1971CF0AFBB}"/>
            </a:ext>
          </a:extLst>
        </xdr:cNvPr>
        <xdr:cNvSpPr txBox="1"/>
      </xdr:nvSpPr>
      <xdr:spPr>
        <a:xfrm>
          <a:off x="9467850" y="6228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83788</xdr:rowOff>
    </xdr:from>
    <xdr:to>
      <xdr:col>55</xdr:col>
      <xdr:colOff>50800</xdr:colOff>
      <xdr:row>39</xdr:row>
      <xdr:rowOff>13938</xdr:rowOff>
    </xdr:to>
    <xdr:sp macro="" textlink="">
      <xdr:nvSpPr>
        <xdr:cNvPr id="108" name="フローチャート: 判断 107">
          <a:extLst>
            <a:ext uri="{FF2B5EF4-FFF2-40B4-BE49-F238E27FC236}">
              <a16:creationId xmlns:a16="http://schemas.microsoft.com/office/drawing/2014/main" id="{11BFC94A-793A-47E1-B5C6-003DE2F2AE5F}"/>
            </a:ext>
          </a:extLst>
        </xdr:cNvPr>
        <xdr:cNvSpPr/>
      </xdr:nvSpPr>
      <xdr:spPr>
        <a:xfrm>
          <a:off x="9401175" y="6249638"/>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66853</xdr:rowOff>
    </xdr:from>
    <xdr:to>
      <xdr:col>50</xdr:col>
      <xdr:colOff>165100</xdr:colOff>
      <xdr:row>38</xdr:row>
      <xdr:rowOff>168453</xdr:rowOff>
    </xdr:to>
    <xdr:sp macro="" textlink="">
      <xdr:nvSpPr>
        <xdr:cNvPr id="109" name="フローチャート: 判断 108">
          <a:extLst>
            <a:ext uri="{FF2B5EF4-FFF2-40B4-BE49-F238E27FC236}">
              <a16:creationId xmlns:a16="http://schemas.microsoft.com/office/drawing/2014/main" id="{DF75E69B-C60A-4A8C-A65D-331B5FD6412E}"/>
            </a:ext>
          </a:extLst>
        </xdr:cNvPr>
        <xdr:cNvSpPr/>
      </xdr:nvSpPr>
      <xdr:spPr>
        <a:xfrm>
          <a:off x="8639175" y="622635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86284</xdr:rowOff>
    </xdr:from>
    <xdr:to>
      <xdr:col>46</xdr:col>
      <xdr:colOff>38100</xdr:colOff>
      <xdr:row>39</xdr:row>
      <xdr:rowOff>16434</xdr:rowOff>
    </xdr:to>
    <xdr:sp macro="" textlink="">
      <xdr:nvSpPr>
        <xdr:cNvPr id="110" name="フローチャート: 判断 109">
          <a:extLst>
            <a:ext uri="{FF2B5EF4-FFF2-40B4-BE49-F238E27FC236}">
              <a16:creationId xmlns:a16="http://schemas.microsoft.com/office/drawing/2014/main" id="{1AAB6D03-4463-4D40-9B23-4E45BA22B770}"/>
            </a:ext>
          </a:extLst>
        </xdr:cNvPr>
        <xdr:cNvSpPr/>
      </xdr:nvSpPr>
      <xdr:spPr>
        <a:xfrm>
          <a:off x="7839075" y="624578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90418</xdr:rowOff>
    </xdr:from>
    <xdr:to>
      <xdr:col>41</xdr:col>
      <xdr:colOff>101600</xdr:colOff>
      <xdr:row>39</xdr:row>
      <xdr:rowOff>20568</xdr:rowOff>
    </xdr:to>
    <xdr:sp macro="" textlink="">
      <xdr:nvSpPr>
        <xdr:cNvPr id="111" name="フローチャート: 判断 110">
          <a:extLst>
            <a:ext uri="{FF2B5EF4-FFF2-40B4-BE49-F238E27FC236}">
              <a16:creationId xmlns:a16="http://schemas.microsoft.com/office/drawing/2014/main" id="{597133AF-5DD8-47C1-B164-AEBCE24D71E7}"/>
            </a:ext>
          </a:extLst>
        </xdr:cNvPr>
        <xdr:cNvSpPr/>
      </xdr:nvSpPr>
      <xdr:spPr>
        <a:xfrm>
          <a:off x="7029450" y="624991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105810</xdr:rowOff>
    </xdr:from>
    <xdr:to>
      <xdr:col>36</xdr:col>
      <xdr:colOff>165100</xdr:colOff>
      <xdr:row>39</xdr:row>
      <xdr:rowOff>35960</xdr:rowOff>
    </xdr:to>
    <xdr:sp macro="" textlink="">
      <xdr:nvSpPr>
        <xdr:cNvPr id="112" name="フローチャート: 判断 111">
          <a:extLst>
            <a:ext uri="{FF2B5EF4-FFF2-40B4-BE49-F238E27FC236}">
              <a16:creationId xmlns:a16="http://schemas.microsoft.com/office/drawing/2014/main" id="{1FF322E7-767B-41B8-A6E4-0C0CE6E0E631}"/>
            </a:ext>
          </a:extLst>
        </xdr:cNvPr>
        <xdr:cNvSpPr/>
      </xdr:nvSpPr>
      <xdr:spPr>
        <a:xfrm>
          <a:off x="6238875" y="626531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6C0E788A-3D92-4797-B444-9AE1803B32B8}"/>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F050A6A7-1BA3-4E17-80CA-0FA28117C2F0}"/>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288D0B08-C8E3-4408-B135-C5AC971B9B41}"/>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0843F1BF-F2BF-436E-99C8-037CC2051DDA}"/>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92133B70-A146-4CEC-A09C-B0178C7ECD00}"/>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61767</xdr:rowOff>
    </xdr:from>
    <xdr:to>
      <xdr:col>41</xdr:col>
      <xdr:colOff>101600</xdr:colOff>
      <xdr:row>39</xdr:row>
      <xdr:rowOff>163367</xdr:rowOff>
    </xdr:to>
    <xdr:sp macro="" textlink="">
      <xdr:nvSpPr>
        <xdr:cNvPr id="118" name="楕円 117">
          <a:extLst>
            <a:ext uri="{FF2B5EF4-FFF2-40B4-BE49-F238E27FC236}">
              <a16:creationId xmlns:a16="http://schemas.microsoft.com/office/drawing/2014/main" id="{788B704E-A808-4A79-9D73-FE4600A2E9DD}"/>
            </a:ext>
          </a:extLst>
        </xdr:cNvPr>
        <xdr:cNvSpPr/>
      </xdr:nvSpPr>
      <xdr:spPr>
        <a:xfrm>
          <a:off x="7029450" y="638954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37</xdr:row>
      <xdr:rowOff>13530</xdr:rowOff>
    </xdr:from>
    <xdr:ext cx="534377" cy="259045"/>
    <xdr:sp macro="" textlink="">
      <xdr:nvSpPr>
        <xdr:cNvPr id="119" name="n_1aveValue【道路】&#10;一人当たり延長">
          <a:extLst>
            <a:ext uri="{FF2B5EF4-FFF2-40B4-BE49-F238E27FC236}">
              <a16:creationId xmlns:a16="http://schemas.microsoft.com/office/drawing/2014/main" id="{8BD9E099-EE3D-4C87-A26D-B40ACEE700C7}"/>
            </a:ext>
          </a:extLst>
        </xdr:cNvPr>
        <xdr:cNvSpPr txBox="1"/>
      </xdr:nvSpPr>
      <xdr:spPr>
        <a:xfrm>
          <a:off x="8429136" y="6011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32961</xdr:rowOff>
    </xdr:from>
    <xdr:ext cx="534377" cy="259045"/>
    <xdr:sp macro="" textlink="">
      <xdr:nvSpPr>
        <xdr:cNvPr id="120" name="n_2aveValue【道路】&#10;一人当たり延長">
          <a:extLst>
            <a:ext uri="{FF2B5EF4-FFF2-40B4-BE49-F238E27FC236}">
              <a16:creationId xmlns:a16="http://schemas.microsoft.com/office/drawing/2014/main" id="{3AEFBF73-E837-4639-A068-21207A19427C}"/>
            </a:ext>
          </a:extLst>
        </xdr:cNvPr>
        <xdr:cNvSpPr txBox="1"/>
      </xdr:nvSpPr>
      <xdr:spPr>
        <a:xfrm>
          <a:off x="7648086" y="6030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37095</xdr:rowOff>
    </xdr:from>
    <xdr:ext cx="534377" cy="259045"/>
    <xdr:sp macro="" textlink="">
      <xdr:nvSpPr>
        <xdr:cNvPr id="121" name="n_3aveValue【道路】&#10;一人当たり延長">
          <a:extLst>
            <a:ext uri="{FF2B5EF4-FFF2-40B4-BE49-F238E27FC236}">
              <a16:creationId xmlns:a16="http://schemas.microsoft.com/office/drawing/2014/main" id="{AA2533EC-E3A1-4912-8F07-B0C773FDA475}"/>
            </a:ext>
          </a:extLst>
        </xdr:cNvPr>
        <xdr:cNvSpPr txBox="1"/>
      </xdr:nvSpPr>
      <xdr:spPr>
        <a:xfrm>
          <a:off x="6847986" y="603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52487</xdr:rowOff>
    </xdr:from>
    <xdr:ext cx="534377" cy="259045"/>
    <xdr:sp macro="" textlink="">
      <xdr:nvSpPr>
        <xdr:cNvPr id="122" name="n_4aveValue【道路】&#10;一人当たり延長">
          <a:extLst>
            <a:ext uri="{FF2B5EF4-FFF2-40B4-BE49-F238E27FC236}">
              <a16:creationId xmlns:a16="http://schemas.microsoft.com/office/drawing/2014/main" id="{290BB978-A278-4F62-BEF0-2A8F6188901F}"/>
            </a:ext>
          </a:extLst>
        </xdr:cNvPr>
        <xdr:cNvSpPr txBox="1"/>
      </xdr:nvSpPr>
      <xdr:spPr>
        <a:xfrm>
          <a:off x="6038361" y="605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154494</xdr:rowOff>
    </xdr:from>
    <xdr:ext cx="534377" cy="259045"/>
    <xdr:sp macro="" textlink="">
      <xdr:nvSpPr>
        <xdr:cNvPr id="123" name="n_3mainValue【道路】&#10;一人当たり延長">
          <a:extLst>
            <a:ext uri="{FF2B5EF4-FFF2-40B4-BE49-F238E27FC236}">
              <a16:creationId xmlns:a16="http://schemas.microsoft.com/office/drawing/2014/main" id="{42F5A154-E8EE-4AF9-ADD1-CF3D27F14AF4}"/>
            </a:ext>
          </a:extLst>
        </xdr:cNvPr>
        <xdr:cNvSpPr txBox="1"/>
      </xdr:nvSpPr>
      <xdr:spPr>
        <a:xfrm>
          <a:off x="6847986" y="6479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4" name="正方形/長方形 123">
          <a:extLst>
            <a:ext uri="{FF2B5EF4-FFF2-40B4-BE49-F238E27FC236}">
              <a16:creationId xmlns:a16="http://schemas.microsoft.com/office/drawing/2014/main" id="{484E21B4-D9C1-40D7-AEA9-7CB558FC3779}"/>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5" name="正方形/長方形 124">
          <a:extLst>
            <a:ext uri="{FF2B5EF4-FFF2-40B4-BE49-F238E27FC236}">
              <a16:creationId xmlns:a16="http://schemas.microsoft.com/office/drawing/2014/main" id="{4A6263D0-F1EC-4C93-80C7-08E726DF8CA3}"/>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6" name="正方形/長方形 125">
          <a:extLst>
            <a:ext uri="{FF2B5EF4-FFF2-40B4-BE49-F238E27FC236}">
              <a16:creationId xmlns:a16="http://schemas.microsoft.com/office/drawing/2014/main" id="{2B6A48B9-AA1D-4EA8-9BF9-605B4A687E0F}"/>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7" name="正方形/長方形 126">
          <a:extLst>
            <a:ext uri="{FF2B5EF4-FFF2-40B4-BE49-F238E27FC236}">
              <a16:creationId xmlns:a16="http://schemas.microsoft.com/office/drawing/2014/main" id="{E4A8E62C-74F4-4136-9A3A-813CF53B49E2}"/>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8" name="正方形/長方形 127">
          <a:extLst>
            <a:ext uri="{FF2B5EF4-FFF2-40B4-BE49-F238E27FC236}">
              <a16:creationId xmlns:a16="http://schemas.microsoft.com/office/drawing/2014/main" id="{45380864-0C88-4A62-9E57-ACE5198B299D}"/>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9" name="正方形/長方形 128">
          <a:extLst>
            <a:ext uri="{FF2B5EF4-FFF2-40B4-BE49-F238E27FC236}">
              <a16:creationId xmlns:a16="http://schemas.microsoft.com/office/drawing/2014/main" id="{A1BF7DE8-F8E9-4DB1-90E2-5FD1ACF6D349}"/>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0" name="正方形/長方形 129">
          <a:extLst>
            <a:ext uri="{FF2B5EF4-FFF2-40B4-BE49-F238E27FC236}">
              <a16:creationId xmlns:a16="http://schemas.microsoft.com/office/drawing/2014/main" id="{E6E2CD27-C664-4F71-ACC9-7DE9B98442C3}"/>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1" name="正方形/長方形 130">
          <a:extLst>
            <a:ext uri="{FF2B5EF4-FFF2-40B4-BE49-F238E27FC236}">
              <a16:creationId xmlns:a16="http://schemas.microsoft.com/office/drawing/2014/main" id="{413EA0CC-B714-4DB2-8AAA-96403392BCBB}"/>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2" name="テキスト ボックス 131">
          <a:extLst>
            <a:ext uri="{FF2B5EF4-FFF2-40B4-BE49-F238E27FC236}">
              <a16:creationId xmlns:a16="http://schemas.microsoft.com/office/drawing/2014/main" id="{D1CA3F41-985E-4691-9E12-83013C43EB38}"/>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3" name="直線コネクタ 132">
          <a:extLst>
            <a:ext uri="{FF2B5EF4-FFF2-40B4-BE49-F238E27FC236}">
              <a16:creationId xmlns:a16="http://schemas.microsoft.com/office/drawing/2014/main" id="{DE70777D-7E18-4C36-83B6-C35CEEBEEF42}"/>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34" name="テキスト ボックス 133">
          <a:extLst>
            <a:ext uri="{FF2B5EF4-FFF2-40B4-BE49-F238E27FC236}">
              <a16:creationId xmlns:a16="http://schemas.microsoft.com/office/drawing/2014/main" id="{2041AAE1-CC3E-4F63-9917-339C0B65FC6E}"/>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35" name="直線コネクタ 134">
          <a:extLst>
            <a:ext uri="{FF2B5EF4-FFF2-40B4-BE49-F238E27FC236}">
              <a16:creationId xmlns:a16="http://schemas.microsoft.com/office/drawing/2014/main" id="{CF34A3DB-F06C-4BCC-A712-321ED05B3A74}"/>
            </a:ext>
          </a:extLst>
        </xdr:cNvPr>
        <xdr:cNvCxnSpPr/>
      </xdr:nvCxnSpPr>
      <xdr:spPr>
        <a:xfrm>
          <a:off x="685800" y="105033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36" name="テキスト ボックス 135">
          <a:extLst>
            <a:ext uri="{FF2B5EF4-FFF2-40B4-BE49-F238E27FC236}">
              <a16:creationId xmlns:a16="http://schemas.microsoft.com/office/drawing/2014/main" id="{0204F6E9-2254-4E75-9FE8-4E8A7CFEFA61}"/>
            </a:ext>
          </a:extLst>
        </xdr:cNvPr>
        <xdr:cNvSpPr txBox="1"/>
      </xdr:nvSpPr>
      <xdr:spPr>
        <a:xfrm>
          <a:off x="2789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7" name="直線コネクタ 136">
          <a:extLst>
            <a:ext uri="{FF2B5EF4-FFF2-40B4-BE49-F238E27FC236}">
              <a16:creationId xmlns:a16="http://schemas.microsoft.com/office/drawing/2014/main" id="{BC59FFBB-2ED5-41B0-862B-A0D021ABB71D}"/>
            </a:ext>
          </a:extLst>
        </xdr:cNvPr>
        <xdr:cNvCxnSpPr/>
      </xdr:nvCxnSpPr>
      <xdr:spPr>
        <a:xfrm>
          <a:off x="685800" y="101926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8" name="テキスト ボックス 137">
          <a:extLst>
            <a:ext uri="{FF2B5EF4-FFF2-40B4-BE49-F238E27FC236}">
              <a16:creationId xmlns:a16="http://schemas.microsoft.com/office/drawing/2014/main" id="{265DF261-4EDA-4EBF-B171-9E4C4C07AB9B}"/>
            </a:ext>
          </a:extLst>
        </xdr:cNvPr>
        <xdr:cNvSpPr txBox="1"/>
      </xdr:nvSpPr>
      <xdr:spPr>
        <a:xfrm>
          <a:off x="339891"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9" name="直線コネクタ 138">
          <a:extLst>
            <a:ext uri="{FF2B5EF4-FFF2-40B4-BE49-F238E27FC236}">
              <a16:creationId xmlns:a16="http://schemas.microsoft.com/office/drawing/2014/main" id="{836C49D8-AA6A-4EC0-8F0E-CF3FB1684F15}"/>
            </a:ext>
          </a:extLst>
        </xdr:cNvPr>
        <xdr:cNvCxnSpPr/>
      </xdr:nvCxnSpPr>
      <xdr:spPr>
        <a:xfrm>
          <a:off x="685800" y="98851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0" name="テキスト ボックス 139">
          <a:extLst>
            <a:ext uri="{FF2B5EF4-FFF2-40B4-BE49-F238E27FC236}">
              <a16:creationId xmlns:a16="http://schemas.microsoft.com/office/drawing/2014/main" id="{301E3B1F-C1BB-43EB-B3F1-2972797310E3}"/>
            </a:ext>
          </a:extLst>
        </xdr:cNvPr>
        <xdr:cNvSpPr txBox="1"/>
      </xdr:nvSpPr>
      <xdr:spPr>
        <a:xfrm>
          <a:off x="339891"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1" name="直線コネクタ 140">
          <a:extLst>
            <a:ext uri="{FF2B5EF4-FFF2-40B4-BE49-F238E27FC236}">
              <a16:creationId xmlns:a16="http://schemas.microsoft.com/office/drawing/2014/main" id="{A64BD9BD-BC5C-49D7-8B80-0DDB3D898EA2}"/>
            </a:ext>
          </a:extLst>
        </xdr:cNvPr>
        <xdr:cNvCxnSpPr/>
      </xdr:nvCxnSpPr>
      <xdr:spPr>
        <a:xfrm>
          <a:off x="685800" y="9574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2" name="テキスト ボックス 141">
          <a:extLst>
            <a:ext uri="{FF2B5EF4-FFF2-40B4-BE49-F238E27FC236}">
              <a16:creationId xmlns:a16="http://schemas.microsoft.com/office/drawing/2014/main" id="{779E6FFA-C6FC-4F0E-A820-8FCA063CFCDB}"/>
            </a:ext>
          </a:extLst>
        </xdr:cNvPr>
        <xdr:cNvSpPr txBox="1"/>
      </xdr:nvSpPr>
      <xdr:spPr>
        <a:xfrm>
          <a:off x="339891"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3" name="直線コネクタ 142">
          <a:extLst>
            <a:ext uri="{FF2B5EF4-FFF2-40B4-BE49-F238E27FC236}">
              <a16:creationId xmlns:a16="http://schemas.microsoft.com/office/drawing/2014/main" id="{62170444-840F-49F8-9510-E7FDEDDE91EF}"/>
            </a:ext>
          </a:extLst>
        </xdr:cNvPr>
        <xdr:cNvCxnSpPr/>
      </xdr:nvCxnSpPr>
      <xdr:spPr>
        <a:xfrm>
          <a:off x="685800" y="92669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4" name="テキスト ボックス 143">
          <a:extLst>
            <a:ext uri="{FF2B5EF4-FFF2-40B4-BE49-F238E27FC236}">
              <a16:creationId xmlns:a16="http://schemas.microsoft.com/office/drawing/2014/main" id="{0FE6963F-AD5E-4985-B7F4-081ECCC5E788}"/>
            </a:ext>
          </a:extLst>
        </xdr:cNvPr>
        <xdr:cNvSpPr txBox="1"/>
      </xdr:nvSpPr>
      <xdr:spPr>
        <a:xfrm>
          <a:off x="339891"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5" name="直線コネクタ 144">
          <a:extLst>
            <a:ext uri="{FF2B5EF4-FFF2-40B4-BE49-F238E27FC236}">
              <a16:creationId xmlns:a16="http://schemas.microsoft.com/office/drawing/2014/main" id="{62E887AA-FB16-4752-8213-9E38DE6FF2E2}"/>
            </a:ext>
          </a:extLst>
        </xdr:cNvPr>
        <xdr:cNvCxnSpPr/>
      </xdr:nvCxnSpPr>
      <xdr:spPr>
        <a:xfrm>
          <a:off x="685800" y="89562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46" name="テキスト ボックス 145">
          <a:extLst>
            <a:ext uri="{FF2B5EF4-FFF2-40B4-BE49-F238E27FC236}">
              <a16:creationId xmlns:a16="http://schemas.microsoft.com/office/drawing/2014/main" id="{8677686F-0519-4AFF-A6C1-8806CD292726}"/>
            </a:ext>
          </a:extLst>
        </xdr:cNvPr>
        <xdr:cNvSpPr txBox="1"/>
      </xdr:nvSpPr>
      <xdr:spPr>
        <a:xfrm>
          <a:off x="388136" y="8820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7" name="直線コネクタ 146">
          <a:extLst>
            <a:ext uri="{FF2B5EF4-FFF2-40B4-BE49-F238E27FC236}">
              <a16:creationId xmlns:a16="http://schemas.microsoft.com/office/drawing/2014/main" id="{BF66730B-CD76-4647-B27F-BDA721F2DD5E}"/>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橋りょう・トンネル】&#10;有形固定資産減価償却率グラフ枠">
          <a:extLst>
            <a:ext uri="{FF2B5EF4-FFF2-40B4-BE49-F238E27FC236}">
              <a16:creationId xmlns:a16="http://schemas.microsoft.com/office/drawing/2014/main" id="{F61DBAA5-5C34-4CE0-BB10-4457A6360B36}"/>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153488</xdr:rowOff>
    </xdr:from>
    <xdr:to>
      <xdr:col>24</xdr:col>
      <xdr:colOff>62865</xdr:colOff>
      <xdr:row>64</xdr:row>
      <xdr:rowOff>130628</xdr:rowOff>
    </xdr:to>
    <xdr:cxnSp macro="">
      <xdr:nvCxnSpPr>
        <xdr:cNvPr id="149" name="直線コネクタ 148">
          <a:extLst>
            <a:ext uri="{FF2B5EF4-FFF2-40B4-BE49-F238E27FC236}">
              <a16:creationId xmlns:a16="http://schemas.microsoft.com/office/drawing/2014/main" id="{0BFAE99D-E60A-4898-BCBE-9B25E159FD5F}"/>
            </a:ext>
          </a:extLst>
        </xdr:cNvPr>
        <xdr:cNvCxnSpPr/>
      </xdr:nvCxnSpPr>
      <xdr:spPr>
        <a:xfrm flipV="1">
          <a:off x="4180840" y="9068888"/>
          <a:ext cx="0" cy="1434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50" name="【橋りょう・トンネル】&#10;有形固定資産減価償却率最小値テキスト">
          <a:extLst>
            <a:ext uri="{FF2B5EF4-FFF2-40B4-BE49-F238E27FC236}">
              <a16:creationId xmlns:a16="http://schemas.microsoft.com/office/drawing/2014/main" id="{95DC8046-3890-4F61-A386-070770297A39}"/>
            </a:ext>
          </a:extLst>
        </xdr:cNvPr>
        <xdr:cNvSpPr txBox="1"/>
      </xdr:nvSpPr>
      <xdr:spPr>
        <a:xfrm>
          <a:off x="4219575" y="10507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51" name="直線コネクタ 150">
          <a:extLst>
            <a:ext uri="{FF2B5EF4-FFF2-40B4-BE49-F238E27FC236}">
              <a16:creationId xmlns:a16="http://schemas.microsoft.com/office/drawing/2014/main" id="{9C4050BD-B373-4D04-A22F-5150A8D157EB}"/>
            </a:ext>
          </a:extLst>
        </xdr:cNvPr>
        <xdr:cNvCxnSpPr/>
      </xdr:nvCxnSpPr>
      <xdr:spPr>
        <a:xfrm>
          <a:off x="4105275" y="1050335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100165</xdr:rowOff>
    </xdr:from>
    <xdr:ext cx="340478" cy="259045"/>
    <xdr:sp macro="" textlink="">
      <xdr:nvSpPr>
        <xdr:cNvPr id="152" name="【橋りょう・トンネル】&#10;有形固定資産減価償却率最大値テキスト">
          <a:extLst>
            <a:ext uri="{FF2B5EF4-FFF2-40B4-BE49-F238E27FC236}">
              <a16:creationId xmlns:a16="http://schemas.microsoft.com/office/drawing/2014/main" id="{16960644-5040-4240-8053-E5E3104A949D}"/>
            </a:ext>
          </a:extLst>
        </xdr:cNvPr>
        <xdr:cNvSpPr txBox="1"/>
      </xdr:nvSpPr>
      <xdr:spPr>
        <a:xfrm>
          <a:off x="4219575" y="88568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153488</xdr:rowOff>
    </xdr:from>
    <xdr:to>
      <xdr:col>24</xdr:col>
      <xdr:colOff>152400</xdr:colOff>
      <xdr:row>55</xdr:row>
      <xdr:rowOff>153488</xdr:rowOff>
    </xdr:to>
    <xdr:cxnSp macro="">
      <xdr:nvCxnSpPr>
        <xdr:cNvPr id="153" name="直線コネクタ 152">
          <a:extLst>
            <a:ext uri="{FF2B5EF4-FFF2-40B4-BE49-F238E27FC236}">
              <a16:creationId xmlns:a16="http://schemas.microsoft.com/office/drawing/2014/main" id="{72FC4F26-9724-4D76-997C-32204390EFDE}"/>
            </a:ext>
          </a:extLst>
        </xdr:cNvPr>
        <xdr:cNvCxnSpPr/>
      </xdr:nvCxnSpPr>
      <xdr:spPr>
        <a:xfrm>
          <a:off x="4105275" y="906888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167657</xdr:rowOff>
    </xdr:from>
    <xdr:ext cx="405111" cy="259045"/>
    <xdr:sp macro="" textlink="">
      <xdr:nvSpPr>
        <xdr:cNvPr id="154" name="【橋りょう・トンネル】&#10;有形固定資産減価償却率平均値テキスト">
          <a:extLst>
            <a:ext uri="{FF2B5EF4-FFF2-40B4-BE49-F238E27FC236}">
              <a16:creationId xmlns:a16="http://schemas.microsoft.com/office/drawing/2014/main" id="{4671E7CE-BDCC-4B94-BE02-1531FF4CAF40}"/>
            </a:ext>
          </a:extLst>
        </xdr:cNvPr>
        <xdr:cNvSpPr txBox="1"/>
      </xdr:nvSpPr>
      <xdr:spPr>
        <a:xfrm>
          <a:off x="4219575" y="9889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17780</xdr:rowOff>
    </xdr:from>
    <xdr:to>
      <xdr:col>24</xdr:col>
      <xdr:colOff>114300</xdr:colOff>
      <xdr:row>61</xdr:row>
      <xdr:rowOff>119380</xdr:rowOff>
    </xdr:to>
    <xdr:sp macro="" textlink="">
      <xdr:nvSpPr>
        <xdr:cNvPr id="155" name="フローチャート: 判断 154">
          <a:extLst>
            <a:ext uri="{FF2B5EF4-FFF2-40B4-BE49-F238E27FC236}">
              <a16:creationId xmlns:a16="http://schemas.microsoft.com/office/drawing/2014/main" id="{CA0DC5DB-59F3-4808-86E2-A91BC919C482}"/>
            </a:ext>
          </a:extLst>
        </xdr:cNvPr>
        <xdr:cNvSpPr/>
      </xdr:nvSpPr>
      <xdr:spPr>
        <a:xfrm>
          <a:off x="4124325" y="990473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56" name="フローチャート: 判断 155">
          <a:extLst>
            <a:ext uri="{FF2B5EF4-FFF2-40B4-BE49-F238E27FC236}">
              <a16:creationId xmlns:a16="http://schemas.microsoft.com/office/drawing/2014/main" id="{8F622914-19A6-4E02-B744-ADFC543B2004}"/>
            </a:ext>
          </a:extLst>
        </xdr:cNvPr>
        <xdr:cNvSpPr/>
      </xdr:nvSpPr>
      <xdr:spPr>
        <a:xfrm>
          <a:off x="3381375" y="988985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157" name="フローチャート: 判断 156">
          <a:extLst>
            <a:ext uri="{FF2B5EF4-FFF2-40B4-BE49-F238E27FC236}">
              <a16:creationId xmlns:a16="http://schemas.microsoft.com/office/drawing/2014/main" id="{2F0C98D1-EC99-4A4C-B9DE-CA40DE575CEB}"/>
            </a:ext>
          </a:extLst>
        </xdr:cNvPr>
        <xdr:cNvSpPr/>
      </xdr:nvSpPr>
      <xdr:spPr>
        <a:xfrm>
          <a:off x="2571750" y="985710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130447</xdr:rowOff>
    </xdr:from>
    <xdr:to>
      <xdr:col>10</xdr:col>
      <xdr:colOff>165100</xdr:colOff>
      <xdr:row>61</xdr:row>
      <xdr:rowOff>60597</xdr:rowOff>
    </xdr:to>
    <xdr:sp macro="" textlink="">
      <xdr:nvSpPr>
        <xdr:cNvPr id="158" name="フローチャート: 判断 157">
          <a:extLst>
            <a:ext uri="{FF2B5EF4-FFF2-40B4-BE49-F238E27FC236}">
              <a16:creationId xmlns:a16="http://schemas.microsoft.com/office/drawing/2014/main" id="{9C162CB0-C689-482F-8F74-DE1439B69AD2}"/>
            </a:ext>
          </a:extLst>
        </xdr:cNvPr>
        <xdr:cNvSpPr/>
      </xdr:nvSpPr>
      <xdr:spPr>
        <a:xfrm>
          <a:off x="1781175" y="985547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135346</xdr:rowOff>
    </xdr:from>
    <xdr:to>
      <xdr:col>6</xdr:col>
      <xdr:colOff>38100</xdr:colOff>
      <xdr:row>61</xdr:row>
      <xdr:rowOff>65496</xdr:rowOff>
    </xdr:to>
    <xdr:sp macro="" textlink="">
      <xdr:nvSpPr>
        <xdr:cNvPr id="159" name="フローチャート: 判断 158">
          <a:extLst>
            <a:ext uri="{FF2B5EF4-FFF2-40B4-BE49-F238E27FC236}">
              <a16:creationId xmlns:a16="http://schemas.microsoft.com/office/drawing/2014/main" id="{AD48507A-C039-4C82-954E-17CEEF7B5EC9}"/>
            </a:ext>
          </a:extLst>
        </xdr:cNvPr>
        <xdr:cNvSpPr/>
      </xdr:nvSpPr>
      <xdr:spPr>
        <a:xfrm>
          <a:off x="981075" y="986037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0" name="テキスト ボックス 159">
          <a:extLst>
            <a:ext uri="{FF2B5EF4-FFF2-40B4-BE49-F238E27FC236}">
              <a16:creationId xmlns:a16="http://schemas.microsoft.com/office/drawing/2014/main" id="{93D9C645-52D2-4B19-94C3-269E27BD722C}"/>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1" name="テキスト ボックス 160">
          <a:extLst>
            <a:ext uri="{FF2B5EF4-FFF2-40B4-BE49-F238E27FC236}">
              <a16:creationId xmlns:a16="http://schemas.microsoft.com/office/drawing/2014/main" id="{2F55428E-D7F3-40A0-A518-9AB6C7457E74}"/>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2" name="テキスト ボックス 161">
          <a:extLst>
            <a:ext uri="{FF2B5EF4-FFF2-40B4-BE49-F238E27FC236}">
              <a16:creationId xmlns:a16="http://schemas.microsoft.com/office/drawing/2014/main" id="{284D8C09-A23B-44D3-B95C-BC66541E7888}"/>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3" name="テキスト ボックス 162">
          <a:extLst>
            <a:ext uri="{FF2B5EF4-FFF2-40B4-BE49-F238E27FC236}">
              <a16:creationId xmlns:a16="http://schemas.microsoft.com/office/drawing/2014/main" id="{210CA438-5197-4F4F-BC60-D09E3AEADC9D}"/>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4" name="テキスト ボックス 163">
          <a:extLst>
            <a:ext uri="{FF2B5EF4-FFF2-40B4-BE49-F238E27FC236}">
              <a16:creationId xmlns:a16="http://schemas.microsoft.com/office/drawing/2014/main" id="{5A5C3C57-CE49-4295-A9CB-278D620A7C7E}"/>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117384</xdr:rowOff>
    </xdr:from>
    <xdr:to>
      <xdr:col>10</xdr:col>
      <xdr:colOff>165100</xdr:colOff>
      <xdr:row>60</xdr:row>
      <xdr:rowOff>47534</xdr:rowOff>
    </xdr:to>
    <xdr:sp macro="" textlink="">
      <xdr:nvSpPr>
        <xdr:cNvPr id="165" name="楕円 164">
          <a:extLst>
            <a:ext uri="{FF2B5EF4-FFF2-40B4-BE49-F238E27FC236}">
              <a16:creationId xmlns:a16="http://schemas.microsoft.com/office/drawing/2014/main" id="{4A84D4CA-468E-42E0-9EE8-8D646A3D21A4}"/>
            </a:ext>
          </a:extLst>
        </xdr:cNvPr>
        <xdr:cNvSpPr/>
      </xdr:nvSpPr>
      <xdr:spPr>
        <a:xfrm>
          <a:off x="1781175" y="968048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114680</xdr:rowOff>
    </xdr:from>
    <xdr:ext cx="405111" cy="259045"/>
    <xdr:sp macro="" textlink="">
      <xdr:nvSpPr>
        <xdr:cNvPr id="166" name="n_1aveValue【橋りょう・トンネル】&#10;有形固定資産減価償却率">
          <a:extLst>
            <a:ext uri="{FF2B5EF4-FFF2-40B4-BE49-F238E27FC236}">
              <a16:creationId xmlns:a16="http://schemas.microsoft.com/office/drawing/2014/main" id="{1D9D7C59-681F-420F-97F7-926AB23AF537}"/>
            </a:ext>
          </a:extLst>
        </xdr:cNvPr>
        <xdr:cNvSpPr txBox="1"/>
      </xdr:nvSpPr>
      <xdr:spPr>
        <a:xfrm>
          <a:off x="3239144" y="9677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78757</xdr:rowOff>
    </xdr:from>
    <xdr:ext cx="405111" cy="259045"/>
    <xdr:sp macro="" textlink="">
      <xdr:nvSpPr>
        <xdr:cNvPr id="167" name="n_2aveValue【橋りょう・トンネル】&#10;有形固定資産減価償却率">
          <a:extLst>
            <a:ext uri="{FF2B5EF4-FFF2-40B4-BE49-F238E27FC236}">
              <a16:creationId xmlns:a16="http://schemas.microsoft.com/office/drawing/2014/main" id="{E79E412F-3E7E-4E4C-BE6B-57547D5A78BC}"/>
            </a:ext>
          </a:extLst>
        </xdr:cNvPr>
        <xdr:cNvSpPr txBox="1"/>
      </xdr:nvSpPr>
      <xdr:spPr>
        <a:xfrm>
          <a:off x="2439044" y="964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51724</xdr:rowOff>
    </xdr:from>
    <xdr:ext cx="405111" cy="259045"/>
    <xdr:sp macro="" textlink="">
      <xdr:nvSpPr>
        <xdr:cNvPr id="168" name="n_3aveValue【橋りょう・トンネル】&#10;有形固定資産減価償却率">
          <a:extLst>
            <a:ext uri="{FF2B5EF4-FFF2-40B4-BE49-F238E27FC236}">
              <a16:creationId xmlns:a16="http://schemas.microsoft.com/office/drawing/2014/main" id="{78E1E48B-9829-4451-88CA-4904FE0EA221}"/>
            </a:ext>
          </a:extLst>
        </xdr:cNvPr>
        <xdr:cNvSpPr txBox="1"/>
      </xdr:nvSpPr>
      <xdr:spPr>
        <a:xfrm>
          <a:off x="1648469" y="993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82023</xdr:rowOff>
    </xdr:from>
    <xdr:ext cx="405111" cy="259045"/>
    <xdr:sp macro="" textlink="">
      <xdr:nvSpPr>
        <xdr:cNvPr id="169" name="n_4aveValue【橋りょう・トンネル】&#10;有形固定資産減価償却率">
          <a:extLst>
            <a:ext uri="{FF2B5EF4-FFF2-40B4-BE49-F238E27FC236}">
              <a16:creationId xmlns:a16="http://schemas.microsoft.com/office/drawing/2014/main" id="{C42A8C62-ACC3-43D6-9D89-AE6AC4D0312A}"/>
            </a:ext>
          </a:extLst>
        </xdr:cNvPr>
        <xdr:cNvSpPr txBox="1"/>
      </xdr:nvSpPr>
      <xdr:spPr>
        <a:xfrm>
          <a:off x="848369" y="9648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64061</xdr:rowOff>
    </xdr:from>
    <xdr:ext cx="405111" cy="259045"/>
    <xdr:sp macro="" textlink="">
      <xdr:nvSpPr>
        <xdr:cNvPr id="170" name="n_3mainValue【橋りょう・トンネル】&#10;有形固定資産減価償却率">
          <a:extLst>
            <a:ext uri="{FF2B5EF4-FFF2-40B4-BE49-F238E27FC236}">
              <a16:creationId xmlns:a16="http://schemas.microsoft.com/office/drawing/2014/main" id="{FDD186BE-B56A-414F-AE2E-C76BD4B7015E}"/>
            </a:ext>
          </a:extLst>
        </xdr:cNvPr>
        <xdr:cNvSpPr txBox="1"/>
      </xdr:nvSpPr>
      <xdr:spPr>
        <a:xfrm>
          <a:off x="1648469" y="9468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1" name="正方形/長方形 170">
          <a:extLst>
            <a:ext uri="{FF2B5EF4-FFF2-40B4-BE49-F238E27FC236}">
              <a16:creationId xmlns:a16="http://schemas.microsoft.com/office/drawing/2014/main" id="{F23B2920-51F3-4C14-8152-E6CAC5192918}"/>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2" name="正方形/長方形 171">
          <a:extLst>
            <a:ext uri="{FF2B5EF4-FFF2-40B4-BE49-F238E27FC236}">
              <a16:creationId xmlns:a16="http://schemas.microsoft.com/office/drawing/2014/main" id="{FA02F699-5838-40D0-B1E3-7352AB19B09A}"/>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3" name="正方形/長方形 172">
          <a:extLst>
            <a:ext uri="{FF2B5EF4-FFF2-40B4-BE49-F238E27FC236}">
              <a16:creationId xmlns:a16="http://schemas.microsoft.com/office/drawing/2014/main" id="{59EF24B3-9286-42B5-BD0A-DB6F7897D820}"/>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4" name="正方形/長方形 173">
          <a:extLst>
            <a:ext uri="{FF2B5EF4-FFF2-40B4-BE49-F238E27FC236}">
              <a16:creationId xmlns:a16="http://schemas.microsoft.com/office/drawing/2014/main" id="{C5B599D2-CF95-44ED-A11D-FF54A71ECCDD}"/>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5" name="正方形/長方形 174">
          <a:extLst>
            <a:ext uri="{FF2B5EF4-FFF2-40B4-BE49-F238E27FC236}">
              <a16:creationId xmlns:a16="http://schemas.microsoft.com/office/drawing/2014/main" id="{DC850F8D-0A97-4E45-B0DB-4E8E31E79B99}"/>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6" name="正方形/長方形 175">
          <a:extLst>
            <a:ext uri="{FF2B5EF4-FFF2-40B4-BE49-F238E27FC236}">
              <a16:creationId xmlns:a16="http://schemas.microsoft.com/office/drawing/2014/main" id="{B41A345E-82FC-4862-AB45-5AA4815AE84F}"/>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7" name="正方形/長方形 176">
          <a:extLst>
            <a:ext uri="{FF2B5EF4-FFF2-40B4-BE49-F238E27FC236}">
              <a16:creationId xmlns:a16="http://schemas.microsoft.com/office/drawing/2014/main" id="{DCF5A823-74D6-4C81-8E07-80FACC35B8EE}"/>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8" name="正方形/長方形 177">
          <a:extLst>
            <a:ext uri="{FF2B5EF4-FFF2-40B4-BE49-F238E27FC236}">
              <a16:creationId xmlns:a16="http://schemas.microsoft.com/office/drawing/2014/main" id="{25F08C89-8F16-476E-A84A-571E492AA16B}"/>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9" name="テキスト ボックス 178">
          <a:extLst>
            <a:ext uri="{FF2B5EF4-FFF2-40B4-BE49-F238E27FC236}">
              <a16:creationId xmlns:a16="http://schemas.microsoft.com/office/drawing/2014/main" id="{52D3E05E-3364-471D-8F4B-0C3C40B756E4}"/>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0" name="直線コネクタ 179">
          <a:extLst>
            <a:ext uri="{FF2B5EF4-FFF2-40B4-BE49-F238E27FC236}">
              <a16:creationId xmlns:a16="http://schemas.microsoft.com/office/drawing/2014/main" id="{FA84C0BD-918E-4D55-9268-3E76B3A94C00}"/>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81" name="直線コネクタ 180">
          <a:extLst>
            <a:ext uri="{FF2B5EF4-FFF2-40B4-BE49-F238E27FC236}">
              <a16:creationId xmlns:a16="http://schemas.microsoft.com/office/drawing/2014/main" id="{9DBC51AE-C861-4392-890A-59CA4E7485D4}"/>
            </a:ext>
          </a:extLst>
        </xdr:cNvPr>
        <xdr:cNvCxnSpPr/>
      </xdr:nvCxnSpPr>
      <xdr:spPr>
        <a:xfrm>
          <a:off x="5953125" y="1050335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82" name="テキスト ボックス 181">
          <a:extLst>
            <a:ext uri="{FF2B5EF4-FFF2-40B4-BE49-F238E27FC236}">
              <a16:creationId xmlns:a16="http://schemas.microsoft.com/office/drawing/2014/main" id="{0AD4EC21-3DE6-4AA7-8A29-E77E5E4748CC}"/>
            </a:ext>
          </a:extLst>
        </xdr:cNvPr>
        <xdr:cNvSpPr txBox="1"/>
      </xdr:nvSpPr>
      <xdr:spPr>
        <a:xfrm>
          <a:off x="5723389" y="1037383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83" name="直線コネクタ 182">
          <a:extLst>
            <a:ext uri="{FF2B5EF4-FFF2-40B4-BE49-F238E27FC236}">
              <a16:creationId xmlns:a16="http://schemas.microsoft.com/office/drawing/2014/main" id="{5945DDDD-DC9B-441A-8175-1A62CE12EF1B}"/>
            </a:ext>
          </a:extLst>
        </xdr:cNvPr>
        <xdr:cNvCxnSpPr/>
      </xdr:nvCxnSpPr>
      <xdr:spPr>
        <a:xfrm>
          <a:off x="5953125" y="101926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184" name="テキスト ボックス 183">
          <a:extLst>
            <a:ext uri="{FF2B5EF4-FFF2-40B4-BE49-F238E27FC236}">
              <a16:creationId xmlns:a16="http://schemas.microsoft.com/office/drawing/2014/main" id="{773C0083-12D5-4C28-BD74-33F52DED1FDC}"/>
            </a:ext>
          </a:extLst>
        </xdr:cNvPr>
        <xdr:cNvSpPr txBox="1"/>
      </xdr:nvSpPr>
      <xdr:spPr>
        <a:xfrm>
          <a:off x="5421206" y="100567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85" name="直線コネクタ 184">
          <a:extLst>
            <a:ext uri="{FF2B5EF4-FFF2-40B4-BE49-F238E27FC236}">
              <a16:creationId xmlns:a16="http://schemas.microsoft.com/office/drawing/2014/main" id="{0F429A82-968F-45B8-8C8B-749649B66CC0}"/>
            </a:ext>
          </a:extLst>
        </xdr:cNvPr>
        <xdr:cNvCxnSpPr/>
      </xdr:nvCxnSpPr>
      <xdr:spPr>
        <a:xfrm>
          <a:off x="5953125" y="98851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186" name="テキスト ボックス 185">
          <a:extLst>
            <a:ext uri="{FF2B5EF4-FFF2-40B4-BE49-F238E27FC236}">
              <a16:creationId xmlns:a16="http://schemas.microsoft.com/office/drawing/2014/main" id="{6BFCE8C7-5D0C-4653-8892-72608ABE5D9C}"/>
            </a:ext>
          </a:extLst>
        </xdr:cNvPr>
        <xdr:cNvSpPr txBox="1"/>
      </xdr:nvSpPr>
      <xdr:spPr>
        <a:xfrm>
          <a:off x="5421206" y="97460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87" name="直線コネクタ 186">
          <a:extLst>
            <a:ext uri="{FF2B5EF4-FFF2-40B4-BE49-F238E27FC236}">
              <a16:creationId xmlns:a16="http://schemas.microsoft.com/office/drawing/2014/main" id="{17145E47-9F4E-47B9-8378-060ACA2AE6C3}"/>
            </a:ext>
          </a:extLst>
        </xdr:cNvPr>
        <xdr:cNvCxnSpPr/>
      </xdr:nvCxnSpPr>
      <xdr:spPr>
        <a:xfrm>
          <a:off x="5953125" y="957444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188" name="テキスト ボックス 187">
          <a:extLst>
            <a:ext uri="{FF2B5EF4-FFF2-40B4-BE49-F238E27FC236}">
              <a16:creationId xmlns:a16="http://schemas.microsoft.com/office/drawing/2014/main" id="{424E5B26-F158-44ED-ADFC-531CEC384F5D}"/>
            </a:ext>
          </a:extLst>
        </xdr:cNvPr>
        <xdr:cNvSpPr txBox="1"/>
      </xdr:nvSpPr>
      <xdr:spPr>
        <a:xfrm>
          <a:off x="5421206" y="94385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89" name="直線コネクタ 188">
          <a:extLst>
            <a:ext uri="{FF2B5EF4-FFF2-40B4-BE49-F238E27FC236}">
              <a16:creationId xmlns:a16="http://schemas.microsoft.com/office/drawing/2014/main" id="{6B5F023A-77F7-42E0-AE60-1BBA08879407}"/>
            </a:ext>
          </a:extLst>
        </xdr:cNvPr>
        <xdr:cNvCxnSpPr/>
      </xdr:nvCxnSpPr>
      <xdr:spPr>
        <a:xfrm>
          <a:off x="5953125" y="926691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190" name="テキスト ボックス 189">
          <a:extLst>
            <a:ext uri="{FF2B5EF4-FFF2-40B4-BE49-F238E27FC236}">
              <a16:creationId xmlns:a16="http://schemas.microsoft.com/office/drawing/2014/main" id="{75172673-8CD0-4DB6-8351-B6C6F60F96A6}"/>
            </a:ext>
          </a:extLst>
        </xdr:cNvPr>
        <xdr:cNvSpPr txBox="1"/>
      </xdr:nvSpPr>
      <xdr:spPr>
        <a:xfrm>
          <a:off x="5324703" y="912787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91" name="直線コネクタ 190">
          <a:extLst>
            <a:ext uri="{FF2B5EF4-FFF2-40B4-BE49-F238E27FC236}">
              <a16:creationId xmlns:a16="http://schemas.microsoft.com/office/drawing/2014/main" id="{B275C8A5-4E3D-495E-A5F7-A80165221040}"/>
            </a:ext>
          </a:extLst>
        </xdr:cNvPr>
        <xdr:cNvCxnSpPr/>
      </xdr:nvCxnSpPr>
      <xdr:spPr>
        <a:xfrm>
          <a:off x="5953125" y="89562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192" name="テキスト ボックス 191">
          <a:extLst>
            <a:ext uri="{FF2B5EF4-FFF2-40B4-BE49-F238E27FC236}">
              <a16:creationId xmlns:a16="http://schemas.microsoft.com/office/drawing/2014/main" id="{58581236-AF64-45BB-AA46-86DAF25B0622}"/>
            </a:ext>
          </a:extLst>
        </xdr:cNvPr>
        <xdr:cNvSpPr txBox="1"/>
      </xdr:nvSpPr>
      <xdr:spPr>
        <a:xfrm>
          <a:off x="5324703" y="882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3" name="直線コネクタ 192">
          <a:extLst>
            <a:ext uri="{FF2B5EF4-FFF2-40B4-BE49-F238E27FC236}">
              <a16:creationId xmlns:a16="http://schemas.microsoft.com/office/drawing/2014/main" id="{B97984E0-A5D7-4115-8EED-10BFC564AE50}"/>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4" name="テキスト ボックス 193">
          <a:extLst>
            <a:ext uri="{FF2B5EF4-FFF2-40B4-BE49-F238E27FC236}">
              <a16:creationId xmlns:a16="http://schemas.microsoft.com/office/drawing/2014/main" id="{183F1B1E-83ED-4B51-B096-8EB2B95926F8}"/>
            </a:ext>
          </a:extLst>
        </xdr:cNvPr>
        <xdr:cNvSpPr txBox="1"/>
      </xdr:nvSpPr>
      <xdr:spPr>
        <a:xfrm>
          <a:off x="5324703" y="8512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5" name="【橋りょう・トンネル】&#10;一人当たり有形固定資産（償却資産）額グラフ枠">
          <a:extLst>
            <a:ext uri="{FF2B5EF4-FFF2-40B4-BE49-F238E27FC236}">
              <a16:creationId xmlns:a16="http://schemas.microsoft.com/office/drawing/2014/main" id="{F5EFD971-D319-4A98-837F-2CA6AA3B698D}"/>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116222</xdr:rowOff>
    </xdr:from>
    <xdr:to>
      <xdr:col>54</xdr:col>
      <xdr:colOff>189865</xdr:colOff>
      <xdr:row>64</xdr:row>
      <xdr:rowOff>124581</xdr:rowOff>
    </xdr:to>
    <xdr:cxnSp macro="">
      <xdr:nvCxnSpPr>
        <xdr:cNvPr id="196" name="直線コネクタ 195">
          <a:extLst>
            <a:ext uri="{FF2B5EF4-FFF2-40B4-BE49-F238E27FC236}">
              <a16:creationId xmlns:a16="http://schemas.microsoft.com/office/drawing/2014/main" id="{2600F426-1AEB-4C48-8921-01FC0C610A32}"/>
            </a:ext>
          </a:extLst>
        </xdr:cNvPr>
        <xdr:cNvCxnSpPr/>
      </xdr:nvCxnSpPr>
      <xdr:spPr>
        <a:xfrm flipV="1">
          <a:off x="9429115" y="9031622"/>
          <a:ext cx="0" cy="1462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128408</xdr:rowOff>
    </xdr:from>
    <xdr:ext cx="469744" cy="259045"/>
    <xdr:sp macro="" textlink="">
      <xdr:nvSpPr>
        <xdr:cNvPr id="197" name="【橋りょう・トンネル】&#10;一人当たり有形固定資産（償却資産）額最小値テキスト">
          <a:extLst>
            <a:ext uri="{FF2B5EF4-FFF2-40B4-BE49-F238E27FC236}">
              <a16:creationId xmlns:a16="http://schemas.microsoft.com/office/drawing/2014/main" id="{6FE582CB-57A8-4DE6-AEA1-EFAD58F4EC1A}"/>
            </a:ext>
          </a:extLst>
        </xdr:cNvPr>
        <xdr:cNvSpPr txBox="1"/>
      </xdr:nvSpPr>
      <xdr:spPr>
        <a:xfrm>
          <a:off x="9467850" y="10497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124581</xdr:rowOff>
    </xdr:from>
    <xdr:to>
      <xdr:col>55</xdr:col>
      <xdr:colOff>88900</xdr:colOff>
      <xdr:row>64</xdr:row>
      <xdr:rowOff>124581</xdr:rowOff>
    </xdr:to>
    <xdr:cxnSp macro="">
      <xdr:nvCxnSpPr>
        <xdr:cNvPr id="198" name="直線コネクタ 197">
          <a:extLst>
            <a:ext uri="{FF2B5EF4-FFF2-40B4-BE49-F238E27FC236}">
              <a16:creationId xmlns:a16="http://schemas.microsoft.com/office/drawing/2014/main" id="{ED7E131A-A16B-43E7-BE6C-BCF7D8082832}"/>
            </a:ext>
          </a:extLst>
        </xdr:cNvPr>
        <xdr:cNvCxnSpPr/>
      </xdr:nvCxnSpPr>
      <xdr:spPr>
        <a:xfrm>
          <a:off x="9363075" y="1049413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62899</xdr:rowOff>
    </xdr:from>
    <xdr:ext cx="690189" cy="259045"/>
    <xdr:sp macro="" textlink="">
      <xdr:nvSpPr>
        <xdr:cNvPr id="199" name="【橋りょう・トンネル】&#10;一人当たり有形固定資産（償却資産）額最大値テキスト">
          <a:extLst>
            <a:ext uri="{FF2B5EF4-FFF2-40B4-BE49-F238E27FC236}">
              <a16:creationId xmlns:a16="http://schemas.microsoft.com/office/drawing/2014/main" id="{D1636336-39A0-4FA4-ABB0-DC524697AEE8}"/>
            </a:ext>
          </a:extLst>
        </xdr:cNvPr>
        <xdr:cNvSpPr txBox="1"/>
      </xdr:nvSpPr>
      <xdr:spPr>
        <a:xfrm>
          <a:off x="9467850" y="88195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1,430,735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116222</xdr:rowOff>
    </xdr:from>
    <xdr:to>
      <xdr:col>55</xdr:col>
      <xdr:colOff>88900</xdr:colOff>
      <xdr:row>55</xdr:row>
      <xdr:rowOff>116222</xdr:rowOff>
    </xdr:to>
    <xdr:cxnSp macro="">
      <xdr:nvCxnSpPr>
        <xdr:cNvPr id="200" name="直線コネクタ 199">
          <a:extLst>
            <a:ext uri="{FF2B5EF4-FFF2-40B4-BE49-F238E27FC236}">
              <a16:creationId xmlns:a16="http://schemas.microsoft.com/office/drawing/2014/main" id="{12FCAB1B-B405-4C00-88A3-3F3C0D6A0334}"/>
            </a:ext>
          </a:extLst>
        </xdr:cNvPr>
        <xdr:cNvCxnSpPr/>
      </xdr:nvCxnSpPr>
      <xdr:spPr>
        <a:xfrm>
          <a:off x="9363075" y="903162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163232</xdr:rowOff>
    </xdr:from>
    <xdr:ext cx="599010" cy="259045"/>
    <xdr:sp macro="" textlink="">
      <xdr:nvSpPr>
        <xdr:cNvPr id="201" name="【橋りょう・トンネル】&#10;一人当たり有形固定資産（償却資産）額平均値テキスト">
          <a:extLst>
            <a:ext uri="{FF2B5EF4-FFF2-40B4-BE49-F238E27FC236}">
              <a16:creationId xmlns:a16="http://schemas.microsoft.com/office/drawing/2014/main" id="{669751F3-C28B-4E4E-9C1C-A0DC22829604}"/>
            </a:ext>
          </a:extLst>
        </xdr:cNvPr>
        <xdr:cNvSpPr txBox="1"/>
      </xdr:nvSpPr>
      <xdr:spPr>
        <a:xfrm>
          <a:off x="9467850" y="100470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13355</xdr:rowOff>
    </xdr:from>
    <xdr:to>
      <xdr:col>55</xdr:col>
      <xdr:colOff>50800</xdr:colOff>
      <xdr:row>62</xdr:row>
      <xdr:rowOff>114955</xdr:rowOff>
    </xdr:to>
    <xdr:sp macro="" textlink="">
      <xdr:nvSpPr>
        <xdr:cNvPr id="202" name="フローチャート: 判断 201">
          <a:extLst>
            <a:ext uri="{FF2B5EF4-FFF2-40B4-BE49-F238E27FC236}">
              <a16:creationId xmlns:a16="http://schemas.microsoft.com/office/drawing/2014/main" id="{DC9CAF39-F11A-47CD-A4FE-0F98A9BC6DEF}"/>
            </a:ext>
          </a:extLst>
        </xdr:cNvPr>
        <xdr:cNvSpPr/>
      </xdr:nvSpPr>
      <xdr:spPr>
        <a:xfrm>
          <a:off x="9401175" y="10059055"/>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166759</xdr:rowOff>
    </xdr:from>
    <xdr:to>
      <xdr:col>50</xdr:col>
      <xdr:colOff>165100</xdr:colOff>
      <xdr:row>62</xdr:row>
      <xdr:rowOff>96909</xdr:rowOff>
    </xdr:to>
    <xdr:sp macro="" textlink="">
      <xdr:nvSpPr>
        <xdr:cNvPr id="203" name="フローチャート: 判断 202">
          <a:extLst>
            <a:ext uri="{FF2B5EF4-FFF2-40B4-BE49-F238E27FC236}">
              <a16:creationId xmlns:a16="http://schemas.microsoft.com/office/drawing/2014/main" id="{DAF37391-3038-44EB-94D2-C7AE66F509C1}"/>
            </a:ext>
          </a:extLst>
        </xdr:cNvPr>
        <xdr:cNvSpPr/>
      </xdr:nvSpPr>
      <xdr:spPr>
        <a:xfrm>
          <a:off x="8639175" y="1005053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17485</xdr:rowOff>
    </xdr:from>
    <xdr:to>
      <xdr:col>46</xdr:col>
      <xdr:colOff>38100</xdr:colOff>
      <xdr:row>62</xdr:row>
      <xdr:rowOff>119085</xdr:rowOff>
    </xdr:to>
    <xdr:sp macro="" textlink="">
      <xdr:nvSpPr>
        <xdr:cNvPr id="204" name="フローチャート: 判断 203">
          <a:extLst>
            <a:ext uri="{FF2B5EF4-FFF2-40B4-BE49-F238E27FC236}">
              <a16:creationId xmlns:a16="http://schemas.microsoft.com/office/drawing/2014/main" id="{BC596457-12E6-408B-9790-45606C27A845}"/>
            </a:ext>
          </a:extLst>
        </xdr:cNvPr>
        <xdr:cNvSpPr/>
      </xdr:nvSpPr>
      <xdr:spPr>
        <a:xfrm>
          <a:off x="7839075" y="1006636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10806</xdr:rowOff>
    </xdr:from>
    <xdr:to>
      <xdr:col>41</xdr:col>
      <xdr:colOff>101600</xdr:colOff>
      <xdr:row>62</xdr:row>
      <xdr:rowOff>112406</xdr:rowOff>
    </xdr:to>
    <xdr:sp macro="" textlink="">
      <xdr:nvSpPr>
        <xdr:cNvPr id="205" name="フローチャート: 判断 204">
          <a:extLst>
            <a:ext uri="{FF2B5EF4-FFF2-40B4-BE49-F238E27FC236}">
              <a16:creationId xmlns:a16="http://schemas.microsoft.com/office/drawing/2014/main" id="{71972B4C-20EB-4CAD-8B74-CEC764173C9D}"/>
            </a:ext>
          </a:extLst>
        </xdr:cNvPr>
        <xdr:cNvSpPr/>
      </xdr:nvSpPr>
      <xdr:spPr>
        <a:xfrm>
          <a:off x="7029450" y="1005650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163160</xdr:rowOff>
    </xdr:from>
    <xdr:to>
      <xdr:col>36</xdr:col>
      <xdr:colOff>165100</xdr:colOff>
      <xdr:row>62</xdr:row>
      <xdr:rowOff>93310</xdr:rowOff>
    </xdr:to>
    <xdr:sp macro="" textlink="">
      <xdr:nvSpPr>
        <xdr:cNvPr id="206" name="フローチャート: 判断 205">
          <a:extLst>
            <a:ext uri="{FF2B5EF4-FFF2-40B4-BE49-F238E27FC236}">
              <a16:creationId xmlns:a16="http://schemas.microsoft.com/office/drawing/2014/main" id="{C5A191F5-C671-45BA-A566-E7C9AA810BF7}"/>
            </a:ext>
          </a:extLst>
        </xdr:cNvPr>
        <xdr:cNvSpPr/>
      </xdr:nvSpPr>
      <xdr:spPr>
        <a:xfrm>
          <a:off x="6238875" y="1004693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7" name="テキスト ボックス 206">
          <a:extLst>
            <a:ext uri="{FF2B5EF4-FFF2-40B4-BE49-F238E27FC236}">
              <a16:creationId xmlns:a16="http://schemas.microsoft.com/office/drawing/2014/main" id="{93AB32F6-1823-4752-B680-4788C8FBEAAA}"/>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8" name="テキスト ボックス 207">
          <a:extLst>
            <a:ext uri="{FF2B5EF4-FFF2-40B4-BE49-F238E27FC236}">
              <a16:creationId xmlns:a16="http://schemas.microsoft.com/office/drawing/2014/main" id="{9881CDE7-7C82-47E2-B466-5877E0BCF125}"/>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9" name="テキスト ボックス 208">
          <a:extLst>
            <a:ext uri="{FF2B5EF4-FFF2-40B4-BE49-F238E27FC236}">
              <a16:creationId xmlns:a16="http://schemas.microsoft.com/office/drawing/2014/main" id="{FA889157-E0FA-4479-8687-2EDEE48FFB30}"/>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0" name="テキスト ボックス 209">
          <a:extLst>
            <a:ext uri="{FF2B5EF4-FFF2-40B4-BE49-F238E27FC236}">
              <a16:creationId xmlns:a16="http://schemas.microsoft.com/office/drawing/2014/main" id="{16D3D014-E82D-47C6-836B-AB29266C9331}"/>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1" name="テキスト ボックス 210">
          <a:extLst>
            <a:ext uri="{FF2B5EF4-FFF2-40B4-BE49-F238E27FC236}">
              <a16:creationId xmlns:a16="http://schemas.microsoft.com/office/drawing/2014/main" id="{44048110-BA28-42B3-8852-2CA1168EC006}"/>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64</xdr:row>
      <xdr:rowOff>41587</xdr:rowOff>
    </xdr:from>
    <xdr:to>
      <xdr:col>41</xdr:col>
      <xdr:colOff>101600</xdr:colOff>
      <xdr:row>64</xdr:row>
      <xdr:rowOff>143187</xdr:rowOff>
    </xdr:to>
    <xdr:sp macro="" textlink="">
      <xdr:nvSpPr>
        <xdr:cNvPr id="212" name="楕円 211">
          <a:extLst>
            <a:ext uri="{FF2B5EF4-FFF2-40B4-BE49-F238E27FC236}">
              <a16:creationId xmlns:a16="http://schemas.microsoft.com/office/drawing/2014/main" id="{5435C581-97E9-483B-929B-A6543AC28ECC}"/>
            </a:ext>
          </a:extLst>
        </xdr:cNvPr>
        <xdr:cNvSpPr/>
      </xdr:nvSpPr>
      <xdr:spPr>
        <a:xfrm>
          <a:off x="7029450" y="1041748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60</xdr:row>
      <xdr:rowOff>113436</xdr:rowOff>
    </xdr:from>
    <xdr:ext cx="599010" cy="259045"/>
    <xdr:sp macro="" textlink="">
      <xdr:nvSpPr>
        <xdr:cNvPr id="213" name="n_1aveValue【橋りょう・トンネル】&#10;一人当たり有形固定資産（償却資産）額">
          <a:extLst>
            <a:ext uri="{FF2B5EF4-FFF2-40B4-BE49-F238E27FC236}">
              <a16:creationId xmlns:a16="http://schemas.microsoft.com/office/drawing/2014/main" id="{70EE0199-4D81-41EF-B410-EC8392F8E50C}"/>
            </a:ext>
          </a:extLst>
        </xdr:cNvPr>
        <xdr:cNvSpPr txBox="1"/>
      </xdr:nvSpPr>
      <xdr:spPr>
        <a:xfrm>
          <a:off x="8399995" y="9838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135612</xdr:rowOff>
    </xdr:from>
    <xdr:ext cx="599010" cy="259045"/>
    <xdr:sp macro="" textlink="">
      <xdr:nvSpPr>
        <xdr:cNvPr id="214" name="n_2aveValue【橋りょう・トンネル】&#10;一人当たり有形固定資産（償却資産）額">
          <a:extLst>
            <a:ext uri="{FF2B5EF4-FFF2-40B4-BE49-F238E27FC236}">
              <a16:creationId xmlns:a16="http://schemas.microsoft.com/office/drawing/2014/main" id="{12656F77-1BE4-4661-8694-527205242080}"/>
            </a:ext>
          </a:extLst>
        </xdr:cNvPr>
        <xdr:cNvSpPr txBox="1"/>
      </xdr:nvSpPr>
      <xdr:spPr>
        <a:xfrm>
          <a:off x="7609420" y="986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128933</xdr:rowOff>
    </xdr:from>
    <xdr:ext cx="599010" cy="259045"/>
    <xdr:sp macro="" textlink="">
      <xdr:nvSpPr>
        <xdr:cNvPr id="215" name="n_3aveValue【橋りょう・トンネル】&#10;一人当たり有形固定資産（償却資産）額">
          <a:extLst>
            <a:ext uri="{FF2B5EF4-FFF2-40B4-BE49-F238E27FC236}">
              <a16:creationId xmlns:a16="http://schemas.microsoft.com/office/drawing/2014/main" id="{F662D249-3811-42FC-9F8E-76FCE91CC443}"/>
            </a:ext>
          </a:extLst>
        </xdr:cNvPr>
        <xdr:cNvSpPr txBox="1"/>
      </xdr:nvSpPr>
      <xdr:spPr>
        <a:xfrm>
          <a:off x="6818845" y="9850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109837</xdr:rowOff>
    </xdr:from>
    <xdr:ext cx="599010" cy="259045"/>
    <xdr:sp macro="" textlink="">
      <xdr:nvSpPr>
        <xdr:cNvPr id="216" name="n_4aveValue【橋りょう・トンネル】&#10;一人当たり有形固定資産（償却資産）額">
          <a:extLst>
            <a:ext uri="{FF2B5EF4-FFF2-40B4-BE49-F238E27FC236}">
              <a16:creationId xmlns:a16="http://schemas.microsoft.com/office/drawing/2014/main" id="{03BC799C-D16F-4BAC-8696-45139838F618}"/>
            </a:ext>
          </a:extLst>
        </xdr:cNvPr>
        <xdr:cNvSpPr txBox="1"/>
      </xdr:nvSpPr>
      <xdr:spPr>
        <a:xfrm>
          <a:off x="6009220" y="983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134314</xdr:rowOff>
    </xdr:from>
    <xdr:ext cx="534377" cy="259045"/>
    <xdr:sp macro="" textlink="">
      <xdr:nvSpPr>
        <xdr:cNvPr id="217" name="n_3mainValue【橋りょう・トンネル】&#10;一人当たり有形固定資産（償却資産）額">
          <a:extLst>
            <a:ext uri="{FF2B5EF4-FFF2-40B4-BE49-F238E27FC236}">
              <a16:creationId xmlns:a16="http://schemas.microsoft.com/office/drawing/2014/main" id="{A22D2B75-0807-4436-9542-F96F803550D1}"/>
            </a:ext>
          </a:extLst>
        </xdr:cNvPr>
        <xdr:cNvSpPr txBox="1"/>
      </xdr:nvSpPr>
      <xdr:spPr>
        <a:xfrm>
          <a:off x="6847986" y="10507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8" name="正方形/長方形 217">
          <a:extLst>
            <a:ext uri="{FF2B5EF4-FFF2-40B4-BE49-F238E27FC236}">
              <a16:creationId xmlns:a16="http://schemas.microsoft.com/office/drawing/2014/main" id="{83518A2F-5D90-4917-B162-ED5F65E08AE6}"/>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9" name="正方形/長方形 218">
          <a:extLst>
            <a:ext uri="{FF2B5EF4-FFF2-40B4-BE49-F238E27FC236}">
              <a16:creationId xmlns:a16="http://schemas.microsoft.com/office/drawing/2014/main" id="{BEAFD73A-F940-43E5-94B7-4C636343554F}"/>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0" name="正方形/長方形 219">
          <a:extLst>
            <a:ext uri="{FF2B5EF4-FFF2-40B4-BE49-F238E27FC236}">
              <a16:creationId xmlns:a16="http://schemas.microsoft.com/office/drawing/2014/main" id="{F5F7C973-9603-47E2-8A94-298F1C044F3E}"/>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1" name="正方形/長方形 220">
          <a:extLst>
            <a:ext uri="{FF2B5EF4-FFF2-40B4-BE49-F238E27FC236}">
              <a16:creationId xmlns:a16="http://schemas.microsoft.com/office/drawing/2014/main" id="{74CA91BC-549B-4D85-94A8-58B9D98DA1B6}"/>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2" name="正方形/長方形 221">
          <a:extLst>
            <a:ext uri="{FF2B5EF4-FFF2-40B4-BE49-F238E27FC236}">
              <a16:creationId xmlns:a16="http://schemas.microsoft.com/office/drawing/2014/main" id="{FA61DF5F-A5DE-42C2-9818-11D047CDCF43}"/>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3" name="正方形/長方形 222">
          <a:extLst>
            <a:ext uri="{FF2B5EF4-FFF2-40B4-BE49-F238E27FC236}">
              <a16:creationId xmlns:a16="http://schemas.microsoft.com/office/drawing/2014/main" id="{C640EA1E-DA7A-43B7-AF33-57A2EAA9B88E}"/>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4" name="正方形/長方形 223">
          <a:extLst>
            <a:ext uri="{FF2B5EF4-FFF2-40B4-BE49-F238E27FC236}">
              <a16:creationId xmlns:a16="http://schemas.microsoft.com/office/drawing/2014/main" id="{3536D282-6931-4EE2-ACEF-2E9425B2B550}"/>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5" name="正方形/長方形 224">
          <a:extLst>
            <a:ext uri="{FF2B5EF4-FFF2-40B4-BE49-F238E27FC236}">
              <a16:creationId xmlns:a16="http://schemas.microsoft.com/office/drawing/2014/main" id="{6646ED50-A760-4525-9319-C2552E9EB9BF}"/>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6" name="テキスト ボックス 225">
          <a:extLst>
            <a:ext uri="{FF2B5EF4-FFF2-40B4-BE49-F238E27FC236}">
              <a16:creationId xmlns:a16="http://schemas.microsoft.com/office/drawing/2014/main" id="{3DC1E2A5-F662-4E47-A628-AA8897AD7DD6}"/>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7" name="直線コネクタ 226">
          <a:extLst>
            <a:ext uri="{FF2B5EF4-FFF2-40B4-BE49-F238E27FC236}">
              <a16:creationId xmlns:a16="http://schemas.microsoft.com/office/drawing/2014/main" id="{4C3EDBB6-72F8-4BD3-BD55-C9BD1C0E4D46}"/>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28" name="テキスト ボックス 227">
          <a:extLst>
            <a:ext uri="{FF2B5EF4-FFF2-40B4-BE49-F238E27FC236}">
              <a16:creationId xmlns:a16="http://schemas.microsoft.com/office/drawing/2014/main" id="{0C51535F-1229-46AE-858A-C2B04E4A8855}"/>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9" name="直線コネクタ 228">
          <a:extLst>
            <a:ext uri="{FF2B5EF4-FFF2-40B4-BE49-F238E27FC236}">
              <a16:creationId xmlns:a16="http://schemas.microsoft.com/office/drawing/2014/main" id="{F32DE2E7-C944-48CB-AA4C-CD45186096FD}"/>
            </a:ext>
          </a:extLst>
        </xdr:cNvPr>
        <xdr:cNvCxnSpPr/>
      </xdr:nvCxnSpPr>
      <xdr:spPr>
        <a:xfrm>
          <a:off x="6858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30" name="テキスト ボックス 229">
          <a:extLst>
            <a:ext uri="{FF2B5EF4-FFF2-40B4-BE49-F238E27FC236}">
              <a16:creationId xmlns:a16="http://schemas.microsoft.com/office/drawing/2014/main" id="{4EF753A7-3496-4020-998B-6E8D4577CC69}"/>
            </a:ext>
          </a:extLst>
        </xdr:cNvPr>
        <xdr:cNvSpPr txBox="1"/>
      </xdr:nvSpPr>
      <xdr:spPr>
        <a:xfrm>
          <a:off x="2789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1" name="直線コネクタ 230">
          <a:extLst>
            <a:ext uri="{FF2B5EF4-FFF2-40B4-BE49-F238E27FC236}">
              <a16:creationId xmlns:a16="http://schemas.microsoft.com/office/drawing/2014/main" id="{5F78952F-4486-4941-B1B0-B988951FFB83}"/>
            </a:ext>
          </a:extLst>
        </xdr:cNvPr>
        <xdr:cNvCxnSpPr/>
      </xdr:nvCxnSpPr>
      <xdr:spPr>
        <a:xfrm>
          <a:off x="6858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2" name="テキスト ボックス 231">
          <a:extLst>
            <a:ext uri="{FF2B5EF4-FFF2-40B4-BE49-F238E27FC236}">
              <a16:creationId xmlns:a16="http://schemas.microsoft.com/office/drawing/2014/main" id="{6AE2E499-99CB-4B94-81C7-23E34E091B2B}"/>
            </a:ext>
          </a:extLst>
        </xdr:cNvPr>
        <xdr:cNvSpPr txBox="1"/>
      </xdr:nvSpPr>
      <xdr:spPr>
        <a:xfrm>
          <a:off x="339891"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3" name="直線コネクタ 232">
          <a:extLst>
            <a:ext uri="{FF2B5EF4-FFF2-40B4-BE49-F238E27FC236}">
              <a16:creationId xmlns:a16="http://schemas.microsoft.com/office/drawing/2014/main" id="{940EAC62-FDE4-47CE-825F-992AAF129FAD}"/>
            </a:ext>
          </a:extLst>
        </xdr:cNvPr>
        <xdr:cNvCxnSpPr/>
      </xdr:nvCxnSpPr>
      <xdr:spPr>
        <a:xfrm>
          <a:off x="6858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4" name="テキスト ボックス 233">
          <a:extLst>
            <a:ext uri="{FF2B5EF4-FFF2-40B4-BE49-F238E27FC236}">
              <a16:creationId xmlns:a16="http://schemas.microsoft.com/office/drawing/2014/main" id="{D9C18204-A468-43CA-8877-4A02F6B22502}"/>
            </a:ext>
          </a:extLst>
        </xdr:cNvPr>
        <xdr:cNvSpPr txBox="1"/>
      </xdr:nvSpPr>
      <xdr:spPr>
        <a:xfrm>
          <a:off x="339891"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5" name="直線コネクタ 234">
          <a:extLst>
            <a:ext uri="{FF2B5EF4-FFF2-40B4-BE49-F238E27FC236}">
              <a16:creationId xmlns:a16="http://schemas.microsoft.com/office/drawing/2014/main" id="{876471CD-3385-4A34-8FA7-56FDC75A273A}"/>
            </a:ext>
          </a:extLst>
        </xdr:cNvPr>
        <xdr:cNvCxnSpPr/>
      </xdr:nvCxnSpPr>
      <xdr:spPr>
        <a:xfrm>
          <a:off x="6858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6" name="テキスト ボックス 235">
          <a:extLst>
            <a:ext uri="{FF2B5EF4-FFF2-40B4-BE49-F238E27FC236}">
              <a16:creationId xmlns:a16="http://schemas.microsoft.com/office/drawing/2014/main" id="{A9D62EB5-E851-47FF-B1C6-6A7D0774DB1F}"/>
            </a:ext>
          </a:extLst>
        </xdr:cNvPr>
        <xdr:cNvSpPr txBox="1"/>
      </xdr:nvSpPr>
      <xdr:spPr>
        <a:xfrm>
          <a:off x="339891"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7" name="直線コネクタ 236">
          <a:extLst>
            <a:ext uri="{FF2B5EF4-FFF2-40B4-BE49-F238E27FC236}">
              <a16:creationId xmlns:a16="http://schemas.microsoft.com/office/drawing/2014/main" id="{17164180-8197-4B68-90D3-A1CC6AF8A698}"/>
            </a:ext>
          </a:extLst>
        </xdr:cNvPr>
        <xdr:cNvCxnSpPr/>
      </xdr:nvCxnSpPr>
      <xdr:spPr>
        <a:xfrm>
          <a:off x="6858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38" name="テキスト ボックス 237">
          <a:extLst>
            <a:ext uri="{FF2B5EF4-FFF2-40B4-BE49-F238E27FC236}">
              <a16:creationId xmlns:a16="http://schemas.microsoft.com/office/drawing/2014/main" id="{49EB66EC-F366-45D3-B0A0-A6FB57E372AB}"/>
            </a:ext>
          </a:extLst>
        </xdr:cNvPr>
        <xdr:cNvSpPr txBox="1"/>
      </xdr:nvSpPr>
      <xdr:spPr>
        <a:xfrm>
          <a:off x="339891"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9" name="直線コネクタ 238">
          <a:extLst>
            <a:ext uri="{FF2B5EF4-FFF2-40B4-BE49-F238E27FC236}">
              <a16:creationId xmlns:a16="http://schemas.microsoft.com/office/drawing/2014/main" id="{945522B4-D89F-4AC0-BB0F-1102E53B519B}"/>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40" name="テキスト ボックス 239">
          <a:extLst>
            <a:ext uri="{FF2B5EF4-FFF2-40B4-BE49-F238E27FC236}">
              <a16:creationId xmlns:a16="http://schemas.microsoft.com/office/drawing/2014/main" id="{F24923DA-B555-441B-A4F8-B966F09C67F8}"/>
            </a:ext>
          </a:extLst>
        </xdr:cNvPr>
        <xdr:cNvSpPr txBox="1"/>
      </xdr:nvSpPr>
      <xdr:spPr>
        <a:xfrm>
          <a:off x="3881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1" name="【公営住宅】&#10;有形固定資産減価償却率グラフ枠">
          <a:extLst>
            <a:ext uri="{FF2B5EF4-FFF2-40B4-BE49-F238E27FC236}">
              <a16:creationId xmlns:a16="http://schemas.microsoft.com/office/drawing/2014/main" id="{AA58CA0A-3A0F-4DD0-8649-516D38F74865}"/>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163830</xdr:rowOff>
    </xdr:from>
    <xdr:to>
      <xdr:col>24</xdr:col>
      <xdr:colOff>62865</xdr:colOff>
      <xdr:row>86</xdr:row>
      <xdr:rowOff>114300</xdr:rowOff>
    </xdr:to>
    <xdr:cxnSp macro="">
      <xdr:nvCxnSpPr>
        <xdr:cNvPr id="242" name="直線コネクタ 241">
          <a:extLst>
            <a:ext uri="{FF2B5EF4-FFF2-40B4-BE49-F238E27FC236}">
              <a16:creationId xmlns:a16="http://schemas.microsoft.com/office/drawing/2014/main" id="{F3B3C956-C952-453E-8282-40C6494C30A8}"/>
            </a:ext>
          </a:extLst>
        </xdr:cNvPr>
        <xdr:cNvCxnSpPr/>
      </xdr:nvCxnSpPr>
      <xdr:spPr>
        <a:xfrm flipV="1">
          <a:off x="4180840" y="12638405"/>
          <a:ext cx="0" cy="1410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43" name="【公営住宅】&#10;有形固定資産減価償却率最小値テキスト">
          <a:extLst>
            <a:ext uri="{FF2B5EF4-FFF2-40B4-BE49-F238E27FC236}">
              <a16:creationId xmlns:a16="http://schemas.microsoft.com/office/drawing/2014/main" id="{A0494FCB-204B-4D21-935C-5F44089520D0}"/>
            </a:ext>
          </a:extLst>
        </xdr:cNvPr>
        <xdr:cNvSpPr txBox="1"/>
      </xdr:nvSpPr>
      <xdr:spPr>
        <a:xfrm>
          <a:off x="4219575" y="1405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44" name="直線コネクタ 243">
          <a:extLst>
            <a:ext uri="{FF2B5EF4-FFF2-40B4-BE49-F238E27FC236}">
              <a16:creationId xmlns:a16="http://schemas.microsoft.com/office/drawing/2014/main" id="{9BF9CDF5-6571-45EE-8952-1C4DB3CCC1AD}"/>
            </a:ext>
          </a:extLst>
        </xdr:cNvPr>
        <xdr:cNvCxnSpPr/>
      </xdr:nvCxnSpPr>
      <xdr:spPr>
        <a:xfrm>
          <a:off x="4105275" y="140493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110507</xdr:rowOff>
    </xdr:from>
    <xdr:ext cx="405111" cy="259045"/>
    <xdr:sp macro="" textlink="">
      <xdr:nvSpPr>
        <xdr:cNvPr id="245" name="【公営住宅】&#10;有形固定資産減価償却率最大値テキスト">
          <a:extLst>
            <a:ext uri="{FF2B5EF4-FFF2-40B4-BE49-F238E27FC236}">
              <a16:creationId xmlns:a16="http://schemas.microsoft.com/office/drawing/2014/main" id="{103B7A9B-AF9A-4BF3-9929-190C485E99A4}"/>
            </a:ext>
          </a:extLst>
        </xdr:cNvPr>
        <xdr:cNvSpPr txBox="1"/>
      </xdr:nvSpPr>
      <xdr:spPr>
        <a:xfrm>
          <a:off x="4219575" y="12423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163830</xdr:rowOff>
    </xdr:from>
    <xdr:to>
      <xdr:col>24</xdr:col>
      <xdr:colOff>152400</xdr:colOff>
      <xdr:row>77</xdr:row>
      <xdr:rowOff>163830</xdr:rowOff>
    </xdr:to>
    <xdr:cxnSp macro="">
      <xdr:nvCxnSpPr>
        <xdr:cNvPr id="246" name="直線コネクタ 245">
          <a:extLst>
            <a:ext uri="{FF2B5EF4-FFF2-40B4-BE49-F238E27FC236}">
              <a16:creationId xmlns:a16="http://schemas.microsoft.com/office/drawing/2014/main" id="{56AA6A92-DC80-49E9-9DA6-C7E938CF04C9}"/>
            </a:ext>
          </a:extLst>
        </xdr:cNvPr>
        <xdr:cNvCxnSpPr/>
      </xdr:nvCxnSpPr>
      <xdr:spPr>
        <a:xfrm>
          <a:off x="4105275" y="126384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15257</xdr:rowOff>
    </xdr:from>
    <xdr:ext cx="405111" cy="259045"/>
    <xdr:sp macro="" textlink="">
      <xdr:nvSpPr>
        <xdr:cNvPr id="247" name="【公営住宅】&#10;有形固定資産減価償却率平均値テキスト">
          <a:extLst>
            <a:ext uri="{FF2B5EF4-FFF2-40B4-BE49-F238E27FC236}">
              <a16:creationId xmlns:a16="http://schemas.microsoft.com/office/drawing/2014/main" id="{F6A51794-B638-4FFE-A4AE-45C095FA20B4}"/>
            </a:ext>
          </a:extLst>
        </xdr:cNvPr>
        <xdr:cNvSpPr txBox="1"/>
      </xdr:nvSpPr>
      <xdr:spPr>
        <a:xfrm>
          <a:off x="4219575" y="13461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48" name="フローチャート: 判断 247">
          <a:extLst>
            <a:ext uri="{FF2B5EF4-FFF2-40B4-BE49-F238E27FC236}">
              <a16:creationId xmlns:a16="http://schemas.microsoft.com/office/drawing/2014/main" id="{65714FB4-4C33-4013-90AD-4EF109962F30}"/>
            </a:ext>
          </a:extLst>
        </xdr:cNvPr>
        <xdr:cNvSpPr/>
      </xdr:nvSpPr>
      <xdr:spPr>
        <a:xfrm>
          <a:off x="4124325" y="1348613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21589</xdr:rowOff>
    </xdr:from>
    <xdr:to>
      <xdr:col>20</xdr:col>
      <xdr:colOff>38100</xdr:colOff>
      <xdr:row>82</xdr:row>
      <xdr:rowOff>123189</xdr:rowOff>
    </xdr:to>
    <xdr:sp macro="" textlink="">
      <xdr:nvSpPr>
        <xdr:cNvPr id="249" name="フローチャート: 判断 248">
          <a:extLst>
            <a:ext uri="{FF2B5EF4-FFF2-40B4-BE49-F238E27FC236}">
              <a16:creationId xmlns:a16="http://schemas.microsoft.com/office/drawing/2014/main" id="{F8C4AF38-798C-4DA7-8AB4-A4DDF870AB6C}"/>
            </a:ext>
          </a:extLst>
        </xdr:cNvPr>
        <xdr:cNvSpPr/>
      </xdr:nvSpPr>
      <xdr:spPr>
        <a:xfrm>
          <a:off x="3381375" y="1330896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158750</xdr:rowOff>
    </xdr:from>
    <xdr:to>
      <xdr:col>15</xdr:col>
      <xdr:colOff>101600</xdr:colOff>
      <xdr:row>82</xdr:row>
      <xdr:rowOff>88900</xdr:rowOff>
    </xdr:to>
    <xdr:sp macro="" textlink="">
      <xdr:nvSpPr>
        <xdr:cNvPr id="250" name="フローチャート: 判断 249">
          <a:extLst>
            <a:ext uri="{FF2B5EF4-FFF2-40B4-BE49-F238E27FC236}">
              <a16:creationId xmlns:a16="http://schemas.microsoft.com/office/drawing/2014/main" id="{FA03BA87-0AF1-42F4-8436-D1745F77A797}"/>
            </a:ext>
          </a:extLst>
        </xdr:cNvPr>
        <xdr:cNvSpPr/>
      </xdr:nvSpPr>
      <xdr:spPr>
        <a:xfrm>
          <a:off x="2571750" y="132873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636</xdr:rowOff>
    </xdr:from>
    <xdr:to>
      <xdr:col>10</xdr:col>
      <xdr:colOff>165100</xdr:colOff>
      <xdr:row>82</xdr:row>
      <xdr:rowOff>102236</xdr:rowOff>
    </xdr:to>
    <xdr:sp macro="" textlink="">
      <xdr:nvSpPr>
        <xdr:cNvPr id="251" name="フローチャート: 判断 250">
          <a:extLst>
            <a:ext uri="{FF2B5EF4-FFF2-40B4-BE49-F238E27FC236}">
              <a16:creationId xmlns:a16="http://schemas.microsoft.com/office/drawing/2014/main" id="{011B9E65-0A17-4B82-B2D3-DEA9D37D3D39}"/>
            </a:ext>
          </a:extLst>
        </xdr:cNvPr>
        <xdr:cNvSpPr/>
      </xdr:nvSpPr>
      <xdr:spPr>
        <a:xfrm>
          <a:off x="1781175" y="1328801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158750</xdr:rowOff>
    </xdr:from>
    <xdr:to>
      <xdr:col>6</xdr:col>
      <xdr:colOff>38100</xdr:colOff>
      <xdr:row>83</xdr:row>
      <xdr:rowOff>88900</xdr:rowOff>
    </xdr:to>
    <xdr:sp macro="" textlink="">
      <xdr:nvSpPr>
        <xdr:cNvPr id="252" name="フローチャート: 判断 251">
          <a:extLst>
            <a:ext uri="{FF2B5EF4-FFF2-40B4-BE49-F238E27FC236}">
              <a16:creationId xmlns:a16="http://schemas.microsoft.com/office/drawing/2014/main" id="{37592630-253F-4156-A324-380F68FA6898}"/>
            </a:ext>
          </a:extLst>
        </xdr:cNvPr>
        <xdr:cNvSpPr/>
      </xdr:nvSpPr>
      <xdr:spPr>
        <a:xfrm>
          <a:off x="981075" y="1344930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5DBEC59C-C14B-4EEC-B71B-E7D780A1E065}"/>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1C072DC9-F8E1-444A-A8A8-5B879F5D5279}"/>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F113EE8C-88BD-49C6-9211-98E623CFA15E}"/>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C232DBE4-2612-4E59-BEEC-346619506BC1}"/>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89D93B08-C569-4E34-865E-4FE595DA9B72}"/>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4445</xdr:rowOff>
    </xdr:from>
    <xdr:to>
      <xdr:col>10</xdr:col>
      <xdr:colOff>165100</xdr:colOff>
      <xdr:row>79</xdr:row>
      <xdr:rowOff>106045</xdr:rowOff>
    </xdr:to>
    <xdr:sp macro="" textlink="">
      <xdr:nvSpPr>
        <xdr:cNvPr id="258" name="楕円 257">
          <a:extLst>
            <a:ext uri="{FF2B5EF4-FFF2-40B4-BE49-F238E27FC236}">
              <a16:creationId xmlns:a16="http://schemas.microsoft.com/office/drawing/2014/main" id="{85BB60FA-C764-4325-B014-58507639FDE3}"/>
            </a:ext>
          </a:extLst>
        </xdr:cNvPr>
        <xdr:cNvSpPr/>
      </xdr:nvSpPr>
      <xdr:spPr>
        <a:xfrm>
          <a:off x="1781175" y="1280922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139716</xdr:rowOff>
    </xdr:from>
    <xdr:ext cx="405111" cy="259045"/>
    <xdr:sp macro="" textlink="">
      <xdr:nvSpPr>
        <xdr:cNvPr id="259" name="n_1aveValue【公営住宅】&#10;有形固定資産減価償却率">
          <a:extLst>
            <a:ext uri="{FF2B5EF4-FFF2-40B4-BE49-F238E27FC236}">
              <a16:creationId xmlns:a16="http://schemas.microsoft.com/office/drawing/2014/main" id="{DF17E40A-D40A-4174-920B-FA55B7EBAA94}"/>
            </a:ext>
          </a:extLst>
        </xdr:cNvPr>
        <xdr:cNvSpPr txBox="1"/>
      </xdr:nvSpPr>
      <xdr:spPr>
        <a:xfrm>
          <a:off x="3239144" y="13106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105427</xdr:rowOff>
    </xdr:from>
    <xdr:ext cx="405111" cy="259045"/>
    <xdr:sp macro="" textlink="">
      <xdr:nvSpPr>
        <xdr:cNvPr id="260" name="n_2aveValue【公営住宅】&#10;有形固定資産減価償却率">
          <a:extLst>
            <a:ext uri="{FF2B5EF4-FFF2-40B4-BE49-F238E27FC236}">
              <a16:creationId xmlns:a16="http://schemas.microsoft.com/office/drawing/2014/main" id="{AD806364-F2EA-4C68-8751-90F6A2F3066D}"/>
            </a:ext>
          </a:extLst>
        </xdr:cNvPr>
        <xdr:cNvSpPr txBox="1"/>
      </xdr:nvSpPr>
      <xdr:spPr>
        <a:xfrm>
          <a:off x="2439044" y="13065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93363</xdr:rowOff>
    </xdr:from>
    <xdr:ext cx="405111" cy="259045"/>
    <xdr:sp macro="" textlink="">
      <xdr:nvSpPr>
        <xdr:cNvPr id="261" name="n_3aveValue【公営住宅】&#10;有形固定資産減価償却率">
          <a:extLst>
            <a:ext uri="{FF2B5EF4-FFF2-40B4-BE49-F238E27FC236}">
              <a16:creationId xmlns:a16="http://schemas.microsoft.com/office/drawing/2014/main" id="{0EADDFCB-B7FE-4E74-A6DC-EDE836D733FC}"/>
            </a:ext>
          </a:extLst>
        </xdr:cNvPr>
        <xdr:cNvSpPr txBox="1"/>
      </xdr:nvSpPr>
      <xdr:spPr>
        <a:xfrm>
          <a:off x="1648469" y="13380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105427</xdr:rowOff>
    </xdr:from>
    <xdr:ext cx="405111" cy="259045"/>
    <xdr:sp macro="" textlink="">
      <xdr:nvSpPr>
        <xdr:cNvPr id="262" name="n_4aveValue【公営住宅】&#10;有形固定資産減価償却率">
          <a:extLst>
            <a:ext uri="{FF2B5EF4-FFF2-40B4-BE49-F238E27FC236}">
              <a16:creationId xmlns:a16="http://schemas.microsoft.com/office/drawing/2014/main" id="{E79D8AE6-2B68-43B8-869E-229A54CE28F4}"/>
            </a:ext>
          </a:extLst>
        </xdr:cNvPr>
        <xdr:cNvSpPr txBox="1"/>
      </xdr:nvSpPr>
      <xdr:spPr>
        <a:xfrm>
          <a:off x="848369" y="13227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122572</xdr:rowOff>
    </xdr:from>
    <xdr:ext cx="405111" cy="259045"/>
    <xdr:sp macro="" textlink="">
      <xdr:nvSpPr>
        <xdr:cNvPr id="263" name="n_3mainValue【公営住宅】&#10;有形固定資産減価償却率">
          <a:extLst>
            <a:ext uri="{FF2B5EF4-FFF2-40B4-BE49-F238E27FC236}">
              <a16:creationId xmlns:a16="http://schemas.microsoft.com/office/drawing/2014/main" id="{C9600FE2-B9D2-4121-B3D9-AA30C49787CD}"/>
            </a:ext>
          </a:extLst>
        </xdr:cNvPr>
        <xdr:cNvSpPr txBox="1"/>
      </xdr:nvSpPr>
      <xdr:spPr>
        <a:xfrm>
          <a:off x="1648469" y="12603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4" name="正方形/長方形 263">
          <a:extLst>
            <a:ext uri="{FF2B5EF4-FFF2-40B4-BE49-F238E27FC236}">
              <a16:creationId xmlns:a16="http://schemas.microsoft.com/office/drawing/2014/main" id="{57826967-DE22-4E45-9DA0-DC533BDD02F7}"/>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5" name="正方形/長方形 264">
          <a:extLst>
            <a:ext uri="{FF2B5EF4-FFF2-40B4-BE49-F238E27FC236}">
              <a16:creationId xmlns:a16="http://schemas.microsoft.com/office/drawing/2014/main" id="{A30BE1D3-267D-4FB0-9723-B32CE30EAA46}"/>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6" name="正方形/長方形 265">
          <a:extLst>
            <a:ext uri="{FF2B5EF4-FFF2-40B4-BE49-F238E27FC236}">
              <a16:creationId xmlns:a16="http://schemas.microsoft.com/office/drawing/2014/main" id="{E46CFE32-E91A-4F22-8CE9-62A37C531D36}"/>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7" name="正方形/長方形 266">
          <a:extLst>
            <a:ext uri="{FF2B5EF4-FFF2-40B4-BE49-F238E27FC236}">
              <a16:creationId xmlns:a16="http://schemas.microsoft.com/office/drawing/2014/main" id="{5ED9454E-BCF3-4D39-A4C2-B9EEBDDE854A}"/>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8" name="正方形/長方形 267">
          <a:extLst>
            <a:ext uri="{FF2B5EF4-FFF2-40B4-BE49-F238E27FC236}">
              <a16:creationId xmlns:a16="http://schemas.microsoft.com/office/drawing/2014/main" id="{1F5E80DF-9423-45FA-8020-2DA5AF0B7E13}"/>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9" name="正方形/長方形 268">
          <a:extLst>
            <a:ext uri="{FF2B5EF4-FFF2-40B4-BE49-F238E27FC236}">
              <a16:creationId xmlns:a16="http://schemas.microsoft.com/office/drawing/2014/main" id="{8D47DC15-E4E7-4C74-8771-301A31FEDB7D}"/>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0" name="正方形/長方形 269">
          <a:extLst>
            <a:ext uri="{FF2B5EF4-FFF2-40B4-BE49-F238E27FC236}">
              <a16:creationId xmlns:a16="http://schemas.microsoft.com/office/drawing/2014/main" id="{00025B4C-3900-4832-AEA5-D0E0B831E204}"/>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1" name="正方形/長方形 270">
          <a:extLst>
            <a:ext uri="{FF2B5EF4-FFF2-40B4-BE49-F238E27FC236}">
              <a16:creationId xmlns:a16="http://schemas.microsoft.com/office/drawing/2014/main" id="{FBF529EB-6D08-4117-AFCD-D62C701D0E06}"/>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2" name="テキスト ボックス 271">
          <a:extLst>
            <a:ext uri="{FF2B5EF4-FFF2-40B4-BE49-F238E27FC236}">
              <a16:creationId xmlns:a16="http://schemas.microsoft.com/office/drawing/2014/main" id="{061E76E2-76DC-44FA-8BFF-0B16B155930E}"/>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3" name="直線コネクタ 272">
          <a:extLst>
            <a:ext uri="{FF2B5EF4-FFF2-40B4-BE49-F238E27FC236}">
              <a16:creationId xmlns:a16="http://schemas.microsoft.com/office/drawing/2014/main" id="{1306FEB2-3D95-4EA3-8E34-570C20969743}"/>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74" name="直線コネクタ 273">
          <a:extLst>
            <a:ext uri="{FF2B5EF4-FFF2-40B4-BE49-F238E27FC236}">
              <a16:creationId xmlns:a16="http://schemas.microsoft.com/office/drawing/2014/main" id="{E6762740-5608-4813-AD61-3969BA1FCF10}"/>
            </a:ext>
          </a:extLst>
        </xdr:cNvPr>
        <xdr:cNvCxnSpPr/>
      </xdr:nvCxnSpPr>
      <xdr:spPr>
        <a:xfrm>
          <a:off x="5953125" y="1409427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7AB50AB4-8FA4-4DD9-A12D-66EEB240C79E}"/>
            </a:ext>
          </a:extLst>
        </xdr:cNvPr>
        <xdr:cNvSpPr txBox="1"/>
      </xdr:nvSpPr>
      <xdr:spPr>
        <a:xfrm>
          <a:off x="5527221"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76" name="直線コネクタ 275">
          <a:extLst>
            <a:ext uri="{FF2B5EF4-FFF2-40B4-BE49-F238E27FC236}">
              <a16:creationId xmlns:a16="http://schemas.microsoft.com/office/drawing/2014/main" id="{D270402C-E6BF-42E9-8CAF-75FB551B4AC0}"/>
            </a:ext>
          </a:extLst>
        </xdr:cNvPr>
        <xdr:cNvCxnSpPr/>
      </xdr:nvCxnSpPr>
      <xdr:spPr>
        <a:xfrm>
          <a:off x="5953125" y="1378358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77" name="テキスト ボックス 276">
          <a:extLst>
            <a:ext uri="{FF2B5EF4-FFF2-40B4-BE49-F238E27FC236}">
              <a16:creationId xmlns:a16="http://schemas.microsoft.com/office/drawing/2014/main" id="{29AA1CA3-DB85-40EF-9313-8ED7D636CFD5}"/>
            </a:ext>
          </a:extLst>
        </xdr:cNvPr>
        <xdr:cNvSpPr txBox="1"/>
      </xdr:nvSpPr>
      <xdr:spPr>
        <a:xfrm>
          <a:off x="5527221" y="13657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78" name="直線コネクタ 277">
          <a:extLst>
            <a:ext uri="{FF2B5EF4-FFF2-40B4-BE49-F238E27FC236}">
              <a16:creationId xmlns:a16="http://schemas.microsoft.com/office/drawing/2014/main" id="{8ACB0DB7-40C3-4D7C-A58E-8080A7B4E0BD}"/>
            </a:ext>
          </a:extLst>
        </xdr:cNvPr>
        <xdr:cNvCxnSpPr/>
      </xdr:nvCxnSpPr>
      <xdr:spPr>
        <a:xfrm>
          <a:off x="5953125" y="1347606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79" name="テキスト ボックス 278">
          <a:extLst>
            <a:ext uri="{FF2B5EF4-FFF2-40B4-BE49-F238E27FC236}">
              <a16:creationId xmlns:a16="http://schemas.microsoft.com/office/drawing/2014/main" id="{B511415A-5950-4159-8F78-4E9E86FB0828}"/>
            </a:ext>
          </a:extLst>
        </xdr:cNvPr>
        <xdr:cNvSpPr txBox="1"/>
      </xdr:nvSpPr>
      <xdr:spPr>
        <a:xfrm>
          <a:off x="5527221" y="1334653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80" name="直線コネクタ 279">
          <a:extLst>
            <a:ext uri="{FF2B5EF4-FFF2-40B4-BE49-F238E27FC236}">
              <a16:creationId xmlns:a16="http://schemas.microsoft.com/office/drawing/2014/main" id="{D115DA5D-DEBF-4D47-B9AE-2F2F7DBCA22F}"/>
            </a:ext>
          </a:extLst>
        </xdr:cNvPr>
        <xdr:cNvCxnSpPr/>
      </xdr:nvCxnSpPr>
      <xdr:spPr>
        <a:xfrm>
          <a:off x="5953125" y="1317488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81" name="テキスト ボックス 280">
          <a:extLst>
            <a:ext uri="{FF2B5EF4-FFF2-40B4-BE49-F238E27FC236}">
              <a16:creationId xmlns:a16="http://schemas.microsoft.com/office/drawing/2014/main" id="{070EE8CB-981C-4B6F-8721-DB74AB7B7F11}"/>
            </a:ext>
          </a:extLst>
        </xdr:cNvPr>
        <xdr:cNvSpPr txBox="1"/>
      </xdr:nvSpPr>
      <xdr:spPr>
        <a:xfrm>
          <a:off x="5527221" y="130390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82" name="直線コネクタ 281">
          <a:extLst>
            <a:ext uri="{FF2B5EF4-FFF2-40B4-BE49-F238E27FC236}">
              <a16:creationId xmlns:a16="http://schemas.microsoft.com/office/drawing/2014/main" id="{D0A70A97-7F38-4047-930F-BF6C2E95DB87}"/>
            </a:ext>
          </a:extLst>
        </xdr:cNvPr>
        <xdr:cNvCxnSpPr/>
      </xdr:nvCxnSpPr>
      <xdr:spPr>
        <a:xfrm>
          <a:off x="5953125" y="1286736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83" name="テキスト ボックス 282">
          <a:extLst>
            <a:ext uri="{FF2B5EF4-FFF2-40B4-BE49-F238E27FC236}">
              <a16:creationId xmlns:a16="http://schemas.microsoft.com/office/drawing/2014/main" id="{7536202A-B35E-4558-8748-B7FAC6222482}"/>
            </a:ext>
          </a:extLst>
        </xdr:cNvPr>
        <xdr:cNvSpPr txBox="1"/>
      </xdr:nvSpPr>
      <xdr:spPr>
        <a:xfrm>
          <a:off x="5527221" y="127283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84" name="直線コネクタ 283">
          <a:extLst>
            <a:ext uri="{FF2B5EF4-FFF2-40B4-BE49-F238E27FC236}">
              <a16:creationId xmlns:a16="http://schemas.microsoft.com/office/drawing/2014/main" id="{FF2AE943-2CBE-4054-B8B0-E514A528CDAF}"/>
            </a:ext>
          </a:extLst>
        </xdr:cNvPr>
        <xdr:cNvCxnSpPr/>
      </xdr:nvCxnSpPr>
      <xdr:spPr>
        <a:xfrm>
          <a:off x="5953125" y="125566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85" name="テキスト ボックス 284">
          <a:extLst>
            <a:ext uri="{FF2B5EF4-FFF2-40B4-BE49-F238E27FC236}">
              <a16:creationId xmlns:a16="http://schemas.microsoft.com/office/drawing/2014/main" id="{D7644778-DF4D-4885-AB53-954B4D72AA42}"/>
            </a:ext>
          </a:extLst>
        </xdr:cNvPr>
        <xdr:cNvSpPr txBox="1"/>
      </xdr:nvSpPr>
      <xdr:spPr>
        <a:xfrm>
          <a:off x="5527221" y="124207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6" name="直線コネクタ 285">
          <a:extLst>
            <a:ext uri="{FF2B5EF4-FFF2-40B4-BE49-F238E27FC236}">
              <a16:creationId xmlns:a16="http://schemas.microsoft.com/office/drawing/2014/main" id="{650A016B-2571-4900-A7CA-A8CEC82855C4}"/>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7" name="テキスト ボックス 286">
          <a:extLst>
            <a:ext uri="{FF2B5EF4-FFF2-40B4-BE49-F238E27FC236}">
              <a16:creationId xmlns:a16="http://schemas.microsoft.com/office/drawing/2014/main" id="{BF247272-A5E9-4630-8DBC-BD76176CEF79}"/>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8" name="【公営住宅】&#10;一人当たり面積グラフ枠">
          <a:extLst>
            <a:ext uri="{FF2B5EF4-FFF2-40B4-BE49-F238E27FC236}">
              <a16:creationId xmlns:a16="http://schemas.microsoft.com/office/drawing/2014/main" id="{ADA83FFC-C44F-4851-8F9B-2FB16A8BE37B}"/>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39080</xdr:rowOff>
    </xdr:from>
    <xdr:to>
      <xdr:col>54</xdr:col>
      <xdr:colOff>189865</xdr:colOff>
      <xdr:row>86</xdr:row>
      <xdr:rowOff>154360</xdr:rowOff>
    </xdr:to>
    <xdr:cxnSp macro="">
      <xdr:nvCxnSpPr>
        <xdr:cNvPr id="289" name="直線コネクタ 288">
          <a:extLst>
            <a:ext uri="{FF2B5EF4-FFF2-40B4-BE49-F238E27FC236}">
              <a16:creationId xmlns:a16="http://schemas.microsoft.com/office/drawing/2014/main" id="{2E41B16C-C89B-4F95-AC8D-EDCE62CA2667}"/>
            </a:ext>
          </a:extLst>
        </xdr:cNvPr>
        <xdr:cNvCxnSpPr/>
      </xdr:nvCxnSpPr>
      <xdr:spPr>
        <a:xfrm flipV="1">
          <a:off x="9429115" y="12678755"/>
          <a:ext cx="0" cy="141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158187</xdr:rowOff>
    </xdr:from>
    <xdr:ext cx="469744" cy="259045"/>
    <xdr:sp macro="" textlink="">
      <xdr:nvSpPr>
        <xdr:cNvPr id="290" name="【公営住宅】&#10;一人当たり面積最小値テキスト">
          <a:extLst>
            <a:ext uri="{FF2B5EF4-FFF2-40B4-BE49-F238E27FC236}">
              <a16:creationId xmlns:a16="http://schemas.microsoft.com/office/drawing/2014/main" id="{2B015084-C04F-47DC-AFCA-E15D59EDFB4F}"/>
            </a:ext>
          </a:extLst>
        </xdr:cNvPr>
        <xdr:cNvSpPr txBox="1"/>
      </xdr:nvSpPr>
      <xdr:spPr>
        <a:xfrm>
          <a:off x="9467850" y="1409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154360</xdr:rowOff>
    </xdr:from>
    <xdr:to>
      <xdr:col>55</xdr:col>
      <xdr:colOff>88900</xdr:colOff>
      <xdr:row>86</xdr:row>
      <xdr:rowOff>154360</xdr:rowOff>
    </xdr:to>
    <xdr:cxnSp macro="">
      <xdr:nvCxnSpPr>
        <xdr:cNvPr id="291" name="直線コネクタ 290">
          <a:extLst>
            <a:ext uri="{FF2B5EF4-FFF2-40B4-BE49-F238E27FC236}">
              <a16:creationId xmlns:a16="http://schemas.microsoft.com/office/drawing/2014/main" id="{4BB49819-B245-483A-837F-BA334424E233}"/>
            </a:ext>
          </a:extLst>
        </xdr:cNvPr>
        <xdr:cNvCxnSpPr/>
      </xdr:nvCxnSpPr>
      <xdr:spPr>
        <a:xfrm>
          <a:off x="9363075" y="1408943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157207</xdr:rowOff>
    </xdr:from>
    <xdr:ext cx="469744" cy="259045"/>
    <xdr:sp macro="" textlink="">
      <xdr:nvSpPr>
        <xdr:cNvPr id="292" name="【公営住宅】&#10;一人当たり面積最大値テキスト">
          <a:extLst>
            <a:ext uri="{FF2B5EF4-FFF2-40B4-BE49-F238E27FC236}">
              <a16:creationId xmlns:a16="http://schemas.microsoft.com/office/drawing/2014/main" id="{9E7DC4B4-97A8-42C8-A9CD-441FE5BE8208}"/>
            </a:ext>
          </a:extLst>
        </xdr:cNvPr>
        <xdr:cNvSpPr txBox="1"/>
      </xdr:nvSpPr>
      <xdr:spPr>
        <a:xfrm>
          <a:off x="9467850" y="1247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39080</xdr:rowOff>
    </xdr:from>
    <xdr:to>
      <xdr:col>55</xdr:col>
      <xdr:colOff>88900</xdr:colOff>
      <xdr:row>78</xdr:row>
      <xdr:rowOff>39080</xdr:rowOff>
    </xdr:to>
    <xdr:cxnSp macro="">
      <xdr:nvCxnSpPr>
        <xdr:cNvPr id="293" name="直線コネクタ 292">
          <a:extLst>
            <a:ext uri="{FF2B5EF4-FFF2-40B4-BE49-F238E27FC236}">
              <a16:creationId xmlns:a16="http://schemas.microsoft.com/office/drawing/2014/main" id="{DA641F31-A109-4281-A8FC-C3F1E0E2ED05}"/>
            </a:ext>
          </a:extLst>
        </xdr:cNvPr>
        <xdr:cNvCxnSpPr/>
      </xdr:nvCxnSpPr>
      <xdr:spPr>
        <a:xfrm>
          <a:off x="9363075" y="1267875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52922</xdr:rowOff>
    </xdr:from>
    <xdr:ext cx="469744" cy="259045"/>
    <xdr:sp macro="" textlink="">
      <xdr:nvSpPr>
        <xdr:cNvPr id="294" name="【公営住宅】&#10;一人当たり面積平均値テキスト">
          <a:extLst>
            <a:ext uri="{FF2B5EF4-FFF2-40B4-BE49-F238E27FC236}">
              <a16:creationId xmlns:a16="http://schemas.microsoft.com/office/drawing/2014/main" id="{D48F1A68-E9B3-4A76-B99B-CA9079DD7FBC}"/>
            </a:ext>
          </a:extLst>
        </xdr:cNvPr>
        <xdr:cNvSpPr txBox="1"/>
      </xdr:nvSpPr>
      <xdr:spPr>
        <a:xfrm>
          <a:off x="9467850" y="13822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74495</xdr:rowOff>
    </xdr:from>
    <xdr:to>
      <xdr:col>55</xdr:col>
      <xdr:colOff>50800</xdr:colOff>
      <xdr:row>86</xdr:row>
      <xdr:rowOff>4645</xdr:rowOff>
    </xdr:to>
    <xdr:sp macro="" textlink="">
      <xdr:nvSpPr>
        <xdr:cNvPr id="295" name="フローチャート: 判断 294">
          <a:extLst>
            <a:ext uri="{FF2B5EF4-FFF2-40B4-BE49-F238E27FC236}">
              <a16:creationId xmlns:a16="http://schemas.microsoft.com/office/drawing/2014/main" id="{59F57F20-1D85-40ED-8BBB-61E38BDBF560}"/>
            </a:ext>
          </a:extLst>
        </xdr:cNvPr>
        <xdr:cNvSpPr/>
      </xdr:nvSpPr>
      <xdr:spPr>
        <a:xfrm>
          <a:off x="9401175" y="13847645"/>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55880</xdr:rowOff>
    </xdr:from>
    <xdr:to>
      <xdr:col>50</xdr:col>
      <xdr:colOff>165100</xdr:colOff>
      <xdr:row>85</xdr:row>
      <xdr:rowOff>157480</xdr:rowOff>
    </xdr:to>
    <xdr:sp macro="" textlink="">
      <xdr:nvSpPr>
        <xdr:cNvPr id="296" name="フローチャート: 判断 295">
          <a:extLst>
            <a:ext uri="{FF2B5EF4-FFF2-40B4-BE49-F238E27FC236}">
              <a16:creationId xmlns:a16="http://schemas.microsoft.com/office/drawing/2014/main" id="{45182F4B-CB37-4921-8C54-B85ABF0739AF}"/>
            </a:ext>
          </a:extLst>
        </xdr:cNvPr>
        <xdr:cNvSpPr/>
      </xdr:nvSpPr>
      <xdr:spPr>
        <a:xfrm>
          <a:off x="8639175" y="1382903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65677</xdr:rowOff>
    </xdr:from>
    <xdr:to>
      <xdr:col>46</xdr:col>
      <xdr:colOff>38100</xdr:colOff>
      <xdr:row>85</xdr:row>
      <xdr:rowOff>167277</xdr:rowOff>
    </xdr:to>
    <xdr:sp macro="" textlink="">
      <xdr:nvSpPr>
        <xdr:cNvPr id="297" name="フローチャート: 判断 296">
          <a:extLst>
            <a:ext uri="{FF2B5EF4-FFF2-40B4-BE49-F238E27FC236}">
              <a16:creationId xmlns:a16="http://schemas.microsoft.com/office/drawing/2014/main" id="{FF9E1C6F-4CFD-44C2-A10C-6237F0F99D21}"/>
            </a:ext>
          </a:extLst>
        </xdr:cNvPr>
        <xdr:cNvSpPr/>
      </xdr:nvSpPr>
      <xdr:spPr>
        <a:xfrm>
          <a:off x="7839075" y="1384200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58820</xdr:rowOff>
    </xdr:from>
    <xdr:to>
      <xdr:col>41</xdr:col>
      <xdr:colOff>101600</xdr:colOff>
      <xdr:row>85</xdr:row>
      <xdr:rowOff>160420</xdr:rowOff>
    </xdr:to>
    <xdr:sp macro="" textlink="">
      <xdr:nvSpPr>
        <xdr:cNvPr id="298" name="フローチャート: 判断 297">
          <a:extLst>
            <a:ext uri="{FF2B5EF4-FFF2-40B4-BE49-F238E27FC236}">
              <a16:creationId xmlns:a16="http://schemas.microsoft.com/office/drawing/2014/main" id="{F3407BF8-874D-4475-9958-6A3C0F77D94F}"/>
            </a:ext>
          </a:extLst>
        </xdr:cNvPr>
        <xdr:cNvSpPr/>
      </xdr:nvSpPr>
      <xdr:spPr>
        <a:xfrm>
          <a:off x="7029450" y="1383197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35306</xdr:rowOff>
    </xdr:from>
    <xdr:to>
      <xdr:col>36</xdr:col>
      <xdr:colOff>165100</xdr:colOff>
      <xdr:row>85</xdr:row>
      <xdr:rowOff>136906</xdr:rowOff>
    </xdr:to>
    <xdr:sp macro="" textlink="">
      <xdr:nvSpPr>
        <xdr:cNvPr id="299" name="フローチャート: 判断 298">
          <a:extLst>
            <a:ext uri="{FF2B5EF4-FFF2-40B4-BE49-F238E27FC236}">
              <a16:creationId xmlns:a16="http://schemas.microsoft.com/office/drawing/2014/main" id="{D2AD7A88-FF80-464F-A354-99E9C9D5F6AC}"/>
            </a:ext>
          </a:extLst>
        </xdr:cNvPr>
        <xdr:cNvSpPr/>
      </xdr:nvSpPr>
      <xdr:spPr>
        <a:xfrm>
          <a:off x="6238875" y="1380845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70222025-34BC-407E-B78D-B21579701659}"/>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57445F43-3F47-4ED8-BBD1-FE6082977F13}"/>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16B2F526-6B48-4A35-A157-F72EA4F22BB3}"/>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78C4AFD8-F587-46AA-BDCF-2A9BA7D37B16}"/>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880A9F99-307A-46B0-9B4A-423A38DB7530}"/>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86</xdr:row>
      <xdr:rowOff>14405</xdr:rowOff>
    </xdr:from>
    <xdr:to>
      <xdr:col>41</xdr:col>
      <xdr:colOff>101600</xdr:colOff>
      <xdr:row>86</xdr:row>
      <xdr:rowOff>116005</xdr:rowOff>
    </xdr:to>
    <xdr:sp macro="" textlink="">
      <xdr:nvSpPr>
        <xdr:cNvPr id="305" name="楕円 304">
          <a:extLst>
            <a:ext uri="{FF2B5EF4-FFF2-40B4-BE49-F238E27FC236}">
              <a16:creationId xmlns:a16="http://schemas.microsoft.com/office/drawing/2014/main" id="{9C07E06B-0D8B-4897-8274-000C62B42EE5}"/>
            </a:ext>
          </a:extLst>
        </xdr:cNvPr>
        <xdr:cNvSpPr/>
      </xdr:nvSpPr>
      <xdr:spPr>
        <a:xfrm>
          <a:off x="7029450" y="1394630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2557</xdr:rowOff>
    </xdr:from>
    <xdr:ext cx="469744" cy="259045"/>
    <xdr:sp macro="" textlink="">
      <xdr:nvSpPr>
        <xdr:cNvPr id="306" name="n_1aveValue【公営住宅】&#10;一人当たり面積">
          <a:extLst>
            <a:ext uri="{FF2B5EF4-FFF2-40B4-BE49-F238E27FC236}">
              <a16:creationId xmlns:a16="http://schemas.microsoft.com/office/drawing/2014/main" id="{4F00B883-6D9F-490D-8C4D-B5F6608EDBDB}"/>
            </a:ext>
          </a:extLst>
        </xdr:cNvPr>
        <xdr:cNvSpPr txBox="1"/>
      </xdr:nvSpPr>
      <xdr:spPr>
        <a:xfrm>
          <a:off x="8458277" y="1361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12354</xdr:rowOff>
    </xdr:from>
    <xdr:ext cx="469744" cy="259045"/>
    <xdr:sp macro="" textlink="">
      <xdr:nvSpPr>
        <xdr:cNvPr id="307" name="n_2aveValue【公営住宅】&#10;一人当たり面積">
          <a:extLst>
            <a:ext uri="{FF2B5EF4-FFF2-40B4-BE49-F238E27FC236}">
              <a16:creationId xmlns:a16="http://schemas.microsoft.com/office/drawing/2014/main" id="{1FC2C3ED-5E14-4905-9FCC-2D63FB1755EA}"/>
            </a:ext>
          </a:extLst>
        </xdr:cNvPr>
        <xdr:cNvSpPr txBox="1"/>
      </xdr:nvSpPr>
      <xdr:spPr>
        <a:xfrm>
          <a:off x="7677227" y="13620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5497</xdr:rowOff>
    </xdr:from>
    <xdr:ext cx="469744" cy="259045"/>
    <xdr:sp macro="" textlink="">
      <xdr:nvSpPr>
        <xdr:cNvPr id="308" name="n_3aveValue【公営住宅】&#10;一人当たり面積">
          <a:extLst>
            <a:ext uri="{FF2B5EF4-FFF2-40B4-BE49-F238E27FC236}">
              <a16:creationId xmlns:a16="http://schemas.microsoft.com/office/drawing/2014/main" id="{DA61CA40-EA78-4745-B8BB-EC6F3FAD6705}"/>
            </a:ext>
          </a:extLst>
        </xdr:cNvPr>
        <xdr:cNvSpPr txBox="1"/>
      </xdr:nvSpPr>
      <xdr:spPr>
        <a:xfrm>
          <a:off x="6867602" y="1361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153433</xdr:rowOff>
    </xdr:from>
    <xdr:ext cx="469744" cy="259045"/>
    <xdr:sp macro="" textlink="">
      <xdr:nvSpPr>
        <xdr:cNvPr id="309" name="n_4aveValue【公営住宅】&#10;一人当たり面積">
          <a:extLst>
            <a:ext uri="{FF2B5EF4-FFF2-40B4-BE49-F238E27FC236}">
              <a16:creationId xmlns:a16="http://schemas.microsoft.com/office/drawing/2014/main" id="{453C4308-76AC-4384-BCDE-12CCB28BAB77}"/>
            </a:ext>
          </a:extLst>
        </xdr:cNvPr>
        <xdr:cNvSpPr txBox="1"/>
      </xdr:nvSpPr>
      <xdr:spPr>
        <a:xfrm>
          <a:off x="6067502" y="1360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107132</xdr:rowOff>
    </xdr:from>
    <xdr:ext cx="469744" cy="259045"/>
    <xdr:sp macro="" textlink="">
      <xdr:nvSpPr>
        <xdr:cNvPr id="310" name="n_3mainValue【公営住宅】&#10;一人当たり面積">
          <a:extLst>
            <a:ext uri="{FF2B5EF4-FFF2-40B4-BE49-F238E27FC236}">
              <a16:creationId xmlns:a16="http://schemas.microsoft.com/office/drawing/2014/main" id="{555109E3-4B7A-4446-B4A3-190963FF2CB0}"/>
            </a:ext>
          </a:extLst>
        </xdr:cNvPr>
        <xdr:cNvSpPr txBox="1"/>
      </xdr:nvSpPr>
      <xdr:spPr>
        <a:xfrm>
          <a:off x="6867602" y="14039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1" name="正方形/長方形 310">
          <a:extLst>
            <a:ext uri="{FF2B5EF4-FFF2-40B4-BE49-F238E27FC236}">
              <a16:creationId xmlns:a16="http://schemas.microsoft.com/office/drawing/2014/main" id="{CE995E81-280D-42E5-9612-A6F1ACABC6A7}"/>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2" name="正方形/長方形 311">
          <a:extLst>
            <a:ext uri="{FF2B5EF4-FFF2-40B4-BE49-F238E27FC236}">
              <a16:creationId xmlns:a16="http://schemas.microsoft.com/office/drawing/2014/main" id="{9B97EDFF-E192-43EF-8F1D-29433A595091}"/>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3" name="正方形/長方形 312">
          <a:extLst>
            <a:ext uri="{FF2B5EF4-FFF2-40B4-BE49-F238E27FC236}">
              <a16:creationId xmlns:a16="http://schemas.microsoft.com/office/drawing/2014/main" id="{84CC6B08-DBAD-43FB-838C-CFC0317D9CC3}"/>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4" name="正方形/長方形 313">
          <a:extLst>
            <a:ext uri="{FF2B5EF4-FFF2-40B4-BE49-F238E27FC236}">
              <a16:creationId xmlns:a16="http://schemas.microsoft.com/office/drawing/2014/main" id="{25A472F3-49BA-40EA-9557-A7634D44CED0}"/>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5" name="正方形/長方形 314">
          <a:extLst>
            <a:ext uri="{FF2B5EF4-FFF2-40B4-BE49-F238E27FC236}">
              <a16:creationId xmlns:a16="http://schemas.microsoft.com/office/drawing/2014/main" id="{450582B0-D18A-4F0B-8E55-014D55C2E945}"/>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6" name="正方形/長方形 315">
          <a:extLst>
            <a:ext uri="{FF2B5EF4-FFF2-40B4-BE49-F238E27FC236}">
              <a16:creationId xmlns:a16="http://schemas.microsoft.com/office/drawing/2014/main" id="{C3DF83C3-0875-4082-8122-6404B8DAE42F}"/>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7" name="正方形/長方形 316">
          <a:extLst>
            <a:ext uri="{FF2B5EF4-FFF2-40B4-BE49-F238E27FC236}">
              <a16:creationId xmlns:a16="http://schemas.microsoft.com/office/drawing/2014/main" id="{6FFB4058-8C6B-4419-96AD-0B5031B16479}"/>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8" name="正方形/長方形 317">
          <a:extLst>
            <a:ext uri="{FF2B5EF4-FFF2-40B4-BE49-F238E27FC236}">
              <a16:creationId xmlns:a16="http://schemas.microsoft.com/office/drawing/2014/main" id="{2B26C4EC-8739-4798-890E-13C970263628}"/>
            </a:ext>
          </a:extLst>
        </xdr:cNvPr>
        <xdr:cNvSpPr/>
      </xdr:nvSpPr>
      <xdr:spPr>
        <a:xfrm>
          <a:off x="6858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19" name="正方形/長方形 318">
          <a:extLst>
            <a:ext uri="{FF2B5EF4-FFF2-40B4-BE49-F238E27FC236}">
              <a16:creationId xmlns:a16="http://schemas.microsoft.com/office/drawing/2014/main" id="{FCB8A95D-5420-4B4C-A820-60B96EA0AC60}"/>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0" name="正方形/長方形 319">
          <a:extLst>
            <a:ext uri="{FF2B5EF4-FFF2-40B4-BE49-F238E27FC236}">
              <a16:creationId xmlns:a16="http://schemas.microsoft.com/office/drawing/2014/main" id="{C13FCF74-5D45-4C95-990C-BD85D148205B}"/>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1" name="正方形/長方形 320">
          <a:extLst>
            <a:ext uri="{FF2B5EF4-FFF2-40B4-BE49-F238E27FC236}">
              <a16:creationId xmlns:a16="http://schemas.microsoft.com/office/drawing/2014/main" id="{4DF6633A-21E9-4E48-B5E3-F93848948BE2}"/>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2" name="正方形/長方形 321">
          <a:extLst>
            <a:ext uri="{FF2B5EF4-FFF2-40B4-BE49-F238E27FC236}">
              <a16:creationId xmlns:a16="http://schemas.microsoft.com/office/drawing/2014/main" id="{E20CF1BC-C3C4-4C63-A3CB-99C8E93F18B4}"/>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3" name="正方形/長方形 322">
          <a:extLst>
            <a:ext uri="{FF2B5EF4-FFF2-40B4-BE49-F238E27FC236}">
              <a16:creationId xmlns:a16="http://schemas.microsoft.com/office/drawing/2014/main" id="{336F47C6-4792-49EC-82AC-781485D178B0}"/>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4" name="正方形/長方形 323">
          <a:extLst>
            <a:ext uri="{FF2B5EF4-FFF2-40B4-BE49-F238E27FC236}">
              <a16:creationId xmlns:a16="http://schemas.microsoft.com/office/drawing/2014/main" id="{C574B0A3-0392-4992-BE63-59E7763EC500}"/>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5" name="正方形/長方形 324">
          <a:extLst>
            <a:ext uri="{FF2B5EF4-FFF2-40B4-BE49-F238E27FC236}">
              <a16:creationId xmlns:a16="http://schemas.microsoft.com/office/drawing/2014/main" id="{EE969610-1CEE-4AE4-949F-895A40550A0E}"/>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6" name="正方形/長方形 325">
          <a:extLst>
            <a:ext uri="{FF2B5EF4-FFF2-40B4-BE49-F238E27FC236}">
              <a16:creationId xmlns:a16="http://schemas.microsoft.com/office/drawing/2014/main" id="{715F04AA-020C-4EFB-8AA1-2943554A1459}"/>
            </a:ext>
          </a:extLst>
        </xdr:cNvPr>
        <xdr:cNvSpPr/>
      </xdr:nvSpPr>
      <xdr:spPr>
        <a:xfrm>
          <a:off x="59531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27" name="正方形/長方形 326">
          <a:extLst>
            <a:ext uri="{FF2B5EF4-FFF2-40B4-BE49-F238E27FC236}">
              <a16:creationId xmlns:a16="http://schemas.microsoft.com/office/drawing/2014/main" id="{36D4CF43-9BCF-42DE-A222-9458FA819E93}"/>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28" name="正方形/長方形 327">
          <a:extLst>
            <a:ext uri="{FF2B5EF4-FFF2-40B4-BE49-F238E27FC236}">
              <a16:creationId xmlns:a16="http://schemas.microsoft.com/office/drawing/2014/main" id="{6E1633CA-9D46-4FD5-B878-BF9B59DCD5FD}"/>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29" name="正方形/長方形 328">
          <a:extLst>
            <a:ext uri="{FF2B5EF4-FFF2-40B4-BE49-F238E27FC236}">
              <a16:creationId xmlns:a16="http://schemas.microsoft.com/office/drawing/2014/main" id="{200FD9E8-C594-4878-9A70-9C005AA62198}"/>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0" name="正方形/長方形 329">
          <a:extLst>
            <a:ext uri="{FF2B5EF4-FFF2-40B4-BE49-F238E27FC236}">
              <a16:creationId xmlns:a16="http://schemas.microsoft.com/office/drawing/2014/main" id="{A0599DFD-DE07-4541-B683-E3D29269ED7C}"/>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1" name="正方形/長方形 330">
          <a:extLst>
            <a:ext uri="{FF2B5EF4-FFF2-40B4-BE49-F238E27FC236}">
              <a16:creationId xmlns:a16="http://schemas.microsoft.com/office/drawing/2014/main" id="{D3458A9B-8E0F-4556-8F90-2D001F48DE22}"/>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2" name="正方形/長方形 331">
          <a:extLst>
            <a:ext uri="{FF2B5EF4-FFF2-40B4-BE49-F238E27FC236}">
              <a16:creationId xmlns:a16="http://schemas.microsoft.com/office/drawing/2014/main" id="{7364A15D-1D4E-4452-BE1A-EBD447EC8EE2}"/>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3" name="正方形/長方形 332">
          <a:extLst>
            <a:ext uri="{FF2B5EF4-FFF2-40B4-BE49-F238E27FC236}">
              <a16:creationId xmlns:a16="http://schemas.microsoft.com/office/drawing/2014/main" id="{6604B1B4-8DEA-4CC2-9905-B6C4D7B64644}"/>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4" name="正方形/長方形 333">
          <a:extLst>
            <a:ext uri="{FF2B5EF4-FFF2-40B4-BE49-F238E27FC236}">
              <a16:creationId xmlns:a16="http://schemas.microsoft.com/office/drawing/2014/main" id="{A986F79E-7B17-4E2A-B0B8-6E7F31407131}"/>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35" name="テキスト ボックス 334">
          <a:extLst>
            <a:ext uri="{FF2B5EF4-FFF2-40B4-BE49-F238E27FC236}">
              <a16:creationId xmlns:a16="http://schemas.microsoft.com/office/drawing/2014/main" id="{36CB1A5D-486F-4ED1-99CB-5AC7E1484C78}"/>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36" name="直線コネクタ 335">
          <a:extLst>
            <a:ext uri="{FF2B5EF4-FFF2-40B4-BE49-F238E27FC236}">
              <a16:creationId xmlns:a16="http://schemas.microsoft.com/office/drawing/2014/main" id="{7C4713E0-1E6C-4B89-9E38-35B3B2E9D998}"/>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37" name="テキスト ボックス 336">
          <a:extLst>
            <a:ext uri="{FF2B5EF4-FFF2-40B4-BE49-F238E27FC236}">
              <a16:creationId xmlns:a16="http://schemas.microsoft.com/office/drawing/2014/main" id="{49EFC41C-477B-453F-AD3C-A5B50149A939}"/>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38" name="直線コネクタ 337">
          <a:extLst>
            <a:ext uri="{FF2B5EF4-FFF2-40B4-BE49-F238E27FC236}">
              <a16:creationId xmlns:a16="http://schemas.microsoft.com/office/drawing/2014/main" id="{01B18CF5-A18A-48EE-859D-341A6694232C}"/>
            </a:ext>
          </a:extLst>
        </xdr:cNvPr>
        <xdr:cNvCxnSpPr/>
      </xdr:nvCxnSpPr>
      <xdr:spPr>
        <a:xfrm>
          <a:off x="11210925" y="690290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39" name="テキスト ボックス 338">
          <a:extLst>
            <a:ext uri="{FF2B5EF4-FFF2-40B4-BE49-F238E27FC236}">
              <a16:creationId xmlns:a16="http://schemas.microsoft.com/office/drawing/2014/main" id="{D11F6E8E-6EF9-4F82-8B07-93A35D852D66}"/>
            </a:ext>
          </a:extLst>
        </xdr:cNvPr>
        <xdr:cNvSpPr txBox="1"/>
      </xdr:nvSpPr>
      <xdr:spPr>
        <a:xfrm>
          <a:off x="107945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40" name="直線コネクタ 339">
          <a:extLst>
            <a:ext uri="{FF2B5EF4-FFF2-40B4-BE49-F238E27FC236}">
              <a16:creationId xmlns:a16="http://schemas.microsoft.com/office/drawing/2014/main" id="{66F395F6-E6D0-4DA1-9DE9-83320132608A}"/>
            </a:ext>
          </a:extLst>
        </xdr:cNvPr>
        <xdr:cNvCxnSpPr/>
      </xdr:nvCxnSpPr>
      <xdr:spPr>
        <a:xfrm>
          <a:off x="11210925" y="659220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41" name="テキスト ボックス 340">
          <a:extLst>
            <a:ext uri="{FF2B5EF4-FFF2-40B4-BE49-F238E27FC236}">
              <a16:creationId xmlns:a16="http://schemas.microsoft.com/office/drawing/2014/main" id="{8C52733C-5423-4F5F-9C42-D484032AE962}"/>
            </a:ext>
          </a:extLst>
        </xdr:cNvPr>
        <xdr:cNvSpPr txBox="1"/>
      </xdr:nvSpPr>
      <xdr:spPr>
        <a:xfrm>
          <a:off x="10845966"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42" name="直線コネクタ 341">
          <a:extLst>
            <a:ext uri="{FF2B5EF4-FFF2-40B4-BE49-F238E27FC236}">
              <a16:creationId xmlns:a16="http://schemas.microsoft.com/office/drawing/2014/main" id="{2E0AC42E-FC3C-45A9-97E1-9B1B5EDA90D3}"/>
            </a:ext>
          </a:extLst>
        </xdr:cNvPr>
        <xdr:cNvCxnSpPr/>
      </xdr:nvCxnSpPr>
      <xdr:spPr>
        <a:xfrm>
          <a:off x="11210925" y="628468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43" name="テキスト ボックス 342">
          <a:extLst>
            <a:ext uri="{FF2B5EF4-FFF2-40B4-BE49-F238E27FC236}">
              <a16:creationId xmlns:a16="http://schemas.microsoft.com/office/drawing/2014/main" id="{91536F9C-44FC-4270-80CF-109564D54B1B}"/>
            </a:ext>
          </a:extLst>
        </xdr:cNvPr>
        <xdr:cNvSpPr txBox="1"/>
      </xdr:nvSpPr>
      <xdr:spPr>
        <a:xfrm>
          <a:off x="10845966"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44" name="直線コネクタ 343">
          <a:extLst>
            <a:ext uri="{FF2B5EF4-FFF2-40B4-BE49-F238E27FC236}">
              <a16:creationId xmlns:a16="http://schemas.microsoft.com/office/drawing/2014/main" id="{EA6463C5-BBBA-44F9-89F6-DC205380EE03}"/>
            </a:ext>
          </a:extLst>
        </xdr:cNvPr>
        <xdr:cNvCxnSpPr/>
      </xdr:nvCxnSpPr>
      <xdr:spPr>
        <a:xfrm>
          <a:off x="11210925" y="598351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45" name="テキスト ボックス 344">
          <a:extLst>
            <a:ext uri="{FF2B5EF4-FFF2-40B4-BE49-F238E27FC236}">
              <a16:creationId xmlns:a16="http://schemas.microsoft.com/office/drawing/2014/main" id="{91CDE0AF-8D15-46A0-A413-B3374FE188E4}"/>
            </a:ext>
          </a:extLst>
        </xdr:cNvPr>
        <xdr:cNvSpPr txBox="1"/>
      </xdr:nvSpPr>
      <xdr:spPr>
        <a:xfrm>
          <a:off x="10845966"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46" name="直線コネクタ 345">
          <a:extLst>
            <a:ext uri="{FF2B5EF4-FFF2-40B4-BE49-F238E27FC236}">
              <a16:creationId xmlns:a16="http://schemas.microsoft.com/office/drawing/2014/main" id="{8E16B4E9-AB4E-4D80-A40B-79D36EB5380B}"/>
            </a:ext>
          </a:extLst>
        </xdr:cNvPr>
        <xdr:cNvCxnSpPr/>
      </xdr:nvCxnSpPr>
      <xdr:spPr>
        <a:xfrm>
          <a:off x="11210925" y="56759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47" name="テキスト ボックス 346">
          <a:extLst>
            <a:ext uri="{FF2B5EF4-FFF2-40B4-BE49-F238E27FC236}">
              <a16:creationId xmlns:a16="http://schemas.microsoft.com/office/drawing/2014/main" id="{134223F0-58EF-43CE-B683-E695736F6D54}"/>
            </a:ext>
          </a:extLst>
        </xdr:cNvPr>
        <xdr:cNvSpPr txBox="1"/>
      </xdr:nvSpPr>
      <xdr:spPr>
        <a:xfrm>
          <a:off x="10845966"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48" name="直線コネクタ 347">
          <a:extLst>
            <a:ext uri="{FF2B5EF4-FFF2-40B4-BE49-F238E27FC236}">
              <a16:creationId xmlns:a16="http://schemas.microsoft.com/office/drawing/2014/main" id="{E8C84E0C-8F1C-4EE0-A8CD-858264747E9D}"/>
            </a:ext>
          </a:extLst>
        </xdr:cNvPr>
        <xdr:cNvCxnSpPr/>
      </xdr:nvCxnSpPr>
      <xdr:spPr>
        <a:xfrm>
          <a:off x="11210925" y="535577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49" name="テキスト ボックス 348">
          <a:extLst>
            <a:ext uri="{FF2B5EF4-FFF2-40B4-BE49-F238E27FC236}">
              <a16:creationId xmlns:a16="http://schemas.microsoft.com/office/drawing/2014/main" id="{6FD87153-05A1-4615-9020-38DA0CC53D1F}"/>
            </a:ext>
          </a:extLst>
        </xdr:cNvPr>
        <xdr:cNvSpPr txBox="1"/>
      </xdr:nvSpPr>
      <xdr:spPr>
        <a:xfrm>
          <a:off x="10903736" y="52198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0" name="直線コネクタ 349">
          <a:extLst>
            <a:ext uri="{FF2B5EF4-FFF2-40B4-BE49-F238E27FC236}">
              <a16:creationId xmlns:a16="http://schemas.microsoft.com/office/drawing/2014/main" id="{ECC4E63C-9C2E-4366-8864-1962A643A57C}"/>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51" name="【認定こども園・幼稚園・保育所】&#10;有形固定資産減価償却率グラフ枠">
          <a:extLst>
            <a:ext uri="{FF2B5EF4-FFF2-40B4-BE49-F238E27FC236}">
              <a16:creationId xmlns:a16="http://schemas.microsoft.com/office/drawing/2014/main" id="{C6437F80-668B-4AF4-9139-4F28B8A95A5D}"/>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166007</xdr:rowOff>
    </xdr:from>
    <xdr:to>
      <xdr:col>85</xdr:col>
      <xdr:colOff>126364</xdr:colOff>
      <xdr:row>42</xdr:row>
      <xdr:rowOff>92528</xdr:rowOff>
    </xdr:to>
    <xdr:cxnSp macro="">
      <xdr:nvCxnSpPr>
        <xdr:cNvPr id="352" name="直線コネクタ 351">
          <a:extLst>
            <a:ext uri="{FF2B5EF4-FFF2-40B4-BE49-F238E27FC236}">
              <a16:creationId xmlns:a16="http://schemas.microsoft.com/office/drawing/2014/main" id="{F004D22B-3380-4844-8AF7-741311075AA0}"/>
            </a:ext>
          </a:extLst>
        </xdr:cNvPr>
        <xdr:cNvCxnSpPr/>
      </xdr:nvCxnSpPr>
      <xdr:spPr>
        <a:xfrm flipV="1">
          <a:off x="14696439" y="5515882"/>
          <a:ext cx="0" cy="1387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53" name="【認定こども園・幼稚園・保育所】&#10;有形固定資産減価償却率最小値テキスト">
          <a:extLst>
            <a:ext uri="{FF2B5EF4-FFF2-40B4-BE49-F238E27FC236}">
              <a16:creationId xmlns:a16="http://schemas.microsoft.com/office/drawing/2014/main" id="{C45D4610-BE46-46B1-917F-B0AB3112491F}"/>
            </a:ext>
          </a:extLst>
        </xdr:cNvPr>
        <xdr:cNvSpPr txBox="1"/>
      </xdr:nvSpPr>
      <xdr:spPr>
        <a:xfrm>
          <a:off x="14735175" y="690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54" name="直線コネクタ 353">
          <a:extLst>
            <a:ext uri="{FF2B5EF4-FFF2-40B4-BE49-F238E27FC236}">
              <a16:creationId xmlns:a16="http://schemas.microsoft.com/office/drawing/2014/main" id="{FE71C45A-75A0-4BA5-B02A-0D6C165B0001}"/>
            </a:ext>
          </a:extLst>
        </xdr:cNvPr>
        <xdr:cNvCxnSpPr/>
      </xdr:nvCxnSpPr>
      <xdr:spPr>
        <a:xfrm>
          <a:off x="14611350" y="690290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112684</xdr:rowOff>
    </xdr:from>
    <xdr:ext cx="405111" cy="259045"/>
    <xdr:sp macro="" textlink="">
      <xdr:nvSpPr>
        <xdr:cNvPr id="355" name="【認定こども園・幼稚園・保育所】&#10;有形固定資産減価償却率最大値テキスト">
          <a:extLst>
            <a:ext uri="{FF2B5EF4-FFF2-40B4-BE49-F238E27FC236}">
              <a16:creationId xmlns:a16="http://schemas.microsoft.com/office/drawing/2014/main" id="{C3F92FEA-94D2-4FBA-95A0-84B8184BA367}"/>
            </a:ext>
          </a:extLst>
        </xdr:cNvPr>
        <xdr:cNvSpPr txBox="1"/>
      </xdr:nvSpPr>
      <xdr:spPr>
        <a:xfrm>
          <a:off x="14735175" y="5303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166007</xdr:rowOff>
    </xdr:from>
    <xdr:to>
      <xdr:col>86</xdr:col>
      <xdr:colOff>25400</xdr:colOff>
      <xdr:row>33</xdr:row>
      <xdr:rowOff>166007</xdr:rowOff>
    </xdr:to>
    <xdr:cxnSp macro="">
      <xdr:nvCxnSpPr>
        <xdr:cNvPr id="356" name="直線コネクタ 355">
          <a:extLst>
            <a:ext uri="{FF2B5EF4-FFF2-40B4-BE49-F238E27FC236}">
              <a16:creationId xmlns:a16="http://schemas.microsoft.com/office/drawing/2014/main" id="{301CBA28-876F-402B-9417-36985ED8F683}"/>
            </a:ext>
          </a:extLst>
        </xdr:cNvPr>
        <xdr:cNvCxnSpPr/>
      </xdr:nvCxnSpPr>
      <xdr:spPr>
        <a:xfrm>
          <a:off x="14611350" y="551588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49547</xdr:rowOff>
    </xdr:from>
    <xdr:ext cx="405111" cy="259045"/>
    <xdr:sp macro="" textlink="">
      <xdr:nvSpPr>
        <xdr:cNvPr id="357" name="【認定こども園・幼稚園・保育所】&#10;有形固定資産減価償却率平均値テキスト">
          <a:extLst>
            <a:ext uri="{FF2B5EF4-FFF2-40B4-BE49-F238E27FC236}">
              <a16:creationId xmlns:a16="http://schemas.microsoft.com/office/drawing/2014/main" id="{34CDCAE7-7F47-4CBC-89EC-528D9DE1A2BC}"/>
            </a:ext>
          </a:extLst>
        </xdr:cNvPr>
        <xdr:cNvSpPr txBox="1"/>
      </xdr:nvSpPr>
      <xdr:spPr>
        <a:xfrm>
          <a:off x="14735175" y="620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358" name="フローチャート: 判断 357">
          <a:extLst>
            <a:ext uri="{FF2B5EF4-FFF2-40B4-BE49-F238E27FC236}">
              <a16:creationId xmlns:a16="http://schemas.microsoft.com/office/drawing/2014/main" id="{863F84DA-A46C-4A3F-9477-E9EBC80FC52D}"/>
            </a:ext>
          </a:extLst>
        </xdr:cNvPr>
        <xdr:cNvSpPr/>
      </xdr:nvSpPr>
      <xdr:spPr>
        <a:xfrm>
          <a:off x="14649450" y="623062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72753</xdr:rowOff>
    </xdr:from>
    <xdr:to>
      <xdr:col>81</xdr:col>
      <xdr:colOff>101600</xdr:colOff>
      <xdr:row>39</xdr:row>
      <xdr:rowOff>2903</xdr:rowOff>
    </xdr:to>
    <xdr:sp macro="" textlink="">
      <xdr:nvSpPr>
        <xdr:cNvPr id="359" name="フローチャート: 判断 358">
          <a:extLst>
            <a:ext uri="{FF2B5EF4-FFF2-40B4-BE49-F238E27FC236}">
              <a16:creationId xmlns:a16="http://schemas.microsoft.com/office/drawing/2014/main" id="{B53EC310-C03E-4CCA-B136-9501DC530DA0}"/>
            </a:ext>
          </a:extLst>
        </xdr:cNvPr>
        <xdr:cNvSpPr/>
      </xdr:nvSpPr>
      <xdr:spPr>
        <a:xfrm>
          <a:off x="13887450" y="623225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67854</xdr:rowOff>
    </xdr:from>
    <xdr:to>
      <xdr:col>76</xdr:col>
      <xdr:colOff>165100</xdr:colOff>
      <xdr:row>38</xdr:row>
      <xdr:rowOff>169454</xdr:rowOff>
    </xdr:to>
    <xdr:sp macro="" textlink="">
      <xdr:nvSpPr>
        <xdr:cNvPr id="360" name="フローチャート: 判断 359">
          <a:extLst>
            <a:ext uri="{FF2B5EF4-FFF2-40B4-BE49-F238E27FC236}">
              <a16:creationId xmlns:a16="http://schemas.microsoft.com/office/drawing/2014/main" id="{621544BD-C386-4E13-A187-00496FC29737}"/>
            </a:ext>
          </a:extLst>
        </xdr:cNvPr>
        <xdr:cNvSpPr/>
      </xdr:nvSpPr>
      <xdr:spPr>
        <a:xfrm>
          <a:off x="13096875" y="622735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102144</xdr:rowOff>
    </xdr:from>
    <xdr:to>
      <xdr:col>72</xdr:col>
      <xdr:colOff>38100</xdr:colOff>
      <xdr:row>39</xdr:row>
      <xdr:rowOff>32294</xdr:rowOff>
    </xdr:to>
    <xdr:sp macro="" textlink="">
      <xdr:nvSpPr>
        <xdr:cNvPr id="361" name="フローチャート: 判断 360">
          <a:extLst>
            <a:ext uri="{FF2B5EF4-FFF2-40B4-BE49-F238E27FC236}">
              <a16:creationId xmlns:a16="http://schemas.microsoft.com/office/drawing/2014/main" id="{2BB3747C-73D5-42C1-94AC-C374B682706D}"/>
            </a:ext>
          </a:extLst>
        </xdr:cNvPr>
        <xdr:cNvSpPr/>
      </xdr:nvSpPr>
      <xdr:spPr>
        <a:xfrm>
          <a:off x="12296775" y="6267994"/>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25400</xdr:rowOff>
    </xdr:from>
    <xdr:to>
      <xdr:col>67</xdr:col>
      <xdr:colOff>101600</xdr:colOff>
      <xdr:row>38</xdr:row>
      <xdr:rowOff>127000</xdr:rowOff>
    </xdr:to>
    <xdr:sp macro="" textlink="">
      <xdr:nvSpPr>
        <xdr:cNvPr id="362" name="フローチャート: 判断 361">
          <a:extLst>
            <a:ext uri="{FF2B5EF4-FFF2-40B4-BE49-F238E27FC236}">
              <a16:creationId xmlns:a16="http://schemas.microsoft.com/office/drawing/2014/main" id="{17714591-663F-4121-844B-11967A4E1F5F}"/>
            </a:ext>
          </a:extLst>
        </xdr:cNvPr>
        <xdr:cNvSpPr/>
      </xdr:nvSpPr>
      <xdr:spPr>
        <a:xfrm>
          <a:off x="11487150" y="61912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3" name="テキスト ボックス 362">
          <a:extLst>
            <a:ext uri="{FF2B5EF4-FFF2-40B4-BE49-F238E27FC236}">
              <a16:creationId xmlns:a16="http://schemas.microsoft.com/office/drawing/2014/main" id="{3BAF91E9-FEB6-416F-BEB9-8BD8E7D0C949}"/>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4" name="テキスト ボックス 363">
          <a:extLst>
            <a:ext uri="{FF2B5EF4-FFF2-40B4-BE49-F238E27FC236}">
              <a16:creationId xmlns:a16="http://schemas.microsoft.com/office/drawing/2014/main" id="{856E5769-51C4-4C96-BFD3-661D3F121A3A}"/>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5" name="テキスト ボックス 364">
          <a:extLst>
            <a:ext uri="{FF2B5EF4-FFF2-40B4-BE49-F238E27FC236}">
              <a16:creationId xmlns:a16="http://schemas.microsoft.com/office/drawing/2014/main" id="{85FDBFB3-7D22-4340-A031-0388B7DEC023}"/>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6" name="テキスト ボックス 365">
          <a:extLst>
            <a:ext uri="{FF2B5EF4-FFF2-40B4-BE49-F238E27FC236}">
              <a16:creationId xmlns:a16="http://schemas.microsoft.com/office/drawing/2014/main" id="{4411CFB8-CE82-45FA-9ACF-869C8F6338A3}"/>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67" name="テキスト ボックス 366">
          <a:extLst>
            <a:ext uri="{FF2B5EF4-FFF2-40B4-BE49-F238E27FC236}">
              <a16:creationId xmlns:a16="http://schemas.microsoft.com/office/drawing/2014/main" id="{E9E51454-F6FA-4D61-8B9B-19726A703CA8}"/>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149497</xdr:rowOff>
    </xdr:from>
    <xdr:to>
      <xdr:col>72</xdr:col>
      <xdr:colOff>38100</xdr:colOff>
      <xdr:row>37</xdr:row>
      <xdr:rowOff>79647</xdr:rowOff>
    </xdr:to>
    <xdr:sp macro="" textlink="">
      <xdr:nvSpPr>
        <xdr:cNvPr id="368" name="楕円 367">
          <a:extLst>
            <a:ext uri="{FF2B5EF4-FFF2-40B4-BE49-F238E27FC236}">
              <a16:creationId xmlns:a16="http://schemas.microsoft.com/office/drawing/2014/main" id="{BEC0B77D-839C-4E4A-9689-857CC705654A}"/>
            </a:ext>
          </a:extLst>
        </xdr:cNvPr>
        <xdr:cNvSpPr/>
      </xdr:nvSpPr>
      <xdr:spPr>
        <a:xfrm>
          <a:off x="12296775" y="598832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19430</xdr:rowOff>
    </xdr:from>
    <xdr:ext cx="405111" cy="259045"/>
    <xdr:sp macro="" textlink="">
      <xdr:nvSpPr>
        <xdr:cNvPr id="369" name="n_1aveValue【認定こども園・幼稚園・保育所】&#10;有形固定資産減価償却率">
          <a:extLst>
            <a:ext uri="{FF2B5EF4-FFF2-40B4-BE49-F238E27FC236}">
              <a16:creationId xmlns:a16="http://schemas.microsoft.com/office/drawing/2014/main" id="{3B3048C2-723D-44DD-AFCA-667355A499B1}"/>
            </a:ext>
          </a:extLst>
        </xdr:cNvPr>
        <xdr:cNvSpPr txBox="1"/>
      </xdr:nvSpPr>
      <xdr:spPr>
        <a:xfrm>
          <a:off x="13745219" y="6020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14531</xdr:rowOff>
    </xdr:from>
    <xdr:ext cx="405111" cy="259045"/>
    <xdr:sp macro="" textlink="">
      <xdr:nvSpPr>
        <xdr:cNvPr id="370" name="n_2aveValue【認定こども園・幼稚園・保育所】&#10;有形固定資産減価償却率">
          <a:extLst>
            <a:ext uri="{FF2B5EF4-FFF2-40B4-BE49-F238E27FC236}">
              <a16:creationId xmlns:a16="http://schemas.microsoft.com/office/drawing/2014/main" id="{937A277A-7A9D-4E24-970B-540FA7E10FDD}"/>
            </a:ext>
          </a:extLst>
        </xdr:cNvPr>
        <xdr:cNvSpPr txBox="1"/>
      </xdr:nvSpPr>
      <xdr:spPr>
        <a:xfrm>
          <a:off x="12964169" y="6012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23421</xdr:rowOff>
    </xdr:from>
    <xdr:ext cx="405111" cy="259045"/>
    <xdr:sp macro="" textlink="">
      <xdr:nvSpPr>
        <xdr:cNvPr id="371" name="n_3aveValue【認定こども園・幼稚園・保育所】&#10;有形固定資産減価償却率">
          <a:extLst>
            <a:ext uri="{FF2B5EF4-FFF2-40B4-BE49-F238E27FC236}">
              <a16:creationId xmlns:a16="http://schemas.microsoft.com/office/drawing/2014/main" id="{00D2481A-809D-47AA-A8FA-CF9826172F3F}"/>
            </a:ext>
          </a:extLst>
        </xdr:cNvPr>
        <xdr:cNvSpPr txBox="1"/>
      </xdr:nvSpPr>
      <xdr:spPr>
        <a:xfrm>
          <a:off x="12164069" y="6351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143527</xdr:rowOff>
    </xdr:from>
    <xdr:ext cx="405111" cy="259045"/>
    <xdr:sp macro="" textlink="">
      <xdr:nvSpPr>
        <xdr:cNvPr id="372" name="n_4aveValue【認定こども園・幼稚園・保育所】&#10;有形固定資産減価償却率">
          <a:extLst>
            <a:ext uri="{FF2B5EF4-FFF2-40B4-BE49-F238E27FC236}">
              <a16:creationId xmlns:a16="http://schemas.microsoft.com/office/drawing/2014/main" id="{7314F2DE-7DD0-4A0A-BC39-0E820A92758A}"/>
            </a:ext>
          </a:extLst>
        </xdr:cNvPr>
        <xdr:cNvSpPr txBox="1"/>
      </xdr:nvSpPr>
      <xdr:spPr>
        <a:xfrm>
          <a:off x="11354444" y="5979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96174</xdr:rowOff>
    </xdr:from>
    <xdr:ext cx="405111" cy="259045"/>
    <xdr:sp macro="" textlink="">
      <xdr:nvSpPr>
        <xdr:cNvPr id="373" name="n_3mainValue【認定こども園・幼稚園・保育所】&#10;有形固定資産減価償却率">
          <a:extLst>
            <a:ext uri="{FF2B5EF4-FFF2-40B4-BE49-F238E27FC236}">
              <a16:creationId xmlns:a16="http://schemas.microsoft.com/office/drawing/2014/main" id="{49F2B6D5-C271-4D2E-A5F4-3151640791C8}"/>
            </a:ext>
          </a:extLst>
        </xdr:cNvPr>
        <xdr:cNvSpPr txBox="1"/>
      </xdr:nvSpPr>
      <xdr:spPr>
        <a:xfrm>
          <a:off x="12164069" y="5773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74" name="正方形/長方形 373">
          <a:extLst>
            <a:ext uri="{FF2B5EF4-FFF2-40B4-BE49-F238E27FC236}">
              <a16:creationId xmlns:a16="http://schemas.microsoft.com/office/drawing/2014/main" id="{351F1235-C695-4078-868D-1A3375420742}"/>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5" name="正方形/長方形 374">
          <a:extLst>
            <a:ext uri="{FF2B5EF4-FFF2-40B4-BE49-F238E27FC236}">
              <a16:creationId xmlns:a16="http://schemas.microsoft.com/office/drawing/2014/main" id="{FFF04E72-D37C-4A22-8EAE-BE95EA5FF027}"/>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6" name="正方形/長方形 375">
          <a:extLst>
            <a:ext uri="{FF2B5EF4-FFF2-40B4-BE49-F238E27FC236}">
              <a16:creationId xmlns:a16="http://schemas.microsoft.com/office/drawing/2014/main" id="{B2FA2D10-E06D-4636-818A-A122F0E390CA}"/>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7" name="正方形/長方形 376">
          <a:extLst>
            <a:ext uri="{FF2B5EF4-FFF2-40B4-BE49-F238E27FC236}">
              <a16:creationId xmlns:a16="http://schemas.microsoft.com/office/drawing/2014/main" id="{925C08D1-EC90-4471-AD31-EA848B8C7988}"/>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8" name="正方形/長方形 377">
          <a:extLst>
            <a:ext uri="{FF2B5EF4-FFF2-40B4-BE49-F238E27FC236}">
              <a16:creationId xmlns:a16="http://schemas.microsoft.com/office/drawing/2014/main" id="{A7A441F5-C5AB-4DC2-85B0-D0F96FF7204C}"/>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79" name="正方形/長方形 378">
          <a:extLst>
            <a:ext uri="{FF2B5EF4-FFF2-40B4-BE49-F238E27FC236}">
              <a16:creationId xmlns:a16="http://schemas.microsoft.com/office/drawing/2014/main" id="{DD387098-908A-402E-A1CE-BEACB5DA9F44}"/>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0" name="正方形/長方形 379">
          <a:extLst>
            <a:ext uri="{FF2B5EF4-FFF2-40B4-BE49-F238E27FC236}">
              <a16:creationId xmlns:a16="http://schemas.microsoft.com/office/drawing/2014/main" id="{B577F423-0244-4B3B-9DD4-B0C5A200912C}"/>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1" name="正方形/長方形 380">
          <a:extLst>
            <a:ext uri="{FF2B5EF4-FFF2-40B4-BE49-F238E27FC236}">
              <a16:creationId xmlns:a16="http://schemas.microsoft.com/office/drawing/2014/main" id="{0AEE03E1-AB2D-4851-94BA-01ECF4B4C00D}"/>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2" name="テキスト ボックス 381">
          <a:extLst>
            <a:ext uri="{FF2B5EF4-FFF2-40B4-BE49-F238E27FC236}">
              <a16:creationId xmlns:a16="http://schemas.microsoft.com/office/drawing/2014/main" id="{8B03AF53-6576-4EBE-B5AB-A767A1B43058}"/>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83" name="直線コネクタ 382">
          <a:extLst>
            <a:ext uri="{FF2B5EF4-FFF2-40B4-BE49-F238E27FC236}">
              <a16:creationId xmlns:a16="http://schemas.microsoft.com/office/drawing/2014/main" id="{8C8F4673-DE99-4B53-A9C3-1B1841D2AF94}"/>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84" name="直線コネクタ 383">
          <a:extLst>
            <a:ext uri="{FF2B5EF4-FFF2-40B4-BE49-F238E27FC236}">
              <a16:creationId xmlns:a16="http://schemas.microsoft.com/office/drawing/2014/main" id="{B14CF1CB-155B-4FC9-9214-EBB5D30D414F}"/>
            </a:ext>
          </a:extLst>
        </xdr:cNvPr>
        <xdr:cNvCxnSpPr/>
      </xdr:nvCxnSpPr>
      <xdr:spPr>
        <a:xfrm>
          <a:off x="164592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85" name="テキスト ボックス 384">
          <a:extLst>
            <a:ext uri="{FF2B5EF4-FFF2-40B4-BE49-F238E27FC236}">
              <a16:creationId xmlns:a16="http://schemas.microsoft.com/office/drawing/2014/main" id="{20588261-FBE8-49AF-86B7-A5E62F1BCA41}"/>
            </a:ext>
          </a:extLst>
        </xdr:cNvPr>
        <xdr:cNvSpPr txBox="1"/>
      </xdr:nvSpPr>
      <xdr:spPr>
        <a:xfrm>
          <a:off x="160523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86" name="直線コネクタ 385">
          <a:extLst>
            <a:ext uri="{FF2B5EF4-FFF2-40B4-BE49-F238E27FC236}">
              <a16:creationId xmlns:a16="http://schemas.microsoft.com/office/drawing/2014/main" id="{96C0170D-3A27-4791-B578-B98E8D5C5A9D}"/>
            </a:ext>
          </a:extLst>
        </xdr:cNvPr>
        <xdr:cNvCxnSpPr/>
      </xdr:nvCxnSpPr>
      <xdr:spPr>
        <a:xfrm>
          <a:off x="164592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87" name="テキスト ボックス 386">
          <a:extLst>
            <a:ext uri="{FF2B5EF4-FFF2-40B4-BE49-F238E27FC236}">
              <a16:creationId xmlns:a16="http://schemas.microsoft.com/office/drawing/2014/main" id="{A9BEAEE3-D5D5-4945-8358-B2606FBD17A2}"/>
            </a:ext>
          </a:extLst>
        </xdr:cNvPr>
        <xdr:cNvSpPr txBox="1"/>
      </xdr:nvSpPr>
      <xdr:spPr>
        <a:xfrm>
          <a:off x="16052346" y="6350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88" name="直線コネクタ 387">
          <a:extLst>
            <a:ext uri="{FF2B5EF4-FFF2-40B4-BE49-F238E27FC236}">
              <a16:creationId xmlns:a16="http://schemas.microsoft.com/office/drawing/2014/main" id="{4FD34D8F-6138-40EF-9FB2-DCA5C33BAEE4}"/>
            </a:ext>
          </a:extLst>
        </xdr:cNvPr>
        <xdr:cNvCxnSpPr/>
      </xdr:nvCxnSpPr>
      <xdr:spPr>
        <a:xfrm>
          <a:off x="164592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89" name="テキスト ボックス 388">
          <a:extLst>
            <a:ext uri="{FF2B5EF4-FFF2-40B4-BE49-F238E27FC236}">
              <a16:creationId xmlns:a16="http://schemas.microsoft.com/office/drawing/2014/main" id="{DFA866BE-73CE-4F3A-8289-0358BDC162D9}"/>
            </a:ext>
          </a:extLst>
        </xdr:cNvPr>
        <xdr:cNvSpPr txBox="1"/>
      </xdr:nvSpPr>
      <xdr:spPr>
        <a:xfrm>
          <a:off x="16052346" y="599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90" name="直線コネクタ 389">
          <a:extLst>
            <a:ext uri="{FF2B5EF4-FFF2-40B4-BE49-F238E27FC236}">
              <a16:creationId xmlns:a16="http://schemas.microsoft.com/office/drawing/2014/main" id="{BBA8A69F-F4D7-481C-9E3E-38FF41DCC37A}"/>
            </a:ext>
          </a:extLst>
        </xdr:cNvPr>
        <xdr:cNvCxnSpPr/>
      </xdr:nvCxnSpPr>
      <xdr:spPr>
        <a:xfrm>
          <a:off x="164592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91" name="テキスト ボックス 390">
          <a:extLst>
            <a:ext uri="{FF2B5EF4-FFF2-40B4-BE49-F238E27FC236}">
              <a16:creationId xmlns:a16="http://schemas.microsoft.com/office/drawing/2014/main" id="{40737745-993F-4304-BE38-7613DC575A41}"/>
            </a:ext>
          </a:extLst>
        </xdr:cNvPr>
        <xdr:cNvSpPr txBox="1"/>
      </xdr:nvSpPr>
      <xdr:spPr>
        <a:xfrm>
          <a:off x="16052346" y="56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92" name="直線コネクタ 391">
          <a:extLst>
            <a:ext uri="{FF2B5EF4-FFF2-40B4-BE49-F238E27FC236}">
              <a16:creationId xmlns:a16="http://schemas.microsoft.com/office/drawing/2014/main" id="{D8DC65B9-8FBD-46F3-BB29-2C820ECFC273}"/>
            </a:ext>
          </a:extLst>
        </xdr:cNvPr>
        <xdr:cNvCxnSpPr/>
      </xdr:nvCxnSpPr>
      <xdr:spPr>
        <a:xfrm>
          <a:off x="164592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93" name="テキスト ボックス 392">
          <a:extLst>
            <a:ext uri="{FF2B5EF4-FFF2-40B4-BE49-F238E27FC236}">
              <a16:creationId xmlns:a16="http://schemas.microsoft.com/office/drawing/2014/main" id="{1CDBB0A4-12D6-4217-8298-D78599E6A6A4}"/>
            </a:ext>
          </a:extLst>
        </xdr:cNvPr>
        <xdr:cNvSpPr txBox="1"/>
      </xdr:nvSpPr>
      <xdr:spPr>
        <a:xfrm>
          <a:off x="16052346" y="527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4" name="直線コネクタ 393">
          <a:extLst>
            <a:ext uri="{FF2B5EF4-FFF2-40B4-BE49-F238E27FC236}">
              <a16:creationId xmlns:a16="http://schemas.microsoft.com/office/drawing/2014/main" id="{C9435067-F949-4337-9662-781F5E0E38BE}"/>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95" name="テキスト ボックス 394">
          <a:extLst>
            <a:ext uri="{FF2B5EF4-FFF2-40B4-BE49-F238E27FC236}">
              <a16:creationId xmlns:a16="http://schemas.microsoft.com/office/drawing/2014/main" id="{E3F89D89-9127-46E9-9111-5D47603C5A5B}"/>
            </a:ext>
          </a:extLst>
        </xdr:cNvPr>
        <xdr:cNvSpPr txBox="1"/>
      </xdr:nvSpPr>
      <xdr:spPr>
        <a:xfrm>
          <a:off x="16052346"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96" name="【認定こども園・幼稚園・保育所】&#10;一人当たり面積グラフ枠">
          <a:extLst>
            <a:ext uri="{FF2B5EF4-FFF2-40B4-BE49-F238E27FC236}">
              <a16:creationId xmlns:a16="http://schemas.microsoft.com/office/drawing/2014/main" id="{3808CC71-1E52-4A3B-9E73-E5BF4593ADEE}"/>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152400</xdr:rowOff>
    </xdr:from>
    <xdr:to>
      <xdr:col>116</xdr:col>
      <xdr:colOff>62864</xdr:colOff>
      <xdr:row>41</xdr:row>
      <xdr:rowOff>146685</xdr:rowOff>
    </xdr:to>
    <xdr:cxnSp macro="">
      <xdr:nvCxnSpPr>
        <xdr:cNvPr id="397" name="直線コネクタ 396">
          <a:extLst>
            <a:ext uri="{FF2B5EF4-FFF2-40B4-BE49-F238E27FC236}">
              <a16:creationId xmlns:a16="http://schemas.microsoft.com/office/drawing/2014/main" id="{898067AE-9E5C-43DC-BFB5-62BA35DF7F42}"/>
            </a:ext>
          </a:extLst>
        </xdr:cNvPr>
        <xdr:cNvCxnSpPr/>
      </xdr:nvCxnSpPr>
      <xdr:spPr>
        <a:xfrm flipV="1">
          <a:off x="19954239" y="5505450"/>
          <a:ext cx="0" cy="1286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150512</xdr:rowOff>
    </xdr:from>
    <xdr:ext cx="469744" cy="259045"/>
    <xdr:sp macro="" textlink="">
      <xdr:nvSpPr>
        <xdr:cNvPr id="398" name="【認定こども園・幼稚園・保育所】&#10;一人当たり面積最小値テキスト">
          <a:extLst>
            <a:ext uri="{FF2B5EF4-FFF2-40B4-BE49-F238E27FC236}">
              <a16:creationId xmlns:a16="http://schemas.microsoft.com/office/drawing/2014/main" id="{E5EFB793-148E-4635-A0CB-A0F0CB4F4851}"/>
            </a:ext>
          </a:extLst>
        </xdr:cNvPr>
        <xdr:cNvSpPr txBox="1"/>
      </xdr:nvSpPr>
      <xdr:spPr>
        <a:xfrm>
          <a:off x="19992975" y="6798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146685</xdr:rowOff>
    </xdr:from>
    <xdr:to>
      <xdr:col>116</xdr:col>
      <xdr:colOff>152400</xdr:colOff>
      <xdr:row>41</xdr:row>
      <xdr:rowOff>146685</xdr:rowOff>
    </xdr:to>
    <xdr:cxnSp macro="">
      <xdr:nvCxnSpPr>
        <xdr:cNvPr id="399" name="直線コネクタ 398">
          <a:extLst>
            <a:ext uri="{FF2B5EF4-FFF2-40B4-BE49-F238E27FC236}">
              <a16:creationId xmlns:a16="http://schemas.microsoft.com/office/drawing/2014/main" id="{FE3E698C-B62B-4A37-8BD7-AEB460CED31C}"/>
            </a:ext>
          </a:extLst>
        </xdr:cNvPr>
        <xdr:cNvCxnSpPr/>
      </xdr:nvCxnSpPr>
      <xdr:spPr>
        <a:xfrm>
          <a:off x="19878675" y="679196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99077</xdr:rowOff>
    </xdr:from>
    <xdr:ext cx="469744" cy="259045"/>
    <xdr:sp macro="" textlink="">
      <xdr:nvSpPr>
        <xdr:cNvPr id="400" name="【認定こども園・幼稚園・保育所】&#10;一人当たり面積最大値テキスト">
          <a:extLst>
            <a:ext uri="{FF2B5EF4-FFF2-40B4-BE49-F238E27FC236}">
              <a16:creationId xmlns:a16="http://schemas.microsoft.com/office/drawing/2014/main" id="{71DB0A91-7450-492C-B6E4-39E8243A4DFB}"/>
            </a:ext>
          </a:extLst>
        </xdr:cNvPr>
        <xdr:cNvSpPr txBox="1"/>
      </xdr:nvSpPr>
      <xdr:spPr>
        <a:xfrm>
          <a:off x="19992975" y="529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152400</xdr:rowOff>
    </xdr:from>
    <xdr:to>
      <xdr:col>116</xdr:col>
      <xdr:colOff>152400</xdr:colOff>
      <xdr:row>33</xdr:row>
      <xdr:rowOff>152400</xdr:rowOff>
    </xdr:to>
    <xdr:cxnSp macro="">
      <xdr:nvCxnSpPr>
        <xdr:cNvPr id="401" name="直線コネクタ 400">
          <a:extLst>
            <a:ext uri="{FF2B5EF4-FFF2-40B4-BE49-F238E27FC236}">
              <a16:creationId xmlns:a16="http://schemas.microsoft.com/office/drawing/2014/main" id="{AD831730-FE80-4C51-901F-4C6F6CEFC973}"/>
            </a:ext>
          </a:extLst>
        </xdr:cNvPr>
        <xdr:cNvCxnSpPr/>
      </xdr:nvCxnSpPr>
      <xdr:spPr>
        <a:xfrm>
          <a:off x="19878675" y="55054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104792</xdr:rowOff>
    </xdr:from>
    <xdr:ext cx="469744" cy="259045"/>
    <xdr:sp macro="" textlink="">
      <xdr:nvSpPr>
        <xdr:cNvPr id="402" name="【認定こども園・幼稚園・保育所】&#10;一人当たり面積平均値テキスト">
          <a:extLst>
            <a:ext uri="{FF2B5EF4-FFF2-40B4-BE49-F238E27FC236}">
              <a16:creationId xmlns:a16="http://schemas.microsoft.com/office/drawing/2014/main" id="{FB381A31-18B8-4B3B-9421-80F82D6A1907}"/>
            </a:ext>
          </a:extLst>
        </xdr:cNvPr>
        <xdr:cNvSpPr txBox="1"/>
      </xdr:nvSpPr>
      <xdr:spPr>
        <a:xfrm>
          <a:off x="19992975" y="62642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126365</xdr:rowOff>
    </xdr:from>
    <xdr:to>
      <xdr:col>116</xdr:col>
      <xdr:colOff>114300</xdr:colOff>
      <xdr:row>39</xdr:row>
      <xdr:rowOff>56515</xdr:rowOff>
    </xdr:to>
    <xdr:sp macro="" textlink="">
      <xdr:nvSpPr>
        <xdr:cNvPr id="403" name="フローチャート: 判断 402">
          <a:extLst>
            <a:ext uri="{FF2B5EF4-FFF2-40B4-BE49-F238E27FC236}">
              <a16:creationId xmlns:a16="http://schemas.microsoft.com/office/drawing/2014/main" id="{D7CC8D68-9B60-4A6E-8024-0CB70D42A634}"/>
            </a:ext>
          </a:extLst>
        </xdr:cNvPr>
        <xdr:cNvSpPr/>
      </xdr:nvSpPr>
      <xdr:spPr>
        <a:xfrm>
          <a:off x="19897725" y="628586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149225</xdr:rowOff>
    </xdr:from>
    <xdr:to>
      <xdr:col>112</xdr:col>
      <xdr:colOff>38100</xdr:colOff>
      <xdr:row>39</xdr:row>
      <xdr:rowOff>79375</xdr:rowOff>
    </xdr:to>
    <xdr:sp macro="" textlink="">
      <xdr:nvSpPr>
        <xdr:cNvPr id="404" name="フローチャート: 判断 403">
          <a:extLst>
            <a:ext uri="{FF2B5EF4-FFF2-40B4-BE49-F238E27FC236}">
              <a16:creationId xmlns:a16="http://schemas.microsoft.com/office/drawing/2014/main" id="{EC22433F-9F26-4D70-B586-8469176FF140}"/>
            </a:ext>
          </a:extLst>
        </xdr:cNvPr>
        <xdr:cNvSpPr/>
      </xdr:nvSpPr>
      <xdr:spPr>
        <a:xfrm>
          <a:off x="19154775" y="63119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147320</xdr:rowOff>
    </xdr:from>
    <xdr:to>
      <xdr:col>107</xdr:col>
      <xdr:colOff>101600</xdr:colOff>
      <xdr:row>39</xdr:row>
      <xdr:rowOff>77470</xdr:rowOff>
    </xdr:to>
    <xdr:sp macro="" textlink="">
      <xdr:nvSpPr>
        <xdr:cNvPr id="405" name="フローチャート: 判断 404">
          <a:extLst>
            <a:ext uri="{FF2B5EF4-FFF2-40B4-BE49-F238E27FC236}">
              <a16:creationId xmlns:a16="http://schemas.microsoft.com/office/drawing/2014/main" id="{CD05F557-3530-47DC-AAD9-9C3446D757D1}"/>
            </a:ext>
          </a:extLst>
        </xdr:cNvPr>
        <xdr:cNvSpPr/>
      </xdr:nvSpPr>
      <xdr:spPr>
        <a:xfrm>
          <a:off x="18345150" y="630682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116840</xdr:rowOff>
    </xdr:from>
    <xdr:to>
      <xdr:col>102</xdr:col>
      <xdr:colOff>165100</xdr:colOff>
      <xdr:row>39</xdr:row>
      <xdr:rowOff>46990</xdr:rowOff>
    </xdr:to>
    <xdr:sp macro="" textlink="">
      <xdr:nvSpPr>
        <xdr:cNvPr id="406" name="フローチャート: 判断 405">
          <a:extLst>
            <a:ext uri="{FF2B5EF4-FFF2-40B4-BE49-F238E27FC236}">
              <a16:creationId xmlns:a16="http://schemas.microsoft.com/office/drawing/2014/main" id="{11FCB34A-DBD9-4746-9EA6-D959369B69E5}"/>
            </a:ext>
          </a:extLst>
        </xdr:cNvPr>
        <xdr:cNvSpPr/>
      </xdr:nvSpPr>
      <xdr:spPr>
        <a:xfrm>
          <a:off x="17554575" y="627951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80645</xdr:rowOff>
    </xdr:from>
    <xdr:to>
      <xdr:col>98</xdr:col>
      <xdr:colOff>38100</xdr:colOff>
      <xdr:row>39</xdr:row>
      <xdr:rowOff>10795</xdr:rowOff>
    </xdr:to>
    <xdr:sp macro="" textlink="">
      <xdr:nvSpPr>
        <xdr:cNvPr id="407" name="フローチャート: 判断 406">
          <a:extLst>
            <a:ext uri="{FF2B5EF4-FFF2-40B4-BE49-F238E27FC236}">
              <a16:creationId xmlns:a16="http://schemas.microsoft.com/office/drawing/2014/main" id="{C4CE94CC-3991-4C7C-8922-1D7893AF5E09}"/>
            </a:ext>
          </a:extLst>
        </xdr:cNvPr>
        <xdr:cNvSpPr/>
      </xdr:nvSpPr>
      <xdr:spPr>
        <a:xfrm>
          <a:off x="16754475" y="624649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08" name="テキスト ボックス 407">
          <a:extLst>
            <a:ext uri="{FF2B5EF4-FFF2-40B4-BE49-F238E27FC236}">
              <a16:creationId xmlns:a16="http://schemas.microsoft.com/office/drawing/2014/main" id="{4F61127B-973E-4796-8CC0-47069200270D}"/>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09" name="テキスト ボックス 408">
          <a:extLst>
            <a:ext uri="{FF2B5EF4-FFF2-40B4-BE49-F238E27FC236}">
              <a16:creationId xmlns:a16="http://schemas.microsoft.com/office/drawing/2014/main" id="{E359522F-6E34-454D-B230-F2ED3D4D971A}"/>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0" name="テキスト ボックス 409">
          <a:extLst>
            <a:ext uri="{FF2B5EF4-FFF2-40B4-BE49-F238E27FC236}">
              <a16:creationId xmlns:a16="http://schemas.microsoft.com/office/drawing/2014/main" id="{8FAB253C-A205-4B5B-AB5D-A28D1980008E}"/>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1" name="テキスト ボックス 410">
          <a:extLst>
            <a:ext uri="{FF2B5EF4-FFF2-40B4-BE49-F238E27FC236}">
              <a16:creationId xmlns:a16="http://schemas.microsoft.com/office/drawing/2014/main" id="{37DD08F0-347C-4B3F-B883-65014CE31668}"/>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2" name="テキスト ボックス 411">
          <a:extLst>
            <a:ext uri="{FF2B5EF4-FFF2-40B4-BE49-F238E27FC236}">
              <a16:creationId xmlns:a16="http://schemas.microsoft.com/office/drawing/2014/main" id="{3FADE191-8639-4E17-8BAC-A896DF3BA9C7}"/>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113030</xdr:rowOff>
    </xdr:from>
    <xdr:to>
      <xdr:col>102</xdr:col>
      <xdr:colOff>165100</xdr:colOff>
      <xdr:row>40</xdr:row>
      <xdr:rowOff>43180</xdr:rowOff>
    </xdr:to>
    <xdr:sp macro="" textlink="">
      <xdr:nvSpPr>
        <xdr:cNvPr id="413" name="楕円 412">
          <a:extLst>
            <a:ext uri="{FF2B5EF4-FFF2-40B4-BE49-F238E27FC236}">
              <a16:creationId xmlns:a16="http://schemas.microsoft.com/office/drawing/2014/main" id="{7CD990A7-4A9F-45C2-AE9B-A51305AEA960}"/>
            </a:ext>
          </a:extLst>
        </xdr:cNvPr>
        <xdr:cNvSpPr/>
      </xdr:nvSpPr>
      <xdr:spPr>
        <a:xfrm>
          <a:off x="17554575" y="643763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37</xdr:row>
      <xdr:rowOff>95902</xdr:rowOff>
    </xdr:from>
    <xdr:ext cx="469744" cy="259045"/>
    <xdr:sp macro="" textlink="">
      <xdr:nvSpPr>
        <xdr:cNvPr id="414" name="n_1aveValue【認定こども園・幼稚園・保育所】&#10;一人当たり面積">
          <a:extLst>
            <a:ext uri="{FF2B5EF4-FFF2-40B4-BE49-F238E27FC236}">
              <a16:creationId xmlns:a16="http://schemas.microsoft.com/office/drawing/2014/main" id="{1C8B4634-A8B4-49C3-8948-C6C8C5301B7B}"/>
            </a:ext>
          </a:extLst>
        </xdr:cNvPr>
        <xdr:cNvSpPr txBox="1"/>
      </xdr:nvSpPr>
      <xdr:spPr>
        <a:xfrm>
          <a:off x="18983402" y="609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93997</xdr:rowOff>
    </xdr:from>
    <xdr:ext cx="469744" cy="259045"/>
    <xdr:sp macro="" textlink="">
      <xdr:nvSpPr>
        <xdr:cNvPr id="415" name="n_2aveValue【認定こども園・幼稚園・保育所】&#10;一人当たり面積">
          <a:extLst>
            <a:ext uri="{FF2B5EF4-FFF2-40B4-BE49-F238E27FC236}">
              <a16:creationId xmlns:a16="http://schemas.microsoft.com/office/drawing/2014/main" id="{AD038671-3457-4DB9-9B4A-DFA42514285F}"/>
            </a:ext>
          </a:extLst>
        </xdr:cNvPr>
        <xdr:cNvSpPr txBox="1"/>
      </xdr:nvSpPr>
      <xdr:spPr>
        <a:xfrm>
          <a:off x="18183302" y="609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63517</xdr:rowOff>
    </xdr:from>
    <xdr:ext cx="469744" cy="259045"/>
    <xdr:sp macro="" textlink="">
      <xdr:nvSpPr>
        <xdr:cNvPr id="416" name="n_3aveValue【認定こども園・幼稚園・保育所】&#10;一人当たり面積">
          <a:extLst>
            <a:ext uri="{FF2B5EF4-FFF2-40B4-BE49-F238E27FC236}">
              <a16:creationId xmlns:a16="http://schemas.microsoft.com/office/drawing/2014/main" id="{1ACDC2A0-BE53-4540-93A1-9D2AB64BC5CD}"/>
            </a:ext>
          </a:extLst>
        </xdr:cNvPr>
        <xdr:cNvSpPr txBox="1"/>
      </xdr:nvSpPr>
      <xdr:spPr>
        <a:xfrm>
          <a:off x="17383202" y="6067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27322</xdr:rowOff>
    </xdr:from>
    <xdr:ext cx="469744" cy="259045"/>
    <xdr:sp macro="" textlink="">
      <xdr:nvSpPr>
        <xdr:cNvPr id="417" name="n_4aveValue【認定こども園・幼稚園・保育所】&#10;一人当たり面積">
          <a:extLst>
            <a:ext uri="{FF2B5EF4-FFF2-40B4-BE49-F238E27FC236}">
              <a16:creationId xmlns:a16="http://schemas.microsoft.com/office/drawing/2014/main" id="{98188F17-18C9-47E2-A0CC-2DDEAAD0DA1E}"/>
            </a:ext>
          </a:extLst>
        </xdr:cNvPr>
        <xdr:cNvSpPr txBox="1"/>
      </xdr:nvSpPr>
      <xdr:spPr>
        <a:xfrm>
          <a:off x="16592627" y="6031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34307</xdr:rowOff>
    </xdr:from>
    <xdr:ext cx="469744" cy="259045"/>
    <xdr:sp macro="" textlink="">
      <xdr:nvSpPr>
        <xdr:cNvPr id="418" name="n_3mainValue【認定こども園・幼稚園・保育所】&#10;一人当たり面積">
          <a:extLst>
            <a:ext uri="{FF2B5EF4-FFF2-40B4-BE49-F238E27FC236}">
              <a16:creationId xmlns:a16="http://schemas.microsoft.com/office/drawing/2014/main" id="{74D4D92F-E326-4E31-A1D6-538AF9D15FCE}"/>
            </a:ext>
          </a:extLst>
        </xdr:cNvPr>
        <xdr:cNvSpPr txBox="1"/>
      </xdr:nvSpPr>
      <xdr:spPr>
        <a:xfrm>
          <a:off x="17383202" y="651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9" name="正方形/長方形 418">
          <a:extLst>
            <a:ext uri="{FF2B5EF4-FFF2-40B4-BE49-F238E27FC236}">
              <a16:creationId xmlns:a16="http://schemas.microsoft.com/office/drawing/2014/main" id="{060FCD59-1171-4BF1-A408-499887E3511C}"/>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0" name="正方形/長方形 419">
          <a:extLst>
            <a:ext uri="{FF2B5EF4-FFF2-40B4-BE49-F238E27FC236}">
              <a16:creationId xmlns:a16="http://schemas.microsoft.com/office/drawing/2014/main" id="{99442DDB-AD8A-4CB5-9816-D779108CDD0D}"/>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1" name="正方形/長方形 420">
          <a:extLst>
            <a:ext uri="{FF2B5EF4-FFF2-40B4-BE49-F238E27FC236}">
              <a16:creationId xmlns:a16="http://schemas.microsoft.com/office/drawing/2014/main" id="{193C9642-B05D-4585-B6B8-1DF605FE8823}"/>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2" name="正方形/長方形 421">
          <a:extLst>
            <a:ext uri="{FF2B5EF4-FFF2-40B4-BE49-F238E27FC236}">
              <a16:creationId xmlns:a16="http://schemas.microsoft.com/office/drawing/2014/main" id="{991D19FF-6A8F-4360-BC22-76F63E4A2A57}"/>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3" name="正方形/長方形 422">
          <a:extLst>
            <a:ext uri="{FF2B5EF4-FFF2-40B4-BE49-F238E27FC236}">
              <a16:creationId xmlns:a16="http://schemas.microsoft.com/office/drawing/2014/main" id="{66D71C97-8D3A-4400-B285-0FC30DA06CE7}"/>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4" name="正方形/長方形 423">
          <a:extLst>
            <a:ext uri="{FF2B5EF4-FFF2-40B4-BE49-F238E27FC236}">
              <a16:creationId xmlns:a16="http://schemas.microsoft.com/office/drawing/2014/main" id="{6FE97158-60DB-47BB-9A37-6E39ED6C024C}"/>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5" name="正方形/長方形 424">
          <a:extLst>
            <a:ext uri="{FF2B5EF4-FFF2-40B4-BE49-F238E27FC236}">
              <a16:creationId xmlns:a16="http://schemas.microsoft.com/office/drawing/2014/main" id="{BFE38F3F-4C7B-4678-9F61-76198F5E7257}"/>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6" name="正方形/長方形 425">
          <a:extLst>
            <a:ext uri="{FF2B5EF4-FFF2-40B4-BE49-F238E27FC236}">
              <a16:creationId xmlns:a16="http://schemas.microsoft.com/office/drawing/2014/main" id="{5A71BB2C-C131-4A6F-9787-64AC0BB032FB}"/>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7" name="テキスト ボックス 426">
          <a:extLst>
            <a:ext uri="{FF2B5EF4-FFF2-40B4-BE49-F238E27FC236}">
              <a16:creationId xmlns:a16="http://schemas.microsoft.com/office/drawing/2014/main" id="{233C7DE6-2D8E-4B12-8945-906B8EE0D525}"/>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8" name="直線コネクタ 427">
          <a:extLst>
            <a:ext uri="{FF2B5EF4-FFF2-40B4-BE49-F238E27FC236}">
              <a16:creationId xmlns:a16="http://schemas.microsoft.com/office/drawing/2014/main" id="{B2C55932-106A-40E3-9EE0-17A6D1B919AB}"/>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9" name="テキスト ボックス 428">
          <a:extLst>
            <a:ext uri="{FF2B5EF4-FFF2-40B4-BE49-F238E27FC236}">
              <a16:creationId xmlns:a16="http://schemas.microsoft.com/office/drawing/2014/main" id="{4091DD12-F13C-4722-8285-53C3E52FDF6F}"/>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30" name="直線コネクタ 429">
          <a:extLst>
            <a:ext uri="{FF2B5EF4-FFF2-40B4-BE49-F238E27FC236}">
              <a16:creationId xmlns:a16="http://schemas.microsoft.com/office/drawing/2014/main" id="{C510C705-AC1A-4098-80E9-BE3F31AD009A}"/>
            </a:ext>
          </a:extLst>
        </xdr:cNvPr>
        <xdr:cNvCxnSpPr/>
      </xdr:nvCxnSpPr>
      <xdr:spPr>
        <a:xfrm>
          <a:off x="11210925" y="10448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31" name="テキスト ボックス 430">
          <a:extLst>
            <a:ext uri="{FF2B5EF4-FFF2-40B4-BE49-F238E27FC236}">
              <a16:creationId xmlns:a16="http://schemas.microsoft.com/office/drawing/2014/main" id="{4408471B-B7A9-4888-AC76-1CAB79E5D854}"/>
            </a:ext>
          </a:extLst>
        </xdr:cNvPr>
        <xdr:cNvSpPr txBox="1"/>
      </xdr:nvSpPr>
      <xdr:spPr>
        <a:xfrm>
          <a:off x="107945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32" name="直線コネクタ 431">
          <a:extLst>
            <a:ext uri="{FF2B5EF4-FFF2-40B4-BE49-F238E27FC236}">
              <a16:creationId xmlns:a16="http://schemas.microsoft.com/office/drawing/2014/main" id="{30048D88-ED38-452A-8EF7-8201B2D578E7}"/>
            </a:ext>
          </a:extLst>
        </xdr:cNvPr>
        <xdr:cNvCxnSpPr/>
      </xdr:nvCxnSpPr>
      <xdr:spPr>
        <a:xfrm>
          <a:off x="11210925" y="100869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33" name="テキスト ボックス 432">
          <a:extLst>
            <a:ext uri="{FF2B5EF4-FFF2-40B4-BE49-F238E27FC236}">
              <a16:creationId xmlns:a16="http://schemas.microsoft.com/office/drawing/2014/main" id="{D8063635-A066-4061-B3BD-246D3D23F64F}"/>
            </a:ext>
          </a:extLst>
        </xdr:cNvPr>
        <xdr:cNvSpPr txBox="1"/>
      </xdr:nvSpPr>
      <xdr:spPr>
        <a:xfrm>
          <a:off x="10845966"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34" name="直線コネクタ 433">
          <a:extLst>
            <a:ext uri="{FF2B5EF4-FFF2-40B4-BE49-F238E27FC236}">
              <a16:creationId xmlns:a16="http://schemas.microsoft.com/office/drawing/2014/main" id="{65F2776B-358E-4972-B84C-91DC0BFF6E09}"/>
            </a:ext>
          </a:extLst>
        </xdr:cNvPr>
        <xdr:cNvCxnSpPr/>
      </xdr:nvCxnSpPr>
      <xdr:spPr>
        <a:xfrm>
          <a:off x="11210925" y="97250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35" name="テキスト ボックス 434">
          <a:extLst>
            <a:ext uri="{FF2B5EF4-FFF2-40B4-BE49-F238E27FC236}">
              <a16:creationId xmlns:a16="http://schemas.microsoft.com/office/drawing/2014/main" id="{8F6B68DE-2B11-4C69-B834-F37913E01288}"/>
            </a:ext>
          </a:extLst>
        </xdr:cNvPr>
        <xdr:cNvSpPr txBox="1"/>
      </xdr:nvSpPr>
      <xdr:spPr>
        <a:xfrm>
          <a:off x="10845966"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6" name="直線コネクタ 435">
          <a:extLst>
            <a:ext uri="{FF2B5EF4-FFF2-40B4-BE49-F238E27FC236}">
              <a16:creationId xmlns:a16="http://schemas.microsoft.com/office/drawing/2014/main" id="{E9F87EF2-84E6-4086-AAD7-B6112985EC0D}"/>
            </a:ext>
          </a:extLst>
        </xdr:cNvPr>
        <xdr:cNvCxnSpPr/>
      </xdr:nvCxnSpPr>
      <xdr:spPr>
        <a:xfrm>
          <a:off x="11210925" y="93726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7" name="テキスト ボックス 436">
          <a:extLst>
            <a:ext uri="{FF2B5EF4-FFF2-40B4-BE49-F238E27FC236}">
              <a16:creationId xmlns:a16="http://schemas.microsoft.com/office/drawing/2014/main" id="{A35E7A9B-268D-4B49-9452-2DCBD0A3C7E8}"/>
            </a:ext>
          </a:extLst>
        </xdr:cNvPr>
        <xdr:cNvSpPr txBox="1"/>
      </xdr:nvSpPr>
      <xdr:spPr>
        <a:xfrm>
          <a:off x="10845966"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8" name="直線コネクタ 437">
          <a:extLst>
            <a:ext uri="{FF2B5EF4-FFF2-40B4-BE49-F238E27FC236}">
              <a16:creationId xmlns:a16="http://schemas.microsoft.com/office/drawing/2014/main" id="{A4DFB485-D9FC-4357-9323-5C0A6838CEB1}"/>
            </a:ext>
          </a:extLst>
        </xdr:cNvPr>
        <xdr:cNvCxnSpPr/>
      </xdr:nvCxnSpPr>
      <xdr:spPr>
        <a:xfrm>
          <a:off x="11210925" y="9010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9" name="テキスト ボックス 438">
          <a:extLst>
            <a:ext uri="{FF2B5EF4-FFF2-40B4-BE49-F238E27FC236}">
              <a16:creationId xmlns:a16="http://schemas.microsoft.com/office/drawing/2014/main" id="{04F994E3-A4CD-4C7F-AED1-D560780D251D}"/>
            </a:ext>
          </a:extLst>
        </xdr:cNvPr>
        <xdr:cNvSpPr txBox="1"/>
      </xdr:nvSpPr>
      <xdr:spPr>
        <a:xfrm>
          <a:off x="10845966"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0" name="直線コネクタ 439">
          <a:extLst>
            <a:ext uri="{FF2B5EF4-FFF2-40B4-BE49-F238E27FC236}">
              <a16:creationId xmlns:a16="http://schemas.microsoft.com/office/drawing/2014/main" id="{5E63BB00-E834-4E51-9E85-4DDC3691BA6E}"/>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41" name="テキスト ボックス 440">
          <a:extLst>
            <a:ext uri="{FF2B5EF4-FFF2-40B4-BE49-F238E27FC236}">
              <a16:creationId xmlns:a16="http://schemas.microsoft.com/office/drawing/2014/main" id="{C8CA3469-6FF1-4F62-A29E-BEFB6802E871}"/>
            </a:ext>
          </a:extLst>
        </xdr:cNvPr>
        <xdr:cNvSpPr txBox="1"/>
      </xdr:nvSpPr>
      <xdr:spPr>
        <a:xfrm>
          <a:off x="109037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2" name="【学校施設】&#10;有形固定資産減価償却率グラフ枠">
          <a:extLst>
            <a:ext uri="{FF2B5EF4-FFF2-40B4-BE49-F238E27FC236}">
              <a16:creationId xmlns:a16="http://schemas.microsoft.com/office/drawing/2014/main" id="{F20C3678-73FA-4490-A5D0-CBC48E47A889}"/>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142875</xdr:rowOff>
    </xdr:from>
    <xdr:to>
      <xdr:col>85</xdr:col>
      <xdr:colOff>126364</xdr:colOff>
      <xdr:row>63</xdr:row>
      <xdr:rowOff>142875</xdr:rowOff>
    </xdr:to>
    <xdr:cxnSp macro="">
      <xdr:nvCxnSpPr>
        <xdr:cNvPr id="443" name="直線コネクタ 442">
          <a:extLst>
            <a:ext uri="{FF2B5EF4-FFF2-40B4-BE49-F238E27FC236}">
              <a16:creationId xmlns:a16="http://schemas.microsoft.com/office/drawing/2014/main" id="{4727C0F5-F4AB-4E3E-848D-59E74DF2DC27}"/>
            </a:ext>
          </a:extLst>
        </xdr:cNvPr>
        <xdr:cNvCxnSpPr/>
      </xdr:nvCxnSpPr>
      <xdr:spPr>
        <a:xfrm flipV="1">
          <a:off x="14696439" y="90551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146702</xdr:rowOff>
    </xdr:from>
    <xdr:ext cx="405111" cy="259045"/>
    <xdr:sp macro="" textlink="">
      <xdr:nvSpPr>
        <xdr:cNvPr id="444" name="【学校施設】&#10;有形固定資産減価償却率最小値テキスト">
          <a:extLst>
            <a:ext uri="{FF2B5EF4-FFF2-40B4-BE49-F238E27FC236}">
              <a16:creationId xmlns:a16="http://schemas.microsoft.com/office/drawing/2014/main" id="{7E76598E-9886-43A0-B8CA-300EC2CF2C83}"/>
            </a:ext>
          </a:extLst>
        </xdr:cNvPr>
        <xdr:cNvSpPr txBox="1"/>
      </xdr:nvSpPr>
      <xdr:spPr>
        <a:xfrm>
          <a:off x="14735175" y="10354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142875</xdr:rowOff>
    </xdr:from>
    <xdr:to>
      <xdr:col>86</xdr:col>
      <xdr:colOff>25400</xdr:colOff>
      <xdr:row>63</xdr:row>
      <xdr:rowOff>142875</xdr:rowOff>
    </xdr:to>
    <xdr:cxnSp macro="">
      <xdr:nvCxnSpPr>
        <xdr:cNvPr id="445" name="直線コネクタ 444">
          <a:extLst>
            <a:ext uri="{FF2B5EF4-FFF2-40B4-BE49-F238E27FC236}">
              <a16:creationId xmlns:a16="http://schemas.microsoft.com/office/drawing/2014/main" id="{AF09C765-3A30-4DFA-91F4-528ACC202320}"/>
            </a:ext>
          </a:extLst>
        </xdr:cNvPr>
        <xdr:cNvCxnSpPr/>
      </xdr:nvCxnSpPr>
      <xdr:spPr>
        <a:xfrm>
          <a:off x="14611350" y="103505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89552</xdr:rowOff>
    </xdr:from>
    <xdr:ext cx="405111" cy="259045"/>
    <xdr:sp macro="" textlink="">
      <xdr:nvSpPr>
        <xdr:cNvPr id="446" name="【学校施設】&#10;有形固定資産減価償却率最大値テキスト">
          <a:extLst>
            <a:ext uri="{FF2B5EF4-FFF2-40B4-BE49-F238E27FC236}">
              <a16:creationId xmlns:a16="http://schemas.microsoft.com/office/drawing/2014/main" id="{824F34F3-0DA9-4BD1-A7FD-D46A652D0932}"/>
            </a:ext>
          </a:extLst>
        </xdr:cNvPr>
        <xdr:cNvSpPr txBox="1"/>
      </xdr:nvSpPr>
      <xdr:spPr>
        <a:xfrm>
          <a:off x="14735175" y="8839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142875</xdr:rowOff>
    </xdr:from>
    <xdr:to>
      <xdr:col>86</xdr:col>
      <xdr:colOff>25400</xdr:colOff>
      <xdr:row>55</xdr:row>
      <xdr:rowOff>142875</xdr:rowOff>
    </xdr:to>
    <xdr:cxnSp macro="">
      <xdr:nvCxnSpPr>
        <xdr:cNvPr id="447" name="直線コネクタ 446">
          <a:extLst>
            <a:ext uri="{FF2B5EF4-FFF2-40B4-BE49-F238E27FC236}">
              <a16:creationId xmlns:a16="http://schemas.microsoft.com/office/drawing/2014/main" id="{34FA709D-26CA-4B38-8843-0F86EA9073A9}"/>
            </a:ext>
          </a:extLst>
        </xdr:cNvPr>
        <xdr:cNvCxnSpPr/>
      </xdr:nvCxnSpPr>
      <xdr:spPr>
        <a:xfrm>
          <a:off x="14611350" y="90551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26687</xdr:rowOff>
    </xdr:from>
    <xdr:ext cx="405111" cy="259045"/>
    <xdr:sp macro="" textlink="">
      <xdr:nvSpPr>
        <xdr:cNvPr id="448" name="【学校施設】&#10;有形固定資産減価償却率平均値テキスト">
          <a:extLst>
            <a:ext uri="{FF2B5EF4-FFF2-40B4-BE49-F238E27FC236}">
              <a16:creationId xmlns:a16="http://schemas.microsoft.com/office/drawing/2014/main" id="{CD2E4683-FC3C-4883-99B6-7266A7A39B19}"/>
            </a:ext>
          </a:extLst>
        </xdr:cNvPr>
        <xdr:cNvSpPr txBox="1"/>
      </xdr:nvSpPr>
      <xdr:spPr>
        <a:xfrm>
          <a:off x="14735175" y="97548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48260</xdr:rowOff>
    </xdr:from>
    <xdr:to>
      <xdr:col>85</xdr:col>
      <xdr:colOff>177800</xdr:colOff>
      <xdr:row>60</xdr:row>
      <xdr:rowOff>149860</xdr:rowOff>
    </xdr:to>
    <xdr:sp macro="" textlink="">
      <xdr:nvSpPr>
        <xdr:cNvPr id="449" name="フローチャート: 判断 448">
          <a:extLst>
            <a:ext uri="{FF2B5EF4-FFF2-40B4-BE49-F238E27FC236}">
              <a16:creationId xmlns:a16="http://schemas.microsoft.com/office/drawing/2014/main" id="{BE2F5A9B-50A7-4AF9-BBAF-06D07E912ACD}"/>
            </a:ext>
          </a:extLst>
        </xdr:cNvPr>
        <xdr:cNvSpPr/>
      </xdr:nvSpPr>
      <xdr:spPr>
        <a:xfrm>
          <a:off x="14649450" y="977011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21590</xdr:rowOff>
    </xdr:from>
    <xdr:to>
      <xdr:col>81</xdr:col>
      <xdr:colOff>101600</xdr:colOff>
      <xdr:row>60</xdr:row>
      <xdr:rowOff>123190</xdr:rowOff>
    </xdr:to>
    <xdr:sp macro="" textlink="">
      <xdr:nvSpPr>
        <xdr:cNvPr id="450" name="フローチャート: 判断 449">
          <a:extLst>
            <a:ext uri="{FF2B5EF4-FFF2-40B4-BE49-F238E27FC236}">
              <a16:creationId xmlns:a16="http://schemas.microsoft.com/office/drawing/2014/main" id="{B7AA29B3-CD81-42A6-B84A-576D2128CDE2}"/>
            </a:ext>
          </a:extLst>
        </xdr:cNvPr>
        <xdr:cNvSpPr/>
      </xdr:nvSpPr>
      <xdr:spPr>
        <a:xfrm>
          <a:off x="13887450" y="974661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170180</xdr:rowOff>
    </xdr:from>
    <xdr:to>
      <xdr:col>76</xdr:col>
      <xdr:colOff>165100</xdr:colOff>
      <xdr:row>60</xdr:row>
      <xdr:rowOff>100330</xdr:rowOff>
    </xdr:to>
    <xdr:sp macro="" textlink="">
      <xdr:nvSpPr>
        <xdr:cNvPr id="451" name="フローチャート: 判断 450">
          <a:extLst>
            <a:ext uri="{FF2B5EF4-FFF2-40B4-BE49-F238E27FC236}">
              <a16:creationId xmlns:a16="http://schemas.microsoft.com/office/drawing/2014/main" id="{B558C5CC-16E1-4940-B5E9-122E0C6D9C80}"/>
            </a:ext>
          </a:extLst>
        </xdr:cNvPr>
        <xdr:cNvSpPr/>
      </xdr:nvSpPr>
      <xdr:spPr>
        <a:xfrm>
          <a:off x="13096875" y="972375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143510</xdr:rowOff>
    </xdr:from>
    <xdr:to>
      <xdr:col>72</xdr:col>
      <xdr:colOff>38100</xdr:colOff>
      <xdr:row>60</xdr:row>
      <xdr:rowOff>73660</xdr:rowOff>
    </xdr:to>
    <xdr:sp macro="" textlink="">
      <xdr:nvSpPr>
        <xdr:cNvPr id="452" name="フローチャート: 判断 451">
          <a:extLst>
            <a:ext uri="{FF2B5EF4-FFF2-40B4-BE49-F238E27FC236}">
              <a16:creationId xmlns:a16="http://schemas.microsoft.com/office/drawing/2014/main" id="{DB6608DD-0026-4CA5-8526-1B778E39F456}"/>
            </a:ext>
          </a:extLst>
        </xdr:cNvPr>
        <xdr:cNvSpPr/>
      </xdr:nvSpPr>
      <xdr:spPr>
        <a:xfrm>
          <a:off x="12296775" y="970343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114935</xdr:rowOff>
    </xdr:from>
    <xdr:to>
      <xdr:col>67</xdr:col>
      <xdr:colOff>101600</xdr:colOff>
      <xdr:row>60</xdr:row>
      <xdr:rowOff>45085</xdr:rowOff>
    </xdr:to>
    <xdr:sp macro="" textlink="">
      <xdr:nvSpPr>
        <xdr:cNvPr id="453" name="フローチャート: 判断 452">
          <a:extLst>
            <a:ext uri="{FF2B5EF4-FFF2-40B4-BE49-F238E27FC236}">
              <a16:creationId xmlns:a16="http://schemas.microsoft.com/office/drawing/2014/main" id="{76FD6666-EBA6-402F-A1D3-05B41E2F82DF}"/>
            </a:ext>
          </a:extLst>
        </xdr:cNvPr>
        <xdr:cNvSpPr/>
      </xdr:nvSpPr>
      <xdr:spPr>
        <a:xfrm>
          <a:off x="11487150" y="967803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4" name="テキスト ボックス 453">
          <a:extLst>
            <a:ext uri="{FF2B5EF4-FFF2-40B4-BE49-F238E27FC236}">
              <a16:creationId xmlns:a16="http://schemas.microsoft.com/office/drawing/2014/main" id="{14E673AB-507D-41C1-A700-FA6CCE318739}"/>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5" name="テキスト ボックス 454">
          <a:extLst>
            <a:ext uri="{FF2B5EF4-FFF2-40B4-BE49-F238E27FC236}">
              <a16:creationId xmlns:a16="http://schemas.microsoft.com/office/drawing/2014/main" id="{EAE45247-3F64-44D7-8D28-9231A5C34070}"/>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6" name="テキスト ボックス 455">
          <a:extLst>
            <a:ext uri="{FF2B5EF4-FFF2-40B4-BE49-F238E27FC236}">
              <a16:creationId xmlns:a16="http://schemas.microsoft.com/office/drawing/2014/main" id="{7B4B6558-3279-4618-9A6B-AB63353A6452}"/>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7" name="テキスト ボックス 456">
          <a:extLst>
            <a:ext uri="{FF2B5EF4-FFF2-40B4-BE49-F238E27FC236}">
              <a16:creationId xmlns:a16="http://schemas.microsoft.com/office/drawing/2014/main" id="{C331FA6E-6D1C-4D28-8188-A431563FE8A2}"/>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8" name="テキスト ボックス 457">
          <a:extLst>
            <a:ext uri="{FF2B5EF4-FFF2-40B4-BE49-F238E27FC236}">
              <a16:creationId xmlns:a16="http://schemas.microsoft.com/office/drawing/2014/main" id="{49685AB3-00DC-4F63-ACC0-F0764998DADE}"/>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60</xdr:row>
      <xdr:rowOff>95885</xdr:rowOff>
    </xdr:from>
    <xdr:to>
      <xdr:col>72</xdr:col>
      <xdr:colOff>38100</xdr:colOff>
      <xdr:row>61</xdr:row>
      <xdr:rowOff>26035</xdr:rowOff>
    </xdr:to>
    <xdr:sp macro="" textlink="">
      <xdr:nvSpPr>
        <xdr:cNvPr id="459" name="楕円 458">
          <a:extLst>
            <a:ext uri="{FF2B5EF4-FFF2-40B4-BE49-F238E27FC236}">
              <a16:creationId xmlns:a16="http://schemas.microsoft.com/office/drawing/2014/main" id="{BC8E0871-2BE9-4B27-8FAF-56F502F52AC3}"/>
            </a:ext>
          </a:extLst>
        </xdr:cNvPr>
        <xdr:cNvSpPr/>
      </xdr:nvSpPr>
      <xdr:spPr>
        <a:xfrm>
          <a:off x="12296775" y="982091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139717</xdr:rowOff>
    </xdr:from>
    <xdr:ext cx="405111" cy="259045"/>
    <xdr:sp macro="" textlink="">
      <xdr:nvSpPr>
        <xdr:cNvPr id="460" name="n_1aveValue【学校施設】&#10;有形固定資産減価償却率">
          <a:extLst>
            <a:ext uri="{FF2B5EF4-FFF2-40B4-BE49-F238E27FC236}">
              <a16:creationId xmlns:a16="http://schemas.microsoft.com/office/drawing/2014/main" id="{E00CD556-4BC6-4633-98CE-500F5285DE3F}"/>
            </a:ext>
          </a:extLst>
        </xdr:cNvPr>
        <xdr:cNvSpPr txBox="1"/>
      </xdr:nvSpPr>
      <xdr:spPr>
        <a:xfrm>
          <a:off x="13745219" y="9544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116857</xdr:rowOff>
    </xdr:from>
    <xdr:ext cx="405111" cy="259045"/>
    <xdr:sp macro="" textlink="">
      <xdr:nvSpPr>
        <xdr:cNvPr id="461" name="n_2aveValue【学校施設】&#10;有形固定資産減価償却率">
          <a:extLst>
            <a:ext uri="{FF2B5EF4-FFF2-40B4-BE49-F238E27FC236}">
              <a16:creationId xmlns:a16="http://schemas.microsoft.com/office/drawing/2014/main" id="{67D8C475-DB20-4D06-AEFF-D399BE78BBDE}"/>
            </a:ext>
          </a:extLst>
        </xdr:cNvPr>
        <xdr:cNvSpPr txBox="1"/>
      </xdr:nvSpPr>
      <xdr:spPr>
        <a:xfrm>
          <a:off x="12964169" y="951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90187</xdr:rowOff>
    </xdr:from>
    <xdr:ext cx="405111" cy="259045"/>
    <xdr:sp macro="" textlink="">
      <xdr:nvSpPr>
        <xdr:cNvPr id="462" name="n_3aveValue【学校施設】&#10;有形固定資産減価償却率">
          <a:extLst>
            <a:ext uri="{FF2B5EF4-FFF2-40B4-BE49-F238E27FC236}">
              <a16:creationId xmlns:a16="http://schemas.microsoft.com/office/drawing/2014/main" id="{B0271765-B644-40EA-A0A3-DE14EF41351F}"/>
            </a:ext>
          </a:extLst>
        </xdr:cNvPr>
        <xdr:cNvSpPr txBox="1"/>
      </xdr:nvSpPr>
      <xdr:spPr>
        <a:xfrm>
          <a:off x="12164069" y="9488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61612</xdr:rowOff>
    </xdr:from>
    <xdr:ext cx="405111" cy="259045"/>
    <xdr:sp macro="" textlink="">
      <xdr:nvSpPr>
        <xdr:cNvPr id="463" name="n_4aveValue【学校施設】&#10;有形固定資産減価償却率">
          <a:extLst>
            <a:ext uri="{FF2B5EF4-FFF2-40B4-BE49-F238E27FC236}">
              <a16:creationId xmlns:a16="http://schemas.microsoft.com/office/drawing/2014/main" id="{F3A5E307-F6A2-4CB7-A9A3-900D163E9B14}"/>
            </a:ext>
          </a:extLst>
        </xdr:cNvPr>
        <xdr:cNvSpPr txBox="1"/>
      </xdr:nvSpPr>
      <xdr:spPr>
        <a:xfrm>
          <a:off x="11354444" y="9465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17162</xdr:rowOff>
    </xdr:from>
    <xdr:ext cx="405111" cy="259045"/>
    <xdr:sp macro="" textlink="">
      <xdr:nvSpPr>
        <xdr:cNvPr id="464" name="n_3mainValue【学校施設】&#10;有形固定資産減価償却率">
          <a:extLst>
            <a:ext uri="{FF2B5EF4-FFF2-40B4-BE49-F238E27FC236}">
              <a16:creationId xmlns:a16="http://schemas.microsoft.com/office/drawing/2014/main" id="{686AB727-041C-4198-B854-298C0A4EBA9D}"/>
            </a:ext>
          </a:extLst>
        </xdr:cNvPr>
        <xdr:cNvSpPr txBox="1"/>
      </xdr:nvSpPr>
      <xdr:spPr>
        <a:xfrm>
          <a:off x="12164069" y="9904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5" name="正方形/長方形 464">
          <a:extLst>
            <a:ext uri="{FF2B5EF4-FFF2-40B4-BE49-F238E27FC236}">
              <a16:creationId xmlns:a16="http://schemas.microsoft.com/office/drawing/2014/main" id="{4D5339AF-113D-44DA-A4C0-65F99C14D5B1}"/>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6" name="正方形/長方形 465">
          <a:extLst>
            <a:ext uri="{FF2B5EF4-FFF2-40B4-BE49-F238E27FC236}">
              <a16:creationId xmlns:a16="http://schemas.microsoft.com/office/drawing/2014/main" id="{AD353027-4873-459D-BC5B-8021D92BED94}"/>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7" name="正方形/長方形 466">
          <a:extLst>
            <a:ext uri="{FF2B5EF4-FFF2-40B4-BE49-F238E27FC236}">
              <a16:creationId xmlns:a16="http://schemas.microsoft.com/office/drawing/2014/main" id="{A070536D-7AE4-4B8D-85C3-33D20087F546}"/>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8" name="正方形/長方形 467">
          <a:extLst>
            <a:ext uri="{FF2B5EF4-FFF2-40B4-BE49-F238E27FC236}">
              <a16:creationId xmlns:a16="http://schemas.microsoft.com/office/drawing/2014/main" id="{7A47F89C-F2B3-490B-AD60-69E52C4C11CA}"/>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9" name="正方形/長方形 468">
          <a:extLst>
            <a:ext uri="{FF2B5EF4-FFF2-40B4-BE49-F238E27FC236}">
              <a16:creationId xmlns:a16="http://schemas.microsoft.com/office/drawing/2014/main" id="{4E21393B-EBF8-49F5-B345-DEECB82FCC73}"/>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0" name="正方形/長方形 469">
          <a:extLst>
            <a:ext uri="{FF2B5EF4-FFF2-40B4-BE49-F238E27FC236}">
              <a16:creationId xmlns:a16="http://schemas.microsoft.com/office/drawing/2014/main" id="{4100FB03-104F-442D-B941-676E601756C9}"/>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1" name="正方形/長方形 470">
          <a:extLst>
            <a:ext uri="{FF2B5EF4-FFF2-40B4-BE49-F238E27FC236}">
              <a16:creationId xmlns:a16="http://schemas.microsoft.com/office/drawing/2014/main" id="{BD387307-F834-4FB2-AE02-7AFCC12C8067}"/>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2" name="正方形/長方形 471">
          <a:extLst>
            <a:ext uri="{FF2B5EF4-FFF2-40B4-BE49-F238E27FC236}">
              <a16:creationId xmlns:a16="http://schemas.microsoft.com/office/drawing/2014/main" id="{F0A3702E-BCB3-4D65-8B39-1CFEB1B6F7F7}"/>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3" name="テキスト ボックス 472">
          <a:extLst>
            <a:ext uri="{FF2B5EF4-FFF2-40B4-BE49-F238E27FC236}">
              <a16:creationId xmlns:a16="http://schemas.microsoft.com/office/drawing/2014/main" id="{4FA6079A-B1BB-4224-924C-6CD2EA71E00A}"/>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4" name="直線コネクタ 473">
          <a:extLst>
            <a:ext uri="{FF2B5EF4-FFF2-40B4-BE49-F238E27FC236}">
              <a16:creationId xmlns:a16="http://schemas.microsoft.com/office/drawing/2014/main" id="{89B6E246-7982-4D32-A046-035E5AB49F84}"/>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5" name="テキスト ボックス 474">
          <a:extLst>
            <a:ext uri="{FF2B5EF4-FFF2-40B4-BE49-F238E27FC236}">
              <a16:creationId xmlns:a16="http://schemas.microsoft.com/office/drawing/2014/main" id="{BE3C8973-56BC-468A-9D87-7EC1C6E47E59}"/>
            </a:ext>
          </a:extLst>
        </xdr:cNvPr>
        <xdr:cNvSpPr txBox="1"/>
      </xdr:nvSpPr>
      <xdr:spPr>
        <a:xfrm>
          <a:off x="160523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76" name="直線コネクタ 475">
          <a:extLst>
            <a:ext uri="{FF2B5EF4-FFF2-40B4-BE49-F238E27FC236}">
              <a16:creationId xmlns:a16="http://schemas.microsoft.com/office/drawing/2014/main" id="{BF781D36-A0F6-46BB-937E-A687096F02F2}"/>
            </a:ext>
          </a:extLst>
        </xdr:cNvPr>
        <xdr:cNvCxnSpPr/>
      </xdr:nvCxnSpPr>
      <xdr:spPr>
        <a:xfrm>
          <a:off x="164592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7" name="テキスト ボックス 476">
          <a:extLst>
            <a:ext uri="{FF2B5EF4-FFF2-40B4-BE49-F238E27FC236}">
              <a16:creationId xmlns:a16="http://schemas.microsoft.com/office/drawing/2014/main" id="{55E79A16-6F5D-44DF-B4F8-F85BA2746096}"/>
            </a:ext>
          </a:extLst>
        </xdr:cNvPr>
        <xdr:cNvSpPr txBox="1"/>
      </xdr:nvSpPr>
      <xdr:spPr>
        <a:xfrm>
          <a:off x="160523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8" name="直線コネクタ 477">
          <a:extLst>
            <a:ext uri="{FF2B5EF4-FFF2-40B4-BE49-F238E27FC236}">
              <a16:creationId xmlns:a16="http://schemas.microsoft.com/office/drawing/2014/main" id="{C38D9860-61AF-4102-A340-F871436A3DBE}"/>
            </a:ext>
          </a:extLst>
        </xdr:cNvPr>
        <xdr:cNvCxnSpPr/>
      </xdr:nvCxnSpPr>
      <xdr:spPr>
        <a:xfrm>
          <a:off x="164592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79" name="テキスト ボックス 478">
          <a:extLst>
            <a:ext uri="{FF2B5EF4-FFF2-40B4-BE49-F238E27FC236}">
              <a16:creationId xmlns:a16="http://schemas.microsoft.com/office/drawing/2014/main" id="{2CECEF70-DA66-40FD-84B7-ECCC38C6F0F9}"/>
            </a:ext>
          </a:extLst>
        </xdr:cNvPr>
        <xdr:cNvSpPr txBox="1"/>
      </xdr:nvSpPr>
      <xdr:spPr>
        <a:xfrm>
          <a:off x="16052346"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0" name="直線コネクタ 479">
          <a:extLst>
            <a:ext uri="{FF2B5EF4-FFF2-40B4-BE49-F238E27FC236}">
              <a16:creationId xmlns:a16="http://schemas.microsoft.com/office/drawing/2014/main" id="{252AB760-DBD6-45D3-B6F9-FD39393B57B4}"/>
            </a:ext>
          </a:extLst>
        </xdr:cNvPr>
        <xdr:cNvCxnSpPr/>
      </xdr:nvCxnSpPr>
      <xdr:spPr>
        <a:xfrm>
          <a:off x="164592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1" name="テキスト ボックス 480">
          <a:extLst>
            <a:ext uri="{FF2B5EF4-FFF2-40B4-BE49-F238E27FC236}">
              <a16:creationId xmlns:a16="http://schemas.microsoft.com/office/drawing/2014/main" id="{632178BD-B066-49CF-883C-F375677C947F}"/>
            </a:ext>
          </a:extLst>
        </xdr:cNvPr>
        <xdr:cNvSpPr txBox="1"/>
      </xdr:nvSpPr>
      <xdr:spPr>
        <a:xfrm>
          <a:off x="16052346"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2" name="直線コネクタ 481">
          <a:extLst>
            <a:ext uri="{FF2B5EF4-FFF2-40B4-BE49-F238E27FC236}">
              <a16:creationId xmlns:a16="http://schemas.microsoft.com/office/drawing/2014/main" id="{4F6141E6-601E-4C80-B75F-8DA6E3D92A96}"/>
            </a:ext>
          </a:extLst>
        </xdr:cNvPr>
        <xdr:cNvCxnSpPr/>
      </xdr:nvCxnSpPr>
      <xdr:spPr>
        <a:xfrm>
          <a:off x="164592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3" name="テキスト ボックス 482">
          <a:extLst>
            <a:ext uri="{FF2B5EF4-FFF2-40B4-BE49-F238E27FC236}">
              <a16:creationId xmlns:a16="http://schemas.microsoft.com/office/drawing/2014/main" id="{909577E0-9E5B-4BAB-B4DB-1723FD0F448C}"/>
            </a:ext>
          </a:extLst>
        </xdr:cNvPr>
        <xdr:cNvSpPr txBox="1"/>
      </xdr:nvSpPr>
      <xdr:spPr>
        <a:xfrm>
          <a:off x="16052346"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4" name="直線コネクタ 483">
          <a:extLst>
            <a:ext uri="{FF2B5EF4-FFF2-40B4-BE49-F238E27FC236}">
              <a16:creationId xmlns:a16="http://schemas.microsoft.com/office/drawing/2014/main" id="{F9971752-47E9-4AFB-9888-6BED93957B38}"/>
            </a:ext>
          </a:extLst>
        </xdr:cNvPr>
        <xdr:cNvCxnSpPr/>
      </xdr:nvCxnSpPr>
      <xdr:spPr>
        <a:xfrm>
          <a:off x="164592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5" name="テキスト ボックス 484">
          <a:extLst>
            <a:ext uri="{FF2B5EF4-FFF2-40B4-BE49-F238E27FC236}">
              <a16:creationId xmlns:a16="http://schemas.microsoft.com/office/drawing/2014/main" id="{BFEC8B3A-8D24-47AF-9A3E-198618842434}"/>
            </a:ext>
          </a:extLst>
        </xdr:cNvPr>
        <xdr:cNvSpPr txBox="1"/>
      </xdr:nvSpPr>
      <xdr:spPr>
        <a:xfrm>
          <a:off x="16052346"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6" name="直線コネクタ 485">
          <a:extLst>
            <a:ext uri="{FF2B5EF4-FFF2-40B4-BE49-F238E27FC236}">
              <a16:creationId xmlns:a16="http://schemas.microsoft.com/office/drawing/2014/main" id="{ED00AD8F-DD9E-4FCB-BB13-2544575DAAF5}"/>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7" name="テキスト ボックス 486">
          <a:extLst>
            <a:ext uri="{FF2B5EF4-FFF2-40B4-BE49-F238E27FC236}">
              <a16:creationId xmlns:a16="http://schemas.microsoft.com/office/drawing/2014/main" id="{C4F70D11-AC23-4037-85DA-6DD5B1961B60}"/>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8" name="【学校施設】&#10;一人当たり面積グラフ枠">
          <a:extLst>
            <a:ext uri="{FF2B5EF4-FFF2-40B4-BE49-F238E27FC236}">
              <a16:creationId xmlns:a16="http://schemas.microsoft.com/office/drawing/2014/main" id="{2082CEB2-CC0C-4580-BB4D-91404B9AD14C}"/>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0</xdr:rowOff>
    </xdr:from>
    <xdr:to>
      <xdr:col>116</xdr:col>
      <xdr:colOff>62864</xdr:colOff>
      <xdr:row>63</xdr:row>
      <xdr:rowOff>160020</xdr:rowOff>
    </xdr:to>
    <xdr:cxnSp macro="">
      <xdr:nvCxnSpPr>
        <xdr:cNvPr id="489" name="直線コネクタ 488">
          <a:extLst>
            <a:ext uri="{FF2B5EF4-FFF2-40B4-BE49-F238E27FC236}">
              <a16:creationId xmlns:a16="http://schemas.microsoft.com/office/drawing/2014/main" id="{1F732090-28D4-4C70-8D22-86E45F46DE40}"/>
            </a:ext>
          </a:extLst>
        </xdr:cNvPr>
        <xdr:cNvCxnSpPr/>
      </xdr:nvCxnSpPr>
      <xdr:spPr>
        <a:xfrm flipV="1">
          <a:off x="19954239" y="8915400"/>
          <a:ext cx="0" cy="1458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163847</xdr:rowOff>
    </xdr:from>
    <xdr:ext cx="469744" cy="259045"/>
    <xdr:sp macro="" textlink="">
      <xdr:nvSpPr>
        <xdr:cNvPr id="490" name="【学校施設】&#10;一人当たり面積最小値テキスト">
          <a:extLst>
            <a:ext uri="{FF2B5EF4-FFF2-40B4-BE49-F238E27FC236}">
              <a16:creationId xmlns:a16="http://schemas.microsoft.com/office/drawing/2014/main" id="{95918BB7-6D60-4E72-B035-9677718E218E}"/>
            </a:ext>
          </a:extLst>
        </xdr:cNvPr>
        <xdr:cNvSpPr txBox="1"/>
      </xdr:nvSpPr>
      <xdr:spPr>
        <a:xfrm>
          <a:off x="19992975" y="1037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160020</xdr:rowOff>
    </xdr:from>
    <xdr:to>
      <xdr:col>116</xdr:col>
      <xdr:colOff>152400</xdr:colOff>
      <xdr:row>63</xdr:row>
      <xdr:rowOff>160020</xdr:rowOff>
    </xdr:to>
    <xdr:cxnSp macro="">
      <xdr:nvCxnSpPr>
        <xdr:cNvPr id="491" name="直線コネクタ 490">
          <a:extLst>
            <a:ext uri="{FF2B5EF4-FFF2-40B4-BE49-F238E27FC236}">
              <a16:creationId xmlns:a16="http://schemas.microsoft.com/office/drawing/2014/main" id="{DF1A8E70-4ADD-4332-B7C9-0E721AD67868}"/>
            </a:ext>
          </a:extLst>
        </xdr:cNvPr>
        <xdr:cNvCxnSpPr/>
      </xdr:nvCxnSpPr>
      <xdr:spPr>
        <a:xfrm>
          <a:off x="19878675" y="103739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118127</xdr:rowOff>
    </xdr:from>
    <xdr:ext cx="469744" cy="259045"/>
    <xdr:sp macro="" textlink="">
      <xdr:nvSpPr>
        <xdr:cNvPr id="492" name="【学校施設】&#10;一人当たり面積最大値テキスト">
          <a:extLst>
            <a:ext uri="{FF2B5EF4-FFF2-40B4-BE49-F238E27FC236}">
              <a16:creationId xmlns:a16="http://schemas.microsoft.com/office/drawing/2014/main" id="{1EEC3256-2703-4EB1-8DCE-597C7F4256CB}"/>
            </a:ext>
          </a:extLst>
        </xdr:cNvPr>
        <xdr:cNvSpPr txBox="1"/>
      </xdr:nvSpPr>
      <xdr:spPr>
        <a:xfrm>
          <a:off x="19992975" y="8712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0</xdr:rowOff>
    </xdr:from>
    <xdr:to>
      <xdr:col>116</xdr:col>
      <xdr:colOff>152400</xdr:colOff>
      <xdr:row>55</xdr:row>
      <xdr:rowOff>0</xdr:rowOff>
    </xdr:to>
    <xdr:cxnSp macro="">
      <xdr:nvCxnSpPr>
        <xdr:cNvPr id="493" name="直線コネクタ 492">
          <a:extLst>
            <a:ext uri="{FF2B5EF4-FFF2-40B4-BE49-F238E27FC236}">
              <a16:creationId xmlns:a16="http://schemas.microsoft.com/office/drawing/2014/main" id="{B5BB998F-A982-47C1-A302-0922AB6D3EBB}"/>
            </a:ext>
          </a:extLst>
        </xdr:cNvPr>
        <xdr:cNvCxnSpPr/>
      </xdr:nvCxnSpPr>
      <xdr:spPr>
        <a:xfrm>
          <a:off x="19878675" y="89154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166895</xdr:rowOff>
    </xdr:from>
    <xdr:ext cx="469744" cy="259045"/>
    <xdr:sp macro="" textlink="">
      <xdr:nvSpPr>
        <xdr:cNvPr id="494" name="【学校施設】&#10;一人当たり面積平均値テキスト">
          <a:extLst>
            <a:ext uri="{FF2B5EF4-FFF2-40B4-BE49-F238E27FC236}">
              <a16:creationId xmlns:a16="http://schemas.microsoft.com/office/drawing/2014/main" id="{C80C4860-2003-41B5-932A-2B8664856A3F}"/>
            </a:ext>
          </a:extLst>
        </xdr:cNvPr>
        <xdr:cNvSpPr txBox="1"/>
      </xdr:nvSpPr>
      <xdr:spPr>
        <a:xfrm>
          <a:off x="19992975" y="9888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17018</xdr:rowOff>
    </xdr:from>
    <xdr:to>
      <xdr:col>116</xdr:col>
      <xdr:colOff>114300</xdr:colOff>
      <xdr:row>61</xdr:row>
      <xdr:rowOff>118618</xdr:rowOff>
    </xdr:to>
    <xdr:sp macro="" textlink="">
      <xdr:nvSpPr>
        <xdr:cNvPr id="495" name="フローチャート: 判断 494">
          <a:extLst>
            <a:ext uri="{FF2B5EF4-FFF2-40B4-BE49-F238E27FC236}">
              <a16:creationId xmlns:a16="http://schemas.microsoft.com/office/drawing/2014/main" id="{0FE02D24-CCFE-4DF1-9FD3-78A5F37FC706}"/>
            </a:ext>
          </a:extLst>
        </xdr:cNvPr>
        <xdr:cNvSpPr/>
      </xdr:nvSpPr>
      <xdr:spPr>
        <a:xfrm>
          <a:off x="19897725" y="990396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43688</xdr:rowOff>
    </xdr:from>
    <xdr:to>
      <xdr:col>112</xdr:col>
      <xdr:colOff>38100</xdr:colOff>
      <xdr:row>61</xdr:row>
      <xdr:rowOff>145288</xdr:rowOff>
    </xdr:to>
    <xdr:sp macro="" textlink="">
      <xdr:nvSpPr>
        <xdr:cNvPr id="496" name="フローチャート: 判断 495">
          <a:extLst>
            <a:ext uri="{FF2B5EF4-FFF2-40B4-BE49-F238E27FC236}">
              <a16:creationId xmlns:a16="http://schemas.microsoft.com/office/drawing/2014/main" id="{E5249D99-E218-4FEC-ACFF-A3F00BEBC451}"/>
            </a:ext>
          </a:extLst>
        </xdr:cNvPr>
        <xdr:cNvSpPr/>
      </xdr:nvSpPr>
      <xdr:spPr>
        <a:xfrm>
          <a:off x="19154775" y="993381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16637</xdr:rowOff>
    </xdr:from>
    <xdr:to>
      <xdr:col>107</xdr:col>
      <xdr:colOff>101600</xdr:colOff>
      <xdr:row>61</xdr:row>
      <xdr:rowOff>118237</xdr:rowOff>
    </xdr:to>
    <xdr:sp macro="" textlink="">
      <xdr:nvSpPr>
        <xdr:cNvPr id="497" name="フローチャート: 判断 496">
          <a:extLst>
            <a:ext uri="{FF2B5EF4-FFF2-40B4-BE49-F238E27FC236}">
              <a16:creationId xmlns:a16="http://schemas.microsoft.com/office/drawing/2014/main" id="{A9F8DB02-621D-41D6-80FC-C11969C72409}"/>
            </a:ext>
          </a:extLst>
        </xdr:cNvPr>
        <xdr:cNvSpPr/>
      </xdr:nvSpPr>
      <xdr:spPr>
        <a:xfrm>
          <a:off x="18345150" y="990358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106172</xdr:rowOff>
    </xdr:from>
    <xdr:to>
      <xdr:col>102</xdr:col>
      <xdr:colOff>165100</xdr:colOff>
      <xdr:row>62</xdr:row>
      <xdr:rowOff>36322</xdr:rowOff>
    </xdr:to>
    <xdr:sp macro="" textlink="">
      <xdr:nvSpPr>
        <xdr:cNvPr id="498" name="フローチャート: 判断 497">
          <a:extLst>
            <a:ext uri="{FF2B5EF4-FFF2-40B4-BE49-F238E27FC236}">
              <a16:creationId xmlns:a16="http://schemas.microsoft.com/office/drawing/2014/main" id="{23DDC1F8-6FF8-4667-8D06-FCF40531E246}"/>
            </a:ext>
          </a:extLst>
        </xdr:cNvPr>
        <xdr:cNvSpPr/>
      </xdr:nvSpPr>
      <xdr:spPr>
        <a:xfrm>
          <a:off x="17554575" y="998994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49403</xdr:rowOff>
    </xdr:from>
    <xdr:to>
      <xdr:col>98</xdr:col>
      <xdr:colOff>38100</xdr:colOff>
      <xdr:row>61</xdr:row>
      <xdr:rowOff>151003</xdr:rowOff>
    </xdr:to>
    <xdr:sp macro="" textlink="">
      <xdr:nvSpPr>
        <xdr:cNvPr id="499" name="フローチャート: 判断 498">
          <a:extLst>
            <a:ext uri="{FF2B5EF4-FFF2-40B4-BE49-F238E27FC236}">
              <a16:creationId xmlns:a16="http://schemas.microsoft.com/office/drawing/2014/main" id="{7AA0C05F-AE43-4197-8D96-1D1C8993D8B9}"/>
            </a:ext>
          </a:extLst>
        </xdr:cNvPr>
        <xdr:cNvSpPr/>
      </xdr:nvSpPr>
      <xdr:spPr>
        <a:xfrm>
          <a:off x="16754475" y="993317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7BAC3D24-1E8C-40C6-A9B7-C6F464E0A12D}"/>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9BA88335-8BC3-48CE-9B20-922FA9C77504}"/>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D25EF751-E322-496A-B8BA-025205DA5882}"/>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F8D87FAE-770E-40EC-9429-2F23284FA447}"/>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E8849B7B-873D-4B88-8AC3-2FB53B316590}"/>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62</xdr:row>
      <xdr:rowOff>122555</xdr:rowOff>
    </xdr:from>
    <xdr:to>
      <xdr:col>102</xdr:col>
      <xdr:colOff>165100</xdr:colOff>
      <xdr:row>63</xdr:row>
      <xdr:rowOff>52705</xdr:rowOff>
    </xdr:to>
    <xdr:sp macro="" textlink="">
      <xdr:nvSpPr>
        <xdr:cNvPr id="505" name="楕円 504">
          <a:extLst>
            <a:ext uri="{FF2B5EF4-FFF2-40B4-BE49-F238E27FC236}">
              <a16:creationId xmlns:a16="http://schemas.microsoft.com/office/drawing/2014/main" id="{34B655A9-5966-4EBE-A6FC-A424D9CC2FAB}"/>
            </a:ext>
          </a:extLst>
        </xdr:cNvPr>
        <xdr:cNvSpPr/>
      </xdr:nvSpPr>
      <xdr:spPr>
        <a:xfrm>
          <a:off x="17554575" y="1017460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59</xdr:row>
      <xdr:rowOff>161815</xdr:rowOff>
    </xdr:from>
    <xdr:ext cx="469744" cy="259045"/>
    <xdr:sp macro="" textlink="">
      <xdr:nvSpPr>
        <xdr:cNvPr id="506" name="n_1aveValue【学校施設】&#10;一人当たり面積">
          <a:extLst>
            <a:ext uri="{FF2B5EF4-FFF2-40B4-BE49-F238E27FC236}">
              <a16:creationId xmlns:a16="http://schemas.microsoft.com/office/drawing/2014/main" id="{1F0390DA-2F41-495A-9A9A-2E154A26411C}"/>
            </a:ext>
          </a:extLst>
        </xdr:cNvPr>
        <xdr:cNvSpPr txBox="1"/>
      </xdr:nvSpPr>
      <xdr:spPr>
        <a:xfrm>
          <a:off x="18983402" y="9728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134764</xdr:rowOff>
    </xdr:from>
    <xdr:ext cx="469744" cy="259045"/>
    <xdr:sp macro="" textlink="">
      <xdr:nvSpPr>
        <xdr:cNvPr id="507" name="n_2aveValue【学校施設】&#10;一人当たり面積">
          <a:extLst>
            <a:ext uri="{FF2B5EF4-FFF2-40B4-BE49-F238E27FC236}">
              <a16:creationId xmlns:a16="http://schemas.microsoft.com/office/drawing/2014/main" id="{618AB67C-8B8D-47AA-9E12-1CCABA9C1C1F}"/>
            </a:ext>
          </a:extLst>
        </xdr:cNvPr>
        <xdr:cNvSpPr txBox="1"/>
      </xdr:nvSpPr>
      <xdr:spPr>
        <a:xfrm>
          <a:off x="18183302" y="969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52849</xdr:rowOff>
    </xdr:from>
    <xdr:ext cx="469744" cy="259045"/>
    <xdr:sp macro="" textlink="">
      <xdr:nvSpPr>
        <xdr:cNvPr id="508" name="n_3aveValue【学校施設】&#10;一人当たり面積">
          <a:extLst>
            <a:ext uri="{FF2B5EF4-FFF2-40B4-BE49-F238E27FC236}">
              <a16:creationId xmlns:a16="http://schemas.microsoft.com/office/drawing/2014/main" id="{65AEC9CC-4EFE-49C9-A9AF-BA65746D64D1}"/>
            </a:ext>
          </a:extLst>
        </xdr:cNvPr>
        <xdr:cNvSpPr txBox="1"/>
      </xdr:nvSpPr>
      <xdr:spPr>
        <a:xfrm>
          <a:off x="17383202" y="9774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167530</xdr:rowOff>
    </xdr:from>
    <xdr:ext cx="469744" cy="259045"/>
    <xdr:sp macro="" textlink="">
      <xdr:nvSpPr>
        <xdr:cNvPr id="509" name="n_4aveValue【学校施設】&#10;一人当たり面積">
          <a:extLst>
            <a:ext uri="{FF2B5EF4-FFF2-40B4-BE49-F238E27FC236}">
              <a16:creationId xmlns:a16="http://schemas.microsoft.com/office/drawing/2014/main" id="{188EFC13-DFEF-478B-AA68-6F4C69901525}"/>
            </a:ext>
          </a:extLst>
        </xdr:cNvPr>
        <xdr:cNvSpPr txBox="1"/>
      </xdr:nvSpPr>
      <xdr:spPr>
        <a:xfrm>
          <a:off x="16592627" y="9727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43832</xdr:rowOff>
    </xdr:from>
    <xdr:ext cx="469744" cy="259045"/>
    <xdr:sp macro="" textlink="">
      <xdr:nvSpPr>
        <xdr:cNvPr id="510" name="n_3mainValue【学校施設】&#10;一人当たり面積">
          <a:extLst>
            <a:ext uri="{FF2B5EF4-FFF2-40B4-BE49-F238E27FC236}">
              <a16:creationId xmlns:a16="http://schemas.microsoft.com/office/drawing/2014/main" id="{4A37B777-12CB-404F-ABB6-6D850CBFF77C}"/>
            </a:ext>
          </a:extLst>
        </xdr:cNvPr>
        <xdr:cNvSpPr txBox="1"/>
      </xdr:nvSpPr>
      <xdr:spPr>
        <a:xfrm>
          <a:off x="17383202" y="10257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1" name="正方形/長方形 510">
          <a:extLst>
            <a:ext uri="{FF2B5EF4-FFF2-40B4-BE49-F238E27FC236}">
              <a16:creationId xmlns:a16="http://schemas.microsoft.com/office/drawing/2014/main" id="{45EAF359-A6B8-4A0E-8752-84106D4AB46E}"/>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2" name="正方形/長方形 511">
          <a:extLst>
            <a:ext uri="{FF2B5EF4-FFF2-40B4-BE49-F238E27FC236}">
              <a16:creationId xmlns:a16="http://schemas.microsoft.com/office/drawing/2014/main" id="{096914EA-BD76-4504-9D76-5B11D78EEE94}"/>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3" name="正方形/長方形 512">
          <a:extLst>
            <a:ext uri="{FF2B5EF4-FFF2-40B4-BE49-F238E27FC236}">
              <a16:creationId xmlns:a16="http://schemas.microsoft.com/office/drawing/2014/main" id="{A25EAF6B-C1CF-4F0C-BBCC-56617DAC927D}"/>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4" name="正方形/長方形 513">
          <a:extLst>
            <a:ext uri="{FF2B5EF4-FFF2-40B4-BE49-F238E27FC236}">
              <a16:creationId xmlns:a16="http://schemas.microsoft.com/office/drawing/2014/main" id="{9A69B0E7-B864-4660-A263-151D4F439974}"/>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15" name="正方形/長方形 514">
          <a:extLst>
            <a:ext uri="{FF2B5EF4-FFF2-40B4-BE49-F238E27FC236}">
              <a16:creationId xmlns:a16="http://schemas.microsoft.com/office/drawing/2014/main" id="{22354538-2156-4028-A20C-E2DDAFB51596}"/>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16" name="正方形/長方形 515">
          <a:extLst>
            <a:ext uri="{FF2B5EF4-FFF2-40B4-BE49-F238E27FC236}">
              <a16:creationId xmlns:a16="http://schemas.microsoft.com/office/drawing/2014/main" id="{DFC34E34-B07C-4B59-B007-B238D2239BED}"/>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17" name="正方形/長方形 516">
          <a:extLst>
            <a:ext uri="{FF2B5EF4-FFF2-40B4-BE49-F238E27FC236}">
              <a16:creationId xmlns:a16="http://schemas.microsoft.com/office/drawing/2014/main" id="{EFB6BC20-34E4-483D-8623-B9F901EE9D00}"/>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18" name="正方形/長方形 517">
          <a:extLst>
            <a:ext uri="{FF2B5EF4-FFF2-40B4-BE49-F238E27FC236}">
              <a16:creationId xmlns:a16="http://schemas.microsoft.com/office/drawing/2014/main" id="{822AA1D4-65B8-4116-9852-8B03FD98EE79}"/>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19" name="テキスト ボックス 518">
          <a:extLst>
            <a:ext uri="{FF2B5EF4-FFF2-40B4-BE49-F238E27FC236}">
              <a16:creationId xmlns:a16="http://schemas.microsoft.com/office/drawing/2014/main" id="{A3D208B5-A05E-4E78-BFFD-A7EDD20A58C1}"/>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0" name="直線コネクタ 519">
          <a:extLst>
            <a:ext uri="{FF2B5EF4-FFF2-40B4-BE49-F238E27FC236}">
              <a16:creationId xmlns:a16="http://schemas.microsoft.com/office/drawing/2014/main" id="{D3D718FE-85EC-4DE9-9E09-C3557DF31A8F}"/>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21" name="テキスト ボックス 520">
          <a:extLst>
            <a:ext uri="{FF2B5EF4-FFF2-40B4-BE49-F238E27FC236}">
              <a16:creationId xmlns:a16="http://schemas.microsoft.com/office/drawing/2014/main" id="{024B5F1C-4EB9-420F-B2AA-42901CB44DD1}"/>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522" name="直線コネクタ 521">
          <a:extLst>
            <a:ext uri="{FF2B5EF4-FFF2-40B4-BE49-F238E27FC236}">
              <a16:creationId xmlns:a16="http://schemas.microsoft.com/office/drawing/2014/main" id="{1764C9E3-5DE0-4887-8AB0-011F87ED3B45}"/>
            </a:ext>
          </a:extLst>
        </xdr:cNvPr>
        <xdr:cNvCxnSpPr/>
      </xdr:nvCxnSpPr>
      <xdr:spPr>
        <a:xfrm>
          <a:off x="11210925" y="13973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523" name="テキスト ボックス 522">
          <a:extLst>
            <a:ext uri="{FF2B5EF4-FFF2-40B4-BE49-F238E27FC236}">
              <a16:creationId xmlns:a16="http://schemas.microsoft.com/office/drawing/2014/main" id="{38C432B6-333F-4BAE-8616-02B6C3FC4752}"/>
            </a:ext>
          </a:extLst>
        </xdr:cNvPr>
        <xdr:cNvSpPr txBox="1"/>
      </xdr:nvSpPr>
      <xdr:spPr>
        <a:xfrm>
          <a:off x="10794546"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524" name="直線コネクタ 523">
          <a:extLst>
            <a:ext uri="{FF2B5EF4-FFF2-40B4-BE49-F238E27FC236}">
              <a16:creationId xmlns:a16="http://schemas.microsoft.com/office/drawing/2014/main" id="{1FA204ED-F71C-48BE-BA89-6AB021A9147D}"/>
            </a:ext>
          </a:extLst>
        </xdr:cNvPr>
        <xdr:cNvCxnSpPr/>
      </xdr:nvCxnSpPr>
      <xdr:spPr>
        <a:xfrm>
          <a:off x="11210925" y="135445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525" name="テキスト ボックス 524">
          <a:extLst>
            <a:ext uri="{FF2B5EF4-FFF2-40B4-BE49-F238E27FC236}">
              <a16:creationId xmlns:a16="http://schemas.microsoft.com/office/drawing/2014/main" id="{A7CFFAB0-B268-4991-9D66-2AACB5E702CD}"/>
            </a:ext>
          </a:extLst>
        </xdr:cNvPr>
        <xdr:cNvSpPr txBox="1"/>
      </xdr:nvSpPr>
      <xdr:spPr>
        <a:xfrm>
          <a:off x="10845966" y="1340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526" name="直線コネクタ 525">
          <a:extLst>
            <a:ext uri="{FF2B5EF4-FFF2-40B4-BE49-F238E27FC236}">
              <a16:creationId xmlns:a16="http://schemas.microsoft.com/office/drawing/2014/main" id="{CDD8CCA6-3AA2-4677-BCF8-E6D84CE447E5}"/>
            </a:ext>
          </a:extLst>
        </xdr:cNvPr>
        <xdr:cNvCxnSpPr/>
      </xdr:nvCxnSpPr>
      <xdr:spPr>
        <a:xfrm>
          <a:off x="11210925" y="13115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527" name="テキスト ボックス 526">
          <a:extLst>
            <a:ext uri="{FF2B5EF4-FFF2-40B4-BE49-F238E27FC236}">
              <a16:creationId xmlns:a16="http://schemas.microsoft.com/office/drawing/2014/main" id="{C91AAA9D-58E8-4A3F-A5CA-3C8427D7CB34}"/>
            </a:ext>
          </a:extLst>
        </xdr:cNvPr>
        <xdr:cNvSpPr txBox="1"/>
      </xdr:nvSpPr>
      <xdr:spPr>
        <a:xfrm>
          <a:off x="10845966" y="1297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528" name="直線コネクタ 527">
          <a:extLst>
            <a:ext uri="{FF2B5EF4-FFF2-40B4-BE49-F238E27FC236}">
              <a16:creationId xmlns:a16="http://schemas.microsoft.com/office/drawing/2014/main" id="{ACF9C0AA-F471-4FEC-9BFE-DF8234D7E69E}"/>
            </a:ext>
          </a:extLst>
        </xdr:cNvPr>
        <xdr:cNvCxnSpPr/>
      </xdr:nvCxnSpPr>
      <xdr:spPr>
        <a:xfrm>
          <a:off x="11210925" y="126777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529" name="テキスト ボックス 528">
          <a:extLst>
            <a:ext uri="{FF2B5EF4-FFF2-40B4-BE49-F238E27FC236}">
              <a16:creationId xmlns:a16="http://schemas.microsoft.com/office/drawing/2014/main" id="{47441387-17ED-43B5-BA9C-E02076A42B0C}"/>
            </a:ext>
          </a:extLst>
        </xdr:cNvPr>
        <xdr:cNvSpPr txBox="1"/>
      </xdr:nvSpPr>
      <xdr:spPr>
        <a:xfrm>
          <a:off x="10845966" y="12541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0" name="直線コネクタ 529">
          <a:extLst>
            <a:ext uri="{FF2B5EF4-FFF2-40B4-BE49-F238E27FC236}">
              <a16:creationId xmlns:a16="http://schemas.microsoft.com/office/drawing/2014/main" id="{BB851AD2-2F12-43CF-A454-7715118C5B7F}"/>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531" name="テキスト ボックス 530">
          <a:extLst>
            <a:ext uri="{FF2B5EF4-FFF2-40B4-BE49-F238E27FC236}">
              <a16:creationId xmlns:a16="http://schemas.microsoft.com/office/drawing/2014/main" id="{5A3CE7DD-87CC-407C-96A0-D0D81F81575C}"/>
            </a:ext>
          </a:extLst>
        </xdr:cNvPr>
        <xdr:cNvSpPr txBox="1"/>
      </xdr:nvSpPr>
      <xdr:spPr>
        <a:xfrm>
          <a:off x="10845966" y="1211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32" name="【児童館】&#10;有形固定資産減価償却率グラフ枠">
          <a:extLst>
            <a:ext uri="{FF2B5EF4-FFF2-40B4-BE49-F238E27FC236}">
              <a16:creationId xmlns:a16="http://schemas.microsoft.com/office/drawing/2014/main" id="{6AB510B8-1CFC-47A0-8C20-865E0FFEE979}"/>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136398</xdr:rowOff>
    </xdr:from>
    <xdr:to>
      <xdr:col>85</xdr:col>
      <xdr:colOff>126364</xdr:colOff>
      <xdr:row>86</xdr:row>
      <xdr:rowOff>38100</xdr:rowOff>
    </xdr:to>
    <xdr:cxnSp macro="">
      <xdr:nvCxnSpPr>
        <xdr:cNvPr id="533" name="直線コネクタ 532">
          <a:extLst>
            <a:ext uri="{FF2B5EF4-FFF2-40B4-BE49-F238E27FC236}">
              <a16:creationId xmlns:a16="http://schemas.microsoft.com/office/drawing/2014/main" id="{4E7F5729-D9F6-4096-906A-DBD2D28E321D}"/>
            </a:ext>
          </a:extLst>
        </xdr:cNvPr>
        <xdr:cNvCxnSpPr/>
      </xdr:nvCxnSpPr>
      <xdr:spPr>
        <a:xfrm flipV="1">
          <a:off x="14696439" y="12614148"/>
          <a:ext cx="0" cy="1359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41927</xdr:rowOff>
    </xdr:from>
    <xdr:ext cx="469744" cy="259045"/>
    <xdr:sp macro="" textlink="">
      <xdr:nvSpPr>
        <xdr:cNvPr id="534" name="【児童館】&#10;有形固定資産減価償却率最小値テキスト">
          <a:extLst>
            <a:ext uri="{FF2B5EF4-FFF2-40B4-BE49-F238E27FC236}">
              <a16:creationId xmlns:a16="http://schemas.microsoft.com/office/drawing/2014/main" id="{DF7CE135-A732-489F-9060-810B5CF31932}"/>
            </a:ext>
          </a:extLst>
        </xdr:cNvPr>
        <xdr:cNvSpPr txBox="1"/>
      </xdr:nvSpPr>
      <xdr:spPr>
        <a:xfrm>
          <a:off x="14735175" y="1398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38100</xdr:rowOff>
    </xdr:from>
    <xdr:to>
      <xdr:col>86</xdr:col>
      <xdr:colOff>25400</xdr:colOff>
      <xdr:row>86</xdr:row>
      <xdr:rowOff>38100</xdr:rowOff>
    </xdr:to>
    <xdr:cxnSp macro="">
      <xdr:nvCxnSpPr>
        <xdr:cNvPr id="535" name="直線コネクタ 534">
          <a:extLst>
            <a:ext uri="{FF2B5EF4-FFF2-40B4-BE49-F238E27FC236}">
              <a16:creationId xmlns:a16="http://schemas.microsoft.com/office/drawing/2014/main" id="{99C96684-EFE0-45F6-8EA5-988AA40B7596}"/>
            </a:ext>
          </a:extLst>
        </xdr:cNvPr>
        <xdr:cNvCxnSpPr/>
      </xdr:nvCxnSpPr>
      <xdr:spPr>
        <a:xfrm>
          <a:off x="14611350" y="139731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83075</xdr:rowOff>
    </xdr:from>
    <xdr:ext cx="405111" cy="259045"/>
    <xdr:sp macro="" textlink="">
      <xdr:nvSpPr>
        <xdr:cNvPr id="536" name="【児童館】&#10;有形固定資産減価償却率最大値テキスト">
          <a:extLst>
            <a:ext uri="{FF2B5EF4-FFF2-40B4-BE49-F238E27FC236}">
              <a16:creationId xmlns:a16="http://schemas.microsoft.com/office/drawing/2014/main" id="{62C8C8B8-460D-4A73-9A52-B9DA55ABE72E}"/>
            </a:ext>
          </a:extLst>
        </xdr:cNvPr>
        <xdr:cNvSpPr txBox="1"/>
      </xdr:nvSpPr>
      <xdr:spPr>
        <a:xfrm>
          <a:off x="14735175" y="12402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136398</xdr:rowOff>
    </xdr:from>
    <xdr:to>
      <xdr:col>86</xdr:col>
      <xdr:colOff>25400</xdr:colOff>
      <xdr:row>77</xdr:row>
      <xdr:rowOff>136398</xdr:rowOff>
    </xdr:to>
    <xdr:cxnSp macro="">
      <xdr:nvCxnSpPr>
        <xdr:cNvPr id="537" name="直線コネクタ 536">
          <a:extLst>
            <a:ext uri="{FF2B5EF4-FFF2-40B4-BE49-F238E27FC236}">
              <a16:creationId xmlns:a16="http://schemas.microsoft.com/office/drawing/2014/main" id="{155DA349-4507-439E-BF2B-410DA36EA338}"/>
            </a:ext>
          </a:extLst>
        </xdr:cNvPr>
        <xdr:cNvCxnSpPr/>
      </xdr:nvCxnSpPr>
      <xdr:spPr>
        <a:xfrm>
          <a:off x="14611350" y="1261414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52595</xdr:rowOff>
    </xdr:from>
    <xdr:ext cx="405111" cy="259045"/>
    <xdr:sp macro="" textlink="">
      <xdr:nvSpPr>
        <xdr:cNvPr id="538" name="【児童館】&#10;有形固定資産減価償却率平均値テキスト">
          <a:extLst>
            <a:ext uri="{FF2B5EF4-FFF2-40B4-BE49-F238E27FC236}">
              <a16:creationId xmlns:a16="http://schemas.microsoft.com/office/drawing/2014/main" id="{A786DBFF-AAEA-42D7-AA4D-CDDB7000F585}"/>
            </a:ext>
          </a:extLst>
        </xdr:cNvPr>
        <xdr:cNvSpPr txBox="1"/>
      </xdr:nvSpPr>
      <xdr:spPr>
        <a:xfrm>
          <a:off x="14735175" y="134987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74168</xdr:rowOff>
    </xdr:from>
    <xdr:to>
      <xdr:col>85</xdr:col>
      <xdr:colOff>177800</xdr:colOff>
      <xdr:row>84</xdr:row>
      <xdr:rowOff>4318</xdr:rowOff>
    </xdr:to>
    <xdr:sp macro="" textlink="">
      <xdr:nvSpPr>
        <xdr:cNvPr id="539" name="フローチャート: 判断 538">
          <a:extLst>
            <a:ext uri="{FF2B5EF4-FFF2-40B4-BE49-F238E27FC236}">
              <a16:creationId xmlns:a16="http://schemas.microsoft.com/office/drawing/2014/main" id="{CDE499DC-4A49-4AD4-B412-15C72861527F}"/>
            </a:ext>
          </a:extLst>
        </xdr:cNvPr>
        <xdr:cNvSpPr/>
      </xdr:nvSpPr>
      <xdr:spPr>
        <a:xfrm>
          <a:off x="14649450" y="1352346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12446</xdr:rowOff>
    </xdr:from>
    <xdr:to>
      <xdr:col>81</xdr:col>
      <xdr:colOff>101600</xdr:colOff>
      <xdr:row>83</xdr:row>
      <xdr:rowOff>114046</xdr:rowOff>
    </xdr:to>
    <xdr:sp macro="" textlink="">
      <xdr:nvSpPr>
        <xdr:cNvPr id="540" name="フローチャート: 判断 539">
          <a:extLst>
            <a:ext uri="{FF2B5EF4-FFF2-40B4-BE49-F238E27FC236}">
              <a16:creationId xmlns:a16="http://schemas.microsoft.com/office/drawing/2014/main" id="{C660824C-6A5D-462D-842D-2E38A20941C0}"/>
            </a:ext>
          </a:extLst>
        </xdr:cNvPr>
        <xdr:cNvSpPr/>
      </xdr:nvSpPr>
      <xdr:spPr>
        <a:xfrm>
          <a:off x="13887450" y="1345857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147320</xdr:rowOff>
    </xdr:from>
    <xdr:to>
      <xdr:col>76</xdr:col>
      <xdr:colOff>165100</xdr:colOff>
      <xdr:row>83</xdr:row>
      <xdr:rowOff>77470</xdr:rowOff>
    </xdr:to>
    <xdr:sp macro="" textlink="">
      <xdr:nvSpPr>
        <xdr:cNvPr id="541" name="フローチャート: 判断 540">
          <a:extLst>
            <a:ext uri="{FF2B5EF4-FFF2-40B4-BE49-F238E27FC236}">
              <a16:creationId xmlns:a16="http://schemas.microsoft.com/office/drawing/2014/main" id="{FB4A2E7A-4524-4593-A20B-C40DF1FDECF3}"/>
            </a:ext>
          </a:extLst>
        </xdr:cNvPr>
        <xdr:cNvSpPr/>
      </xdr:nvSpPr>
      <xdr:spPr>
        <a:xfrm>
          <a:off x="13096875" y="1343152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87885</xdr:rowOff>
    </xdr:from>
    <xdr:to>
      <xdr:col>72</xdr:col>
      <xdr:colOff>38100</xdr:colOff>
      <xdr:row>83</xdr:row>
      <xdr:rowOff>18035</xdr:rowOff>
    </xdr:to>
    <xdr:sp macro="" textlink="">
      <xdr:nvSpPr>
        <xdr:cNvPr id="542" name="フローチャート: 判断 541">
          <a:extLst>
            <a:ext uri="{FF2B5EF4-FFF2-40B4-BE49-F238E27FC236}">
              <a16:creationId xmlns:a16="http://schemas.microsoft.com/office/drawing/2014/main" id="{E705D815-D1AE-4093-B073-B10B7DF8BEF2}"/>
            </a:ext>
          </a:extLst>
        </xdr:cNvPr>
        <xdr:cNvSpPr/>
      </xdr:nvSpPr>
      <xdr:spPr>
        <a:xfrm>
          <a:off x="12296775" y="1337208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92456</xdr:rowOff>
    </xdr:from>
    <xdr:to>
      <xdr:col>67</xdr:col>
      <xdr:colOff>101600</xdr:colOff>
      <xdr:row>83</xdr:row>
      <xdr:rowOff>22606</xdr:rowOff>
    </xdr:to>
    <xdr:sp macro="" textlink="">
      <xdr:nvSpPr>
        <xdr:cNvPr id="543" name="フローチャート: 判断 542">
          <a:extLst>
            <a:ext uri="{FF2B5EF4-FFF2-40B4-BE49-F238E27FC236}">
              <a16:creationId xmlns:a16="http://schemas.microsoft.com/office/drawing/2014/main" id="{A13E700D-F8BA-4F66-B0EC-28A2C6E8D328}"/>
            </a:ext>
          </a:extLst>
        </xdr:cNvPr>
        <xdr:cNvSpPr/>
      </xdr:nvSpPr>
      <xdr:spPr>
        <a:xfrm>
          <a:off x="11487150" y="1337983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44" name="テキスト ボックス 543">
          <a:extLst>
            <a:ext uri="{FF2B5EF4-FFF2-40B4-BE49-F238E27FC236}">
              <a16:creationId xmlns:a16="http://schemas.microsoft.com/office/drawing/2014/main" id="{D9AF77BE-1821-4D55-8CC6-6937DED544CB}"/>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45" name="テキスト ボックス 544">
          <a:extLst>
            <a:ext uri="{FF2B5EF4-FFF2-40B4-BE49-F238E27FC236}">
              <a16:creationId xmlns:a16="http://schemas.microsoft.com/office/drawing/2014/main" id="{53C42508-CA35-4299-8EFD-3139AC07C878}"/>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46" name="テキスト ボックス 545">
          <a:extLst>
            <a:ext uri="{FF2B5EF4-FFF2-40B4-BE49-F238E27FC236}">
              <a16:creationId xmlns:a16="http://schemas.microsoft.com/office/drawing/2014/main" id="{19D472E3-F119-4FF8-9030-859220656314}"/>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47" name="テキスト ボックス 546">
          <a:extLst>
            <a:ext uri="{FF2B5EF4-FFF2-40B4-BE49-F238E27FC236}">
              <a16:creationId xmlns:a16="http://schemas.microsoft.com/office/drawing/2014/main" id="{43A1CA07-7B32-48B7-AE2A-0FDFD14E3E25}"/>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48" name="テキスト ボックス 547">
          <a:extLst>
            <a:ext uri="{FF2B5EF4-FFF2-40B4-BE49-F238E27FC236}">
              <a16:creationId xmlns:a16="http://schemas.microsoft.com/office/drawing/2014/main" id="{4A9BD4C4-C444-4939-B4CE-C3809B4D8E9B}"/>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85</xdr:row>
      <xdr:rowOff>51308</xdr:rowOff>
    </xdr:from>
    <xdr:to>
      <xdr:col>72</xdr:col>
      <xdr:colOff>38100</xdr:colOff>
      <xdr:row>85</xdr:row>
      <xdr:rowOff>152908</xdr:rowOff>
    </xdr:to>
    <xdr:sp macro="" textlink="">
      <xdr:nvSpPr>
        <xdr:cNvPr id="549" name="楕円 548">
          <a:extLst>
            <a:ext uri="{FF2B5EF4-FFF2-40B4-BE49-F238E27FC236}">
              <a16:creationId xmlns:a16="http://schemas.microsoft.com/office/drawing/2014/main" id="{2FBD437E-118C-475F-AF16-5546387194E4}"/>
            </a:ext>
          </a:extLst>
        </xdr:cNvPr>
        <xdr:cNvSpPr/>
      </xdr:nvSpPr>
      <xdr:spPr>
        <a:xfrm>
          <a:off x="12296775" y="1382128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130573</xdr:rowOff>
    </xdr:from>
    <xdr:ext cx="405111" cy="259045"/>
    <xdr:sp macro="" textlink="">
      <xdr:nvSpPr>
        <xdr:cNvPr id="550" name="n_1aveValue【児童館】&#10;有形固定資産減価償却率">
          <a:extLst>
            <a:ext uri="{FF2B5EF4-FFF2-40B4-BE49-F238E27FC236}">
              <a16:creationId xmlns:a16="http://schemas.microsoft.com/office/drawing/2014/main" id="{DE3785F4-48BD-4A8F-A535-568BF8606565}"/>
            </a:ext>
          </a:extLst>
        </xdr:cNvPr>
        <xdr:cNvSpPr txBox="1"/>
      </xdr:nvSpPr>
      <xdr:spPr>
        <a:xfrm>
          <a:off x="13745219" y="13256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93997</xdr:rowOff>
    </xdr:from>
    <xdr:ext cx="405111" cy="259045"/>
    <xdr:sp macro="" textlink="">
      <xdr:nvSpPr>
        <xdr:cNvPr id="551" name="n_2aveValue【児童館】&#10;有形固定資産減価償却率">
          <a:extLst>
            <a:ext uri="{FF2B5EF4-FFF2-40B4-BE49-F238E27FC236}">
              <a16:creationId xmlns:a16="http://schemas.microsoft.com/office/drawing/2014/main" id="{6097D7C0-3A87-4D69-9E73-E97486F86552}"/>
            </a:ext>
          </a:extLst>
        </xdr:cNvPr>
        <xdr:cNvSpPr txBox="1"/>
      </xdr:nvSpPr>
      <xdr:spPr>
        <a:xfrm>
          <a:off x="12964169" y="1321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34562</xdr:rowOff>
    </xdr:from>
    <xdr:ext cx="405111" cy="259045"/>
    <xdr:sp macro="" textlink="">
      <xdr:nvSpPr>
        <xdr:cNvPr id="552" name="n_3aveValue【児童館】&#10;有形固定資産減価償却率">
          <a:extLst>
            <a:ext uri="{FF2B5EF4-FFF2-40B4-BE49-F238E27FC236}">
              <a16:creationId xmlns:a16="http://schemas.microsoft.com/office/drawing/2014/main" id="{C0948140-2535-43AD-A0BA-9114946789B7}"/>
            </a:ext>
          </a:extLst>
        </xdr:cNvPr>
        <xdr:cNvSpPr txBox="1"/>
      </xdr:nvSpPr>
      <xdr:spPr>
        <a:xfrm>
          <a:off x="12164069" y="13156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39133</xdr:rowOff>
    </xdr:from>
    <xdr:ext cx="405111" cy="259045"/>
    <xdr:sp macro="" textlink="">
      <xdr:nvSpPr>
        <xdr:cNvPr id="553" name="n_4aveValue【児童館】&#10;有形固定資産減価償却率">
          <a:extLst>
            <a:ext uri="{FF2B5EF4-FFF2-40B4-BE49-F238E27FC236}">
              <a16:creationId xmlns:a16="http://schemas.microsoft.com/office/drawing/2014/main" id="{A4014296-B3DF-4C98-8786-931887874809}"/>
            </a:ext>
          </a:extLst>
        </xdr:cNvPr>
        <xdr:cNvSpPr txBox="1"/>
      </xdr:nvSpPr>
      <xdr:spPr>
        <a:xfrm>
          <a:off x="11354444" y="13164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144035</xdr:rowOff>
    </xdr:from>
    <xdr:ext cx="405111" cy="259045"/>
    <xdr:sp macro="" textlink="">
      <xdr:nvSpPr>
        <xdr:cNvPr id="554" name="n_3mainValue【児童館】&#10;有形固定資産減価償却率">
          <a:extLst>
            <a:ext uri="{FF2B5EF4-FFF2-40B4-BE49-F238E27FC236}">
              <a16:creationId xmlns:a16="http://schemas.microsoft.com/office/drawing/2014/main" id="{97DE1B38-11EC-4535-BFEF-40F8D437F6F6}"/>
            </a:ext>
          </a:extLst>
        </xdr:cNvPr>
        <xdr:cNvSpPr txBox="1"/>
      </xdr:nvSpPr>
      <xdr:spPr>
        <a:xfrm>
          <a:off x="12164069" y="13914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55" name="正方形/長方形 554">
          <a:extLst>
            <a:ext uri="{FF2B5EF4-FFF2-40B4-BE49-F238E27FC236}">
              <a16:creationId xmlns:a16="http://schemas.microsoft.com/office/drawing/2014/main" id="{CC34C829-F1C4-4E62-A214-50E47606B9AD}"/>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6" name="正方形/長方形 555">
          <a:extLst>
            <a:ext uri="{FF2B5EF4-FFF2-40B4-BE49-F238E27FC236}">
              <a16:creationId xmlns:a16="http://schemas.microsoft.com/office/drawing/2014/main" id="{29300394-3589-4E14-B497-9593C23C2257}"/>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7" name="正方形/長方形 556">
          <a:extLst>
            <a:ext uri="{FF2B5EF4-FFF2-40B4-BE49-F238E27FC236}">
              <a16:creationId xmlns:a16="http://schemas.microsoft.com/office/drawing/2014/main" id="{A8C140DE-6E80-4362-A08D-EEEB550ECB67}"/>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8" name="正方形/長方形 557">
          <a:extLst>
            <a:ext uri="{FF2B5EF4-FFF2-40B4-BE49-F238E27FC236}">
              <a16:creationId xmlns:a16="http://schemas.microsoft.com/office/drawing/2014/main" id="{A3E23A4C-2949-4405-9D2C-0A9DF456B350}"/>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59" name="正方形/長方形 558">
          <a:extLst>
            <a:ext uri="{FF2B5EF4-FFF2-40B4-BE49-F238E27FC236}">
              <a16:creationId xmlns:a16="http://schemas.microsoft.com/office/drawing/2014/main" id="{95350A65-36DD-42C2-A6FE-CF0AB4880C5E}"/>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0" name="正方形/長方形 559">
          <a:extLst>
            <a:ext uri="{FF2B5EF4-FFF2-40B4-BE49-F238E27FC236}">
              <a16:creationId xmlns:a16="http://schemas.microsoft.com/office/drawing/2014/main" id="{C6A922BD-516C-42CC-B2B4-D4FE2AEF5382}"/>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1" name="正方形/長方形 560">
          <a:extLst>
            <a:ext uri="{FF2B5EF4-FFF2-40B4-BE49-F238E27FC236}">
              <a16:creationId xmlns:a16="http://schemas.microsoft.com/office/drawing/2014/main" id="{2265622B-8691-4E81-9EBA-DCF1E53FA3CA}"/>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2" name="正方形/長方形 561">
          <a:extLst>
            <a:ext uri="{FF2B5EF4-FFF2-40B4-BE49-F238E27FC236}">
              <a16:creationId xmlns:a16="http://schemas.microsoft.com/office/drawing/2014/main" id="{F6B33AA1-D46B-4099-9C1D-C3AF077A8C1A}"/>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63" name="テキスト ボックス 562">
          <a:extLst>
            <a:ext uri="{FF2B5EF4-FFF2-40B4-BE49-F238E27FC236}">
              <a16:creationId xmlns:a16="http://schemas.microsoft.com/office/drawing/2014/main" id="{E941A1EA-7784-4AB5-9E18-FC2DDE22CFA3}"/>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64" name="直線コネクタ 563">
          <a:extLst>
            <a:ext uri="{FF2B5EF4-FFF2-40B4-BE49-F238E27FC236}">
              <a16:creationId xmlns:a16="http://schemas.microsoft.com/office/drawing/2014/main" id="{D73AB1D1-E565-4D78-841A-B9C8A4F22D70}"/>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65" name="直線コネクタ 564">
          <a:extLst>
            <a:ext uri="{FF2B5EF4-FFF2-40B4-BE49-F238E27FC236}">
              <a16:creationId xmlns:a16="http://schemas.microsoft.com/office/drawing/2014/main" id="{0BD65416-325B-4601-9894-639B6391DCBF}"/>
            </a:ext>
          </a:extLst>
        </xdr:cNvPr>
        <xdr:cNvCxnSpPr/>
      </xdr:nvCxnSpPr>
      <xdr:spPr>
        <a:xfrm>
          <a:off x="164592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66" name="テキスト ボックス 565">
          <a:extLst>
            <a:ext uri="{FF2B5EF4-FFF2-40B4-BE49-F238E27FC236}">
              <a16:creationId xmlns:a16="http://schemas.microsoft.com/office/drawing/2014/main" id="{460D718C-8501-4609-9B25-0B30E6D79C7C}"/>
            </a:ext>
          </a:extLst>
        </xdr:cNvPr>
        <xdr:cNvSpPr txBox="1"/>
      </xdr:nvSpPr>
      <xdr:spPr>
        <a:xfrm>
          <a:off x="160523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67" name="直線コネクタ 566">
          <a:extLst>
            <a:ext uri="{FF2B5EF4-FFF2-40B4-BE49-F238E27FC236}">
              <a16:creationId xmlns:a16="http://schemas.microsoft.com/office/drawing/2014/main" id="{74E9E7A3-F870-4BFC-AC67-6D5A7782003A}"/>
            </a:ext>
          </a:extLst>
        </xdr:cNvPr>
        <xdr:cNvCxnSpPr/>
      </xdr:nvCxnSpPr>
      <xdr:spPr>
        <a:xfrm>
          <a:off x="164592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68" name="テキスト ボックス 567">
          <a:extLst>
            <a:ext uri="{FF2B5EF4-FFF2-40B4-BE49-F238E27FC236}">
              <a16:creationId xmlns:a16="http://schemas.microsoft.com/office/drawing/2014/main" id="{0AF81B7F-3A97-4FA1-9F89-4AB3CDA9F418}"/>
            </a:ext>
          </a:extLst>
        </xdr:cNvPr>
        <xdr:cNvSpPr txBox="1"/>
      </xdr:nvSpPr>
      <xdr:spPr>
        <a:xfrm>
          <a:off x="16052346"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69" name="直線コネクタ 568">
          <a:extLst>
            <a:ext uri="{FF2B5EF4-FFF2-40B4-BE49-F238E27FC236}">
              <a16:creationId xmlns:a16="http://schemas.microsoft.com/office/drawing/2014/main" id="{3E8DDD27-026D-4BB6-8F27-C868B1242B70}"/>
            </a:ext>
          </a:extLst>
        </xdr:cNvPr>
        <xdr:cNvCxnSpPr/>
      </xdr:nvCxnSpPr>
      <xdr:spPr>
        <a:xfrm>
          <a:off x="164592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70" name="テキスト ボックス 569">
          <a:extLst>
            <a:ext uri="{FF2B5EF4-FFF2-40B4-BE49-F238E27FC236}">
              <a16:creationId xmlns:a16="http://schemas.microsoft.com/office/drawing/2014/main" id="{823793EF-97CA-465F-8C92-11F48FD15C81}"/>
            </a:ext>
          </a:extLst>
        </xdr:cNvPr>
        <xdr:cNvSpPr txBox="1"/>
      </xdr:nvSpPr>
      <xdr:spPr>
        <a:xfrm>
          <a:off x="16052346"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71" name="直線コネクタ 570">
          <a:extLst>
            <a:ext uri="{FF2B5EF4-FFF2-40B4-BE49-F238E27FC236}">
              <a16:creationId xmlns:a16="http://schemas.microsoft.com/office/drawing/2014/main" id="{52A52368-17A7-4DD3-B5DB-514C69729835}"/>
            </a:ext>
          </a:extLst>
        </xdr:cNvPr>
        <xdr:cNvCxnSpPr/>
      </xdr:nvCxnSpPr>
      <xdr:spPr>
        <a:xfrm>
          <a:off x="164592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72" name="テキスト ボックス 571">
          <a:extLst>
            <a:ext uri="{FF2B5EF4-FFF2-40B4-BE49-F238E27FC236}">
              <a16:creationId xmlns:a16="http://schemas.microsoft.com/office/drawing/2014/main" id="{79597F1E-B320-4A16-954D-611778898065}"/>
            </a:ext>
          </a:extLst>
        </xdr:cNvPr>
        <xdr:cNvSpPr txBox="1"/>
      </xdr:nvSpPr>
      <xdr:spPr>
        <a:xfrm>
          <a:off x="16052346"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73" name="直線コネクタ 572">
          <a:extLst>
            <a:ext uri="{FF2B5EF4-FFF2-40B4-BE49-F238E27FC236}">
              <a16:creationId xmlns:a16="http://schemas.microsoft.com/office/drawing/2014/main" id="{545AF184-93D3-47B5-A1F5-B624034CF49B}"/>
            </a:ext>
          </a:extLst>
        </xdr:cNvPr>
        <xdr:cNvCxnSpPr/>
      </xdr:nvCxnSpPr>
      <xdr:spPr>
        <a:xfrm>
          <a:off x="164592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74" name="テキスト ボックス 573">
          <a:extLst>
            <a:ext uri="{FF2B5EF4-FFF2-40B4-BE49-F238E27FC236}">
              <a16:creationId xmlns:a16="http://schemas.microsoft.com/office/drawing/2014/main" id="{A23532EB-A3DC-4E4C-AF23-C784BE7A0D55}"/>
            </a:ext>
          </a:extLst>
        </xdr:cNvPr>
        <xdr:cNvSpPr txBox="1"/>
      </xdr:nvSpPr>
      <xdr:spPr>
        <a:xfrm>
          <a:off x="16052346"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75" name="直線コネクタ 574">
          <a:extLst>
            <a:ext uri="{FF2B5EF4-FFF2-40B4-BE49-F238E27FC236}">
              <a16:creationId xmlns:a16="http://schemas.microsoft.com/office/drawing/2014/main" id="{3CA8AE2F-B4E6-49AA-BEA4-FEE347E73BCD}"/>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76" name="テキスト ボックス 575">
          <a:extLst>
            <a:ext uri="{FF2B5EF4-FFF2-40B4-BE49-F238E27FC236}">
              <a16:creationId xmlns:a16="http://schemas.microsoft.com/office/drawing/2014/main" id="{E2AA7050-DD35-48CA-B959-A3BB83AC2640}"/>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77" name="【児童館】&#10;一人当たり面積グラフ枠">
          <a:extLst>
            <a:ext uri="{FF2B5EF4-FFF2-40B4-BE49-F238E27FC236}">
              <a16:creationId xmlns:a16="http://schemas.microsoft.com/office/drawing/2014/main" id="{EDACC367-A76A-49C3-BE67-95C4356F4596}"/>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72389</xdr:rowOff>
    </xdr:from>
    <xdr:to>
      <xdr:col>116</xdr:col>
      <xdr:colOff>62864</xdr:colOff>
      <xdr:row>86</xdr:row>
      <xdr:rowOff>57150</xdr:rowOff>
    </xdr:to>
    <xdr:cxnSp macro="">
      <xdr:nvCxnSpPr>
        <xdr:cNvPr id="578" name="直線コネクタ 577">
          <a:extLst>
            <a:ext uri="{FF2B5EF4-FFF2-40B4-BE49-F238E27FC236}">
              <a16:creationId xmlns:a16="http://schemas.microsoft.com/office/drawing/2014/main" id="{0D09D45E-8613-4C5B-8620-6E70386DDE22}"/>
            </a:ext>
          </a:extLst>
        </xdr:cNvPr>
        <xdr:cNvCxnSpPr/>
      </xdr:nvCxnSpPr>
      <xdr:spPr>
        <a:xfrm flipV="1">
          <a:off x="19954239" y="12708889"/>
          <a:ext cx="0" cy="1283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579" name="【児童館】&#10;一人当たり面積最小値テキスト">
          <a:extLst>
            <a:ext uri="{FF2B5EF4-FFF2-40B4-BE49-F238E27FC236}">
              <a16:creationId xmlns:a16="http://schemas.microsoft.com/office/drawing/2014/main" id="{006C09C6-8847-446B-891D-55B1D5FD929B}"/>
            </a:ext>
          </a:extLst>
        </xdr:cNvPr>
        <xdr:cNvSpPr txBox="1"/>
      </xdr:nvSpPr>
      <xdr:spPr>
        <a:xfrm>
          <a:off x="19992975" y="1399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580" name="直線コネクタ 579">
          <a:extLst>
            <a:ext uri="{FF2B5EF4-FFF2-40B4-BE49-F238E27FC236}">
              <a16:creationId xmlns:a16="http://schemas.microsoft.com/office/drawing/2014/main" id="{FB847E84-F091-4507-A13F-C0CFA01AC8DD}"/>
            </a:ext>
          </a:extLst>
        </xdr:cNvPr>
        <xdr:cNvCxnSpPr/>
      </xdr:nvCxnSpPr>
      <xdr:spPr>
        <a:xfrm>
          <a:off x="19878675" y="139922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19066</xdr:rowOff>
    </xdr:from>
    <xdr:ext cx="469744" cy="259045"/>
    <xdr:sp macro="" textlink="">
      <xdr:nvSpPr>
        <xdr:cNvPr id="581" name="【児童館】&#10;一人当たり面積最大値テキスト">
          <a:extLst>
            <a:ext uri="{FF2B5EF4-FFF2-40B4-BE49-F238E27FC236}">
              <a16:creationId xmlns:a16="http://schemas.microsoft.com/office/drawing/2014/main" id="{91A87D15-35E5-4645-8D89-36DB449DC6A2}"/>
            </a:ext>
          </a:extLst>
        </xdr:cNvPr>
        <xdr:cNvSpPr txBox="1"/>
      </xdr:nvSpPr>
      <xdr:spPr>
        <a:xfrm>
          <a:off x="19992975" y="12496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72389</xdr:rowOff>
    </xdr:from>
    <xdr:to>
      <xdr:col>116</xdr:col>
      <xdr:colOff>152400</xdr:colOff>
      <xdr:row>78</xdr:row>
      <xdr:rowOff>72389</xdr:rowOff>
    </xdr:to>
    <xdr:cxnSp macro="">
      <xdr:nvCxnSpPr>
        <xdr:cNvPr id="582" name="直線コネクタ 581">
          <a:extLst>
            <a:ext uri="{FF2B5EF4-FFF2-40B4-BE49-F238E27FC236}">
              <a16:creationId xmlns:a16="http://schemas.microsoft.com/office/drawing/2014/main" id="{6034D41E-D9B2-4FD5-98CE-B9FA2AE1A460}"/>
            </a:ext>
          </a:extLst>
        </xdr:cNvPr>
        <xdr:cNvCxnSpPr/>
      </xdr:nvCxnSpPr>
      <xdr:spPr>
        <a:xfrm>
          <a:off x="19878675" y="1270888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102888</xdr:rowOff>
    </xdr:from>
    <xdr:ext cx="469744" cy="259045"/>
    <xdr:sp macro="" textlink="">
      <xdr:nvSpPr>
        <xdr:cNvPr id="583" name="【児童館】&#10;一人当たり面積平均値テキスト">
          <a:extLst>
            <a:ext uri="{FF2B5EF4-FFF2-40B4-BE49-F238E27FC236}">
              <a16:creationId xmlns:a16="http://schemas.microsoft.com/office/drawing/2014/main" id="{4A24BFA1-C953-4936-AD5D-9B302933017A}"/>
            </a:ext>
          </a:extLst>
        </xdr:cNvPr>
        <xdr:cNvSpPr txBox="1"/>
      </xdr:nvSpPr>
      <xdr:spPr>
        <a:xfrm>
          <a:off x="19992975" y="137172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124461</xdr:rowOff>
    </xdr:from>
    <xdr:to>
      <xdr:col>116</xdr:col>
      <xdr:colOff>114300</xdr:colOff>
      <xdr:row>85</xdr:row>
      <xdr:rowOff>54611</xdr:rowOff>
    </xdr:to>
    <xdr:sp macro="" textlink="">
      <xdr:nvSpPr>
        <xdr:cNvPr id="584" name="フローチャート: 判断 583">
          <a:extLst>
            <a:ext uri="{FF2B5EF4-FFF2-40B4-BE49-F238E27FC236}">
              <a16:creationId xmlns:a16="http://schemas.microsoft.com/office/drawing/2014/main" id="{5B0C845C-86D4-40B5-AEEE-6EF9810207F7}"/>
            </a:ext>
          </a:extLst>
        </xdr:cNvPr>
        <xdr:cNvSpPr/>
      </xdr:nvSpPr>
      <xdr:spPr>
        <a:xfrm>
          <a:off x="19897725" y="1373251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132080</xdr:rowOff>
    </xdr:from>
    <xdr:to>
      <xdr:col>112</xdr:col>
      <xdr:colOff>38100</xdr:colOff>
      <xdr:row>85</xdr:row>
      <xdr:rowOff>62230</xdr:rowOff>
    </xdr:to>
    <xdr:sp macro="" textlink="">
      <xdr:nvSpPr>
        <xdr:cNvPr id="585" name="フローチャート: 判断 584">
          <a:extLst>
            <a:ext uri="{FF2B5EF4-FFF2-40B4-BE49-F238E27FC236}">
              <a16:creationId xmlns:a16="http://schemas.microsoft.com/office/drawing/2014/main" id="{A17227D7-73B9-4906-89F4-2C866B9FD0C3}"/>
            </a:ext>
          </a:extLst>
        </xdr:cNvPr>
        <xdr:cNvSpPr/>
      </xdr:nvSpPr>
      <xdr:spPr>
        <a:xfrm>
          <a:off x="19154775" y="1374330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135889</xdr:rowOff>
    </xdr:from>
    <xdr:to>
      <xdr:col>107</xdr:col>
      <xdr:colOff>101600</xdr:colOff>
      <xdr:row>85</xdr:row>
      <xdr:rowOff>66039</xdr:rowOff>
    </xdr:to>
    <xdr:sp macro="" textlink="">
      <xdr:nvSpPr>
        <xdr:cNvPr id="586" name="フローチャート: 判断 585">
          <a:extLst>
            <a:ext uri="{FF2B5EF4-FFF2-40B4-BE49-F238E27FC236}">
              <a16:creationId xmlns:a16="http://schemas.microsoft.com/office/drawing/2014/main" id="{3E3AF9E1-FEE3-477E-8719-890726F93B4C}"/>
            </a:ext>
          </a:extLst>
        </xdr:cNvPr>
        <xdr:cNvSpPr/>
      </xdr:nvSpPr>
      <xdr:spPr>
        <a:xfrm>
          <a:off x="18345150" y="1374711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158750</xdr:rowOff>
    </xdr:from>
    <xdr:to>
      <xdr:col>102</xdr:col>
      <xdr:colOff>165100</xdr:colOff>
      <xdr:row>85</xdr:row>
      <xdr:rowOff>88900</xdr:rowOff>
    </xdr:to>
    <xdr:sp macro="" textlink="">
      <xdr:nvSpPr>
        <xdr:cNvPr id="587" name="フローチャート: 判断 586">
          <a:extLst>
            <a:ext uri="{FF2B5EF4-FFF2-40B4-BE49-F238E27FC236}">
              <a16:creationId xmlns:a16="http://schemas.microsoft.com/office/drawing/2014/main" id="{25937EB8-89B9-4122-BC56-AB23CF635440}"/>
            </a:ext>
          </a:extLst>
        </xdr:cNvPr>
        <xdr:cNvSpPr/>
      </xdr:nvSpPr>
      <xdr:spPr>
        <a:xfrm>
          <a:off x="17554575" y="1377315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6350</xdr:rowOff>
    </xdr:from>
    <xdr:to>
      <xdr:col>98</xdr:col>
      <xdr:colOff>38100</xdr:colOff>
      <xdr:row>85</xdr:row>
      <xdr:rowOff>107950</xdr:rowOff>
    </xdr:to>
    <xdr:sp macro="" textlink="">
      <xdr:nvSpPr>
        <xdr:cNvPr id="588" name="フローチャート: 判断 587">
          <a:extLst>
            <a:ext uri="{FF2B5EF4-FFF2-40B4-BE49-F238E27FC236}">
              <a16:creationId xmlns:a16="http://schemas.microsoft.com/office/drawing/2014/main" id="{F886D6E8-CB0E-4DE9-B4DF-07DAEE3F9B2B}"/>
            </a:ext>
          </a:extLst>
        </xdr:cNvPr>
        <xdr:cNvSpPr/>
      </xdr:nvSpPr>
      <xdr:spPr>
        <a:xfrm>
          <a:off x="16754475" y="137826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89" name="テキスト ボックス 588">
          <a:extLst>
            <a:ext uri="{FF2B5EF4-FFF2-40B4-BE49-F238E27FC236}">
              <a16:creationId xmlns:a16="http://schemas.microsoft.com/office/drawing/2014/main" id="{8A2F7DB3-1562-41BE-8034-4F364331C8D1}"/>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0" name="テキスト ボックス 589">
          <a:extLst>
            <a:ext uri="{FF2B5EF4-FFF2-40B4-BE49-F238E27FC236}">
              <a16:creationId xmlns:a16="http://schemas.microsoft.com/office/drawing/2014/main" id="{71B9A89B-06F6-45D5-996D-FE9712F5E3E7}"/>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1" name="テキスト ボックス 590">
          <a:extLst>
            <a:ext uri="{FF2B5EF4-FFF2-40B4-BE49-F238E27FC236}">
              <a16:creationId xmlns:a16="http://schemas.microsoft.com/office/drawing/2014/main" id="{1AE3BDB9-410F-4909-BFB2-FF29D2B5E29D}"/>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92" name="テキスト ボックス 591">
          <a:extLst>
            <a:ext uri="{FF2B5EF4-FFF2-40B4-BE49-F238E27FC236}">
              <a16:creationId xmlns:a16="http://schemas.microsoft.com/office/drawing/2014/main" id="{A46A42A6-2180-4A9A-B940-261DAF20BE27}"/>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93" name="テキスト ボックス 592">
          <a:extLst>
            <a:ext uri="{FF2B5EF4-FFF2-40B4-BE49-F238E27FC236}">
              <a16:creationId xmlns:a16="http://schemas.microsoft.com/office/drawing/2014/main" id="{688541BA-75E7-44F5-9CAA-E6D0C7CD556C}"/>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84</xdr:row>
      <xdr:rowOff>109220</xdr:rowOff>
    </xdr:from>
    <xdr:to>
      <xdr:col>102</xdr:col>
      <xdr:colOff>165100</xdr:colOff>
      <xdr:row>85</xdr:row>
      <xdr:rowOff>39370</xdr:rowOff>
    </xdr:to>
    <xdr:sp macro="" textlink="">
      <xdr:nvSpPr>
        <xdr:cNvPr id="594" name="楕円 593">
          <a:extLst>
            <a:ext uri="{FF2B5EF4-FFF2-40B4-BE49-F238E27FC236}">
              <a16:creationId xmlns:a16="http://schemas.microsoft.com/office/drawing/2014/main" id="{9CE33B28-9847-4A2B-8E9E-BFDC4B0F076C}"/>
            </a:ext>
          </a:extLst>
        </xdr:cNvPr>
        <xdr:cNvSpPr/>
      </xdr:nvSpPr>
      <xdr:spPr>
        <a:xfrm>
          <a:off x="17554575" y="1371727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78757</xdr:rowOff>
    </xdr:from>
    <xdr:ext cx="469744" cy="259045"/>
    <xdr:sp macro="" textlink="">
      <xdr:nvSpPr>
        <xdr:cNvPr id="595" name="n_1aveValue【児童館】&#10;一人当たり面積">
          <a:extLst>
            <a:ext uri="{FF2B5EF4-FFF2-40B4-BE49-F238E27FC236}">
              <a16:creationId xmlns:a16="http://schemas.microsoft.com/office/drawing/2014/main" id="{778A7B41-F6BD-4B00-95F8-34167A21E48D}"/>
            </a:ext>
          </a:extLst>
        </xdr:cNvPr>
        <xdr:cNvSpPr txBox="1"/>
      </xdr:nvSpPr>
      <xdr:spPr>
        <a:xfrm>
          <a:off x="18983402" y="1352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82566</xdr:rowOff>
    </xdr:from>
    <xdr:ext cx="469744" cy="259045"/>
    <xdr:sp macro="" textlink="">
      <xdr:nvSpPr>
        <xdr:cNvPr id="596" name="n_2aveValue【児童館】&#10;一人当たり面積">
          <a:extLst>
            <a:ext uri="{FF2B5EF4-FFF2-40B4-BE49-F238E27FC236}">
              <a16:creationId xmlns:a16="http://schemas.microsoft.com/office/drawing/2014/main" id="{4A8909A9-C0F9-475D-997C-E57EE49EA4E8}"/>
            </a:ext>
          </a:extLst>
        </xdr:cNvPr>
        <xdr:cNvSpPr txBox="1"/>
      </xdr:nvSpPr>
      <xdr:spPr>
        <a:xfrm>
          <a:off x="18183302" y="13535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80027</xdr:rowOff>
    </xdr:from>
    <xdr:ext cx="469744" cy="259045"/>
    <xdr:sp macro="" textlink="">
      <xdr:nvSpPr>
        <xdr:cNvPr id="597" name="n_3aveValue【児童館】&#10;一人当たり面積">
          <a:extLst>
            <a:ext uri="{FF2B5EF4-FFF2-40B4-BE49-F238E27FC236}">
              <a16:creationId xmlns:a16="http://schemas.microsoft.com/office/drawing/2014/main" id="{46486483-DA37-452F-BBD2-93D18D9458AB}"/>
            </a:ext>
          </a:extLst>
        </xdr:cNvPr>
        <xdr:cNvSpPr txBox="1"/>
      </xdr:nvSpPr>
      <xdr:spPr>
        <a:xfrm>
          <a:off x="17383202" y="13856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124477</xdr:rowOff>
    </xdr:from>
    <xdr:ext cx="469744" cy="259045"/>
    <xdr:sp macro="" textlink="">
      <xdr:nvSpPr>
        <xdr:cNvPr id="598" name="n_4aveValue【児童館】&#10;一人当たり面積">
          <a:extLst>
            <a:ext uri="{FF2B5EF4-FFF2-40B4-BE49-F238E27FC236}">
              <a16:creationId xmlns:a16="http://schemas.microsoft.com/office/drawing/2014/main" id="{A32647DD-18EC-483F-8B08-E3519EC448E1}"/>
            </a:ext>
          </a:extLst>
        </xdr:cNvPr>
        <xdr:cNvSpPr txBox="1"/>
      </xdr:nvSpPr>
      <xdr:spPr>
        <a:xfrm>
          <a:off x="16592627" y="13570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55897</xdr:rowOff>
    </xdr:from>
    <xdr:ext cx="469744" cy="259045"/>
    <xdr:sp macro="" textlink="">
      <xdr:nvSpPr>
        <xdr:cNvPr id="599" name="n_3mainValue【児童館】&#10;一人当たり面積">
          <a:extLst>
            <a:ext uri="{FF2B5EF4-FFF2-40B4-BE49-F238E27FC236}">
              <a16:creationId xmlns:a16="http://schemas.microsoft.com/office/drawing/2014/main" id="{1B1395B4-4F01-4DFF-AA71-4B21532A3275}"/>
            </a:ext>
          </a:extLst>
        </xdr:cNvPr>
        <xdr:cNvSpPr txBox="1"/>
      </xdr:nvSpPr>
      <xdr:spPr>
        <a:xfrm>
          <a:off x="17383202" y="1350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00" name="正方形/長方形 599">
          <a:extLst>
            <a:ext uri="{FF2B5EF4-FFF2-40B4-BE49-F238E27FC236}">
              <a16:creationId xmlns:a16="http://schemas.microsoft.com/office/drawing/2014/main" id="{634D5403-8FC2-423C-A494-E1B549303BAA}"/>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01" name="正方形/長方形 600">
          <a:extLst>
            <a:ext uri="{FF2B5EF4-FFF2-40B4-BE49-F238E27FC236}">
              <a16:creationId xmlns:a16="http://schemas.microsoft.com/office/drawing/2014/main" id="{348A536B-492F-4E03-A08D-ED78D75684F0}"/>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02" name="正方形/長方形 601">
          <a:extLst>
            <a:ext uri="{FF2B5EF4-FFF2-40B4-BE49-F238E27FC236}">
              <a16:creationId xmlns:a16="http://schemas.microsoft.com/office/drawing/2014/main" id="{83C0448F-2E91-4812-B95F-5D8B5BB2C3C4}"/>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03" name="正方形/長方形 602">
          <a:extLst>
            <a:ext uri="{FF2B5EF4-FFF2-40B4-BE49-F238E27FC236}">
              <a16:creationId xmlns:a16="http://schemas.microsoft.com/office/drawing/2014/main" id="{E335656D-DDA8-4CCB-99D5-209645996ABB}"/>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04" name="正方形/長方形 603">
          <a:extLst>
            <a:ext uri="{FF2B5EF4-FFF2-40B4-BE49-F238E27FC236}">
              <a16:creationId xmlns:a16="http://schemas.microsoft.com/office/drawing/2014/main" id="{C59A4DE8-248C-46D3-9B68-B8454607A48D}"/>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05" name="正方形/長方形 604">
          <a:extLst>
            <a:ext uri="{FF2B5EF4-FFF2-40B4-BE49-F238E27FC236}">
              <a16:creationId xmlns:a16="http://schemas.microsoft.com/office/drawing/2014/main" id="{F2CC2760-5822-4877-A079-DD5FC2387EC9}"/>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06" name="正方形/長方形 605">
          <a:extLst>
            <a:ext uri="{FF2B5EF4-FFF2-40B4-BE49-F238E27FC236}">
              <a16:creationId xmlns:a16="http://schemas.microsoft.com/office/drawing/2014/main" id="{2789C2FB-D316-464F-95B8-88C393627BC8}"/>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07" name="正方形/長方形 606">
          <a:extLst>
            <a:ext uri="{FF2B5EF4-FFF2-40B4-BE49-F238E27FC236}">
              <a16:creationId xmlns:a16="http://schemas.microsoft.com/office/drawing/2014/main" id="{1497CDF9-DD47-4136-83B9-F6E95CB1772F}"/>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08" name="テキスト ボックス 607">
          <a:extLst>
            <a:ext uri="{FF2B5EF4-FFF2-40B4-BE49-F238E27FC236}">
              <a16:creationId xmlns:a16="http://schemas.microsoft.com/office/drawing/2014/main" id="{332DD98F-8816-4E94-867B-1FE1DE5F5BE7}"/>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09" name="直線コネクタ 608">
          <a:extLst>
            <a:ext uri="{FF2B5EF4-FFF2-40B4-BE49-F238E27FC236}">
              <a16:creationId xmlns:a16="http://schemas.microsoft.com/office/drawing/2014/main" id="{B6F6F2D1-5409-4B3F-BE85-8539F2190ED3}"/>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10" name="テキスト ボックス 609">
          <a:extLst>
            <a:ext uri="{FF2B5EF4-FFF2-40B4-BE49-F238E27FC236}">
              <a16:creationId xmlns:a16="http://schemas.microsoft.com/office/drawing/2014/main" id="{1C9FC541-4C19-40BD-927C-C4C3079BD4FA}"/>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11" name="直線コネクタ 610">
          <a:extLst>
            <a:ext uri="{FF2B5EF4-FFF2-40B4-BE49-F238E27FC236}">
              <a16:creationId xmlns:a16="http://schemas.microsoft.com/office/drawing/2014/main" id="{19551E4C-3727-432B-B31B-C1439133DBA7}"/>
            </a:ext>
          </a:extLst>
        </xdr:cNvPr>
        <xdr:cNvCxnSpPr/>
      </xdr:nvCxnSpPr>
      <xdr:spPr>
        <a:xfrm>
          <a:off x="11210925" y="17811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12" name="テキスト ボックス 611">
          <a:extLst>
            <a:ext uri="{FF2B5EF4-FFF2-40B4-BE49-F238E27FC236}">
              <a16:creationId xmlns:a16="http://schemas.microsoft.com/office/drawing/2014/main" id="{500807E0-750A-4650-A732-0E30991D93FF}"/>
            </a:ext>
          </a:extLst>
        </xdr:cNvPr>
        <xdr:cNvSpPr txBox="1"/>
      </xdr:nvSpPr>
      <xdr:spPr>
        <a:xfrm>
          <a:off x="107945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13" name="直線コネクタ 612">
          <a:extLst>
            <a:ext uri="{FF2B5EF4-FFF2-40B4-BE49-F238E27FC236}">
              <a16:creationId xmlns:a16="http://schemas.microsoft.com/office/drawing/2014/main" id="{06ECC3C6-4FA6-4389-86DC-6D292D6EC5D5}"/>
            </a:ext>
          </a:extLst>
        </xdr:cNvPr>
        <xdr:cNvCxnSpPr/>
      </xdr:nvCxnSpPr>
      <xdr:spPr>
        <a:xfrm>
          <a:off x="11210925" y="17430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14" name="テキスト ボックス 613">
          <a:extLst>
            <a:ext uri="{FF2B5EF4-FFF2-40B4-BE49-F238E27FC236}">
              <a16:creationId xmlns:a16="http://schemas.microsoft.com/office/drawing/2014/main" id="{52D92C2E-1072-4C20-8275-69A914509B14}"/>
            </a:ext>
          </a:extLst>
        </xdr:cNvPr>
        <xdr:cNvSpPr txBox="1"/>
      </xdr:nvSpPr>
      <xdr:spPr>
        <a:xfrm>
          <a:off x="10845966" y="17285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15" name="直線コネクタ 614">
          <a:extLst>
            <a:ext uri="{FF2B5EF4-FFF2-40B4-BE49-F238E27FC236}">
              <a16:creationId xmlns:a16="http://schemas.microsoft.com/office/drawing/2014/main" id="{19860413-BAFE-4306-8172-59EFBEBBA0A2}"/>
            </a:ext>
          </a:extLst>
        </xdr:cNvPr>
        <xdr:cNvCxnSpPr/>
      </xdr:nvCxnSpPr>
      <xdr:spPr>
        <a:xfrm>
          <a:off x="11210925" y="17049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16" name="テキスト ボックス 615">
          <a:extLst>
            <a:ext uri="{FF2B5EF4-FFF2-40B4-BE49-F238E27FC236}">
              <a16:creationId xmlns:a16="http://schemas.microsoft.com/office/drawing/2014/main" id="{10EC361D-ECE8-4F23-B430-34F45B13CDA8}"/>
            </a:ext>
          </a:extLst>
        </xdr:cNvPr>
        <xdr:cNvSpPr txBox="1"/>
      </xdr:nvSpPr>
      <xdr:spPr>
        <a:xfrm>
          <a:off x="10845966" y="16904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17" name="直線コネクタ 616">
          <a:extLst>
            <a:ext uri="{FF2B5EF4-FFF2-40B4-BE49-F238E27FC236}">
              <a16:creationId xmlns:a16="http://schemas.microsoft.com/office/drawing/2014/main" id="{60E23EC7-0FF1-481C-BF45-B1E6D81B003E}"/>
            </a:ext>
          </a:extLst>
        </xdr:cNvPr>
        <xdr:cNvCxnSpPr/>
      </xdr:nvCxnSpPr>
      <xdr:spPr>
        <a:xfrm>
          <a:off x="11210925" y="16668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18" name="テキスト ボックス 617">
          <a:extLst>
            <a:ext uri="{FF2B5EF4-FFF2-40B4-BE49-F238E27FC236}">
              <a16:creationId xmlns:a16="http://schemas.microsoft.com/office/drawing/2014/main" id="{DE4E7CCC-9A61-4226-AAC5-CE14DDCF253A}"/>
            </a:ext>
          </a:extLst>
        </xdr:cNvPr>
        <xdr:cNvSpPr txBox="1"/>
      </xdr:nvSpPr>
      <xdr:spPr>
        <a:xfrm>
          <a:off x="10845966" y="16523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19" name="直線コネクタ 618">
          <a:extLst>
            <a:ext uri="{FF2B5EF4-FFF2-40B4-BE49-F238E27FC236}">
              <a16:creationId xmlns:a16="http://schemas.microsoft.com/office/drawing/2014/main" id="{B0FF8A8B-EC5F-4094-8898-0DE74E02C36C}"/>
            </a:ext>
          </a:extLst>
        </xdr:cNvPr>
        <xdr:cNvCxnSpPr/>
      </xdr:nvCxnSpPr>
      <xdr:spPr>
        <a:xfrm>
          <a:off x="11210925" y="16287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20" name="テキスト ボックス 619">
          <a:extLst>
            <a:ext uri="{FF2B5EF4-FFF2-40B4-BE49-F238E27FC236}">
              <a16:creationId xmlns:a16="http://schemas.microsoft.com/office/drawing/2014/main" id="{943F5675-EDCE-4095-B422-B78BA2BA3093}"/>
            </a:ext>
          </a:extLst>
        </xdr:cNvPr>
        <xdr:cNvSpPr txBox="1"/>
      </xdr:nvSpPr>
      <xdr:spPr>
        <a:xfrm>
          <a:off x="10845966" y="16142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21" name="直線コネクタ 620">
          <a:extLst>
            <a:ext uri="{FF2B5EF4-FFF2-40B4-BE49-F238E27FC236}">
              <a16:creationId xmlns:a16="http://schemas.microsoft.com/office/drawing/2014/main" id="{7B297BA8-DFDA-4E59-A289-6882A3740B8B}"/>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22" name="テキスト ボックス 621">
          <a:extLst>
            <a:ext uri="{FF2B5EF4-FFF2-40B4-BE49-F238E27FC236}">
              <a16:creationId xmlns:a16="http://schemas.microsoft.com/office/drawing/2014/main" id="{6DFBAD77-3210-4A68-B853-05680269BF34}"/>
            </a:ext>
          </a:extLst>
        </xdr:cNvPr>
        <xdr:cNvSpPr txBox="1"/>
      </xdr:nvSpPr>
      <xdr:spPr>
        <a:xfrm>
          <a:off x="10903736" y="157613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23" name="【公民館】&#10;有形固定資産減価償却率グラフ枠">
          <a:extLst>
            <a:ext uri="{FF2B5EF4-FFF2-40B4-BE49-F238E27FC236}">
              <a16:creationId xmlns:a16="http://schemas.microsoft.com/office/drawing/2014/main" id="{E8967FBC-5F2E-418B-9972-67368D26E516}"/>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106680</xdr:rowOff>
    </xdr:from>
    <xdr:to>
      <xdr:col>85</xdr:col>
      <xdr:colOff>126364</xdr:colOff>
      <xdr:row>108</xdr:row>
      <xdr:rowOff>152400</xdr:rowOff>
    </xdr:to>
    <xdr:cxnSp macro="">
      <xdr:nvCxnSpPr>
        <xdr:cNvPr id="624" name="直線コネクタ 623">
          <a:extLst>
            <a:ext uri="{FF2B5EF4-FFF2-40B4-BE49-F238E27FC236}">
              <a16:creationId xmlns:a16="http://schemas.microsoft.com/office/drawing/2014/main" id="{C6DA31E7-298F-4870-9933-617C76BF8C41}"/>
            </a:ext>
          </a:extLst>
        </xdr:cNvPr>
        <xdr:cNvCxnSpPr/>
      </xdr:nvCxnSpPr>
      <xdr:spPr>
        <a:xfrm flipV="1">
          <a:off x="14696439" y="16219805"/>
          <a:ext cx="0" cy="1591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25" name="【公民館】&#10;有形固定資産減価償却率最小値テキスト">
          <a:extLst>
            <a:ext uri="{FF2B5EF4-FFF2-40B4-BE49-F238E27FC236}">
              <a16:creationId xmlns:a16="http://schemas.microsoft.com/office/drawing/2014/main" id="{3DD4EC52-E67F-4E18-952A-E90953B3C9EA}"/>
            </a:ext>
          </a:extLst>
        </xdr:cNvPr>
        <xdr:cNvSpPr txBox="1"/>
      </xdr:nvSpPr>
      <xdr:spPr>
        <a:xfrm>
          <a:off x="14735175" y="17818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26" name="直線コネクタ 625">
          <a:extLst>
            <a:ext uri="{FF2B5EF4-FFF2-40B4-BE49-F238E27FC236}">
              <a16:creationId xmlns:a16="http://schemas.microsoft.com/office/drawing/2014/main" id="{986E3953-989E-409A-A4FD-D06D7F31371D}"/>
            </a:ext>
          </a:extLst>
        </xdr:cNvPr>
        <xdr:cNvCxnSpPr/>
      </xdr:nvCxnSpPr>
      <xdr:spPr>
        <a:xfrm>
          <a:off x="14611350" y="178117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53357</xdr:rowOff>
    </xdr:from>
    <xdr:ext cx="405111" cy="259045"/>
    <xdr:sp macro="" textlink="">
      <xdr:nvSpPr>
        <xdr:cNvPr id="627" name="【公民館】&#10;有形固定資産減価償却率最大値テキスト">
          <a:extLst>
            <a:ext uri="{FF2B5EF4-FFF2-40B4-BE49-F238E27FC236}">
              <a16:creationId xmlns:a16="http://schemas.microsoft.com/office/drawing/2014/main" id="{C9CC13E3-D9E9-4D6F-9B09-B0C182C1C6F9}"/>
            </a:ext>
          </a:extLst>
        </xdr:cNvPr>
        <xdr:cNvSpPr txBox="1"/>
      </xdr:nvSpPr>
      <xdr:spPr>
        <a:xfrm>
          <a:off x="14735175" y="15995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106680</xdr:rowOff>
    </xdr:from>
    <xdr:to>
      <xdr:col>86</xdr:col>
      <xdr:colOff>25400</xdr:colOff>
      <xdr:row>99</xdr:row>
      <xdr:rowOff>106680</xdr:rowOff>
    </xdr:to>
    <xdr:cxnSp macro="">
      <xdr:nvCxnSpPr>
        <xdr:cNvPr id="628" name="直線コネクタ 627">
          <a:extLst>
            <a:ext uri="{FF2B5EF4-FFF2-40B4-BE49-F238E27FC236}">
              <a16:creationId xmlns:a16="http://schemas.microsoft.com/office/drawing/2014/main" id="{595DE56C-E3F4-4D05-B0B6-F7BE51D2DB2C}"/>
            </a:ext>
          </a:extLst>
        </xdr:cNvPr>
        <xdr:cNvCxnSpPr/>
      </xdr:nvCxnSpPr>
      <xdr:spPr>
        <a:xfrm>
          <a:off x="14611350" y="162198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80027</xdr:rowOff>
    </xdr:from>
    <xdr:ext cx="405111" cy="259045"/>
    <xdr:sp macro="" textlink="">
      <xdr:nvSpPr>
        <xdr:cNvPr id="629" name="【公民館】&#10;有形固定資産減価償却率平均値テキスト">
          <a:extLst>
            <a:ext uri="{FF2B5EF4-FFF2-40B4-BE49-F238E27FC236}">
              <a16:creationId xmlns:a16="http://schemas.microsoft.com/office/drawing/2014/main" id="{FCE7DF23-E238-4B1D-88C4-7C35C5134E8D}"/>
            </a:ext>
          </a:extLst>
        </xdr:cNvPr>
        <xdr:cNvSpPr txBox="1"/>
      </xdr:nvSpPr>
      <xdr:spPr>
        <a:xfrm>
          <a:off x="14735175" y="17228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101600</xdr:rowOff>
    </xdr:from>
    <xdr:to>
      <xdr:col>85</xdr:col>
      <xdr:colOff>177800</xdr:colOff>
      <xdr:row>106</xdr:row>
      <xdr:rowOff>31750</xdr:rowOff>
    </xdr:to>
    <xdr:sp macro="" textlink="">
      <xdr:nvSpPr>
        <xdr:cNvPr id="630" name="フローチャート: 判断 629">
          <a:extLst>
            <a:ext uri="{FF2B5EF4-FFF2-40B4-BE49-F238E27FC236}">
              <a16:creationId xmlns:a16="http://schemas.microsoft.com/office/drawing/2014/main" id="{945F740E-C91D-480D-9F46-3F919F9EFD89}"/>
            </a:ext>
          </a:extLst>
        </xdr:cNvPr>
        <xdr:cNvSpPr/>
      </xdr:nvSpPr>
      <xdr:spPr>
        <a:xfrm>
          <a:off x="14649450" y="172497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114936</xdr:rowOff>
    </xdr:from>
    <xdr:to>
      <xdr:col>81</xdr:col>
      <xdr:colOff>101600</xdr:colOff>
      <xdr:row>105</xdr:row>
      <xdr:rowOff>45086</xdr:rowOff>
    </xdr:to>
    <xdr:sp macro="" textlink="">
      <xdr:nvSpPr>
        <xdr:cNvPr id="631" name="フローチャート: 判断 630">
          <a:extLst>
            <a:ext uri="{FF2B5EF4-FFF2-40B4-BE49-F238E27FC236}">
              <a16:creationId xmlns:a16="http://schemas.microsoft.com/office/drawing/2014/main" id="{E9AD110B-5005-46DE-96DC-5C86B7D79B24}"/>
            </a:ext>
          </a:extLst>
        </xdr:cNvPr>
        <xdr:cNvSpPr/>
      </xdr:nvSpPr>
      <xdr:spPr>
        <a:xfrm>
          <a:off x="13887450" y="1708848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29211</xdr:rowOff>
    </xdr:from>
    <xdr:to>
      <xdr:col>76</xdr:col>
      <xdr:colOff>165100</xdr:colOff>
      <xdr:row>105</xdr:row>
      <xdr:rowOff>130811</xdr:rowOff>
    </xdr:to>
    <xdr:sp macro="" textlink="">
      <xdr:nvSpPr>
        <xdr:cNvPr id="632" name="フローチャート: 判断 631">
          <a:extLst>
            <a:ext uri="{FF2B5EF4-FFF2-40B4-BE49-F238E27FC236}">
              <a16:creationId xmlns:a16="http://schemas.microsoft.com/office/drawing/2014/main" id="{0FB1BF22-1673-4AF2-85D0-FA15A4197941}"/>
            </a:ext>
          </a:extLst>
        </xdr:cNvPr>
        <xdr:cNvSpPr/>
      </xdr:nvSpPr>
      <xdr:spPr>
        <a:xfrm>
          <a:off x="13096875" y="1717103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139700</xdr:rowOff>
    </xdr:from>
    <xdr:to>
      <xdr:col>72</xdr:col>
      <xdr:colOff>38100</xdr:colOff>
      <xdr:row>105</xdr:row>
      <xdr:rowOff>69850</xdr:rowOff>
    </xdr:to>
    <xdr:sp macro="" textlink="">
      <xdr:nvSpPr>
        <xdr:cNvPr id="633" name="フローチャート: 判断 632">
          <a:extLst>
            <a:ext uri="{FF2B5EF4-FFF2-40B4-BE49-F238E27FC236}">
              <a16:creationId xmlns:a16="http://schemas.microsoft.com/office/drawing/2014/main" id="{C4E3DF1C-A2AC-4E91-BE6A-E88C2439EF2D}"/>
            </a:ext>
          </a:extLst>
        </xdr:cNvPr>
        <xdr:cNvSpPr/>
      </xdr:nvSpPr>
      <xdr:spPr>
        <a:xfrm>
          <a:off x="12296775" y="1711642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153036</xdr:rowOff>
    </xdr:from>
    <xdr:to>
      <xdr:col>67</xdr:col>
      <xdr:colOff>101600</xdr:colOff>
      <xdr:row>105</xdr:row>
      <xdr:rowOff>83186</xdr:rowOff>
    </xdr:to>
    <xdr:sp macro="" textlink="">
      <xdr:nvSpPr>
        <xdr:cNvPr id="634" name="フローチャート: 判断 633">
          <a:extLst>
            <a:ext uri="{FF2B5EF4-FFF2-40B4-BE49-F238E27FC236}">
              <a16:creationId xmlns:a16="http://schemas.microsoft.com/office/drawing/2014/main" id="{A691416D-E7A8-42E2-A500-0A95BBD89583}"/>
            </a:ext>
          </a:extLst>
        </xdr:cNvPr>
        <xdr:cNvSpPr/>
      </xdr:nvSpPr>
      <xdr:spPr>
        <a:xfrm>
          <a:off x="11487150" y="1712658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D9261A39-0382-4093-A1EC-DAC238D35B65}"/>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FB15011F-1DEB-425A-B4A1-072F39FD7D8D}"/>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id="{95D2056D-2A04-4B60-8B2E-73F01A34DAEC}"/>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id="{EFCC4B1A-1CDF-42E4-9292-E6683EB488C9}"/>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id="{F3FC7CFB-34F7-4EF6-B4DC-F7B397D26C1A}"/>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106</xdr:row>
      <xdr:rowOff>105411</xdr:rowOff>
    </xdr:from>
    <xdr:to>
      <xdr:col>72</xdr:col>
      <xdr:colOff>38100</xdr:colOff>
      <xdr:row>107</xdr:row>
      <xdr:rowOff>35561</xdr:rowOff>
    </xdr:to>
    <xdr:sp macro="" textlink="">
      <xdr:nvSpPr>
        <xdr:cNvPr id="640" name="楕円 639">
          <a:extLst>
            <a:ext uri="{FF2B5EF4-FFF2-40B4-BE49-F238E27FC236}">
              <a16:creationId xmlns:a16="http://schemas.microsoft.com/office/drawing/2014/main" id="{CA77E0E2-F92B-4869-8D42-EB942633B448}"/>
            </a:ext>
          </a:extLst>
        </xdr:cNvPr>
        <xdr:cNvSpPr/>
      </xdr:nvSpPr>
      <xdr:spPr>
        <a:xfrm>
          <a:off x="12296775" y="1741868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61613</xdr:rowOff>
    </xdr:from>
    <xdr:ext cx="405111" cy="259045"/>
    <xdr:sp macro="" textlink="">
      <xdr:nvSpPr>
        <xdr:cNvPr id="641" name="n_1aveValue【公民館】&#10;有形固定資産減価償却率">
          <a:extLst>
            <a:ext uri="{FF2B5EF4-FFF2-40B4-BE49-F238E27FC236}">
              <a16:creationId xmlns:a16="http://schemas.microsoft.com/office/drawing/2014/main" id="{37CB56CB-D1BF-4803-B81A-854302D7BCA4}"/>
            </a:ext>
          </a:extLst>
        </xdr:cNvPr>
        <xdr:cNvSpPr txBox="1"/>
      </xdr:nvSpPr>
      <xdr:spPr>
        <a:xfrm>
          <a:off x="13745219" y="16866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147338</xdr:rowOff>
    </xdr:from>
    <xdr:ext cx="405111" cy="259045"/>
    <xdr:sp macro="" textlink="">
      <xdr:nvSpPr>
        <xdr:cNvPr id="642" name="n_2aveValue【公民館】&#10;有形固定資産減価償却率">
          <a:extLst>
            <a:ext uri="{FF2B5EF4-FFF2-40B4-BE49-F238E27FC236}">
              <a16:creationId xmlns:a16="http://schemas.microsoft.com/office/drawing/2014/main" id="{9691ABD6-56DE-4693-8C69-C438D020A839}"/>
            </a:ext>
          </a:extLst>
        </xdr:cNvPr>
        <xdr:cNvSpPr txBox="1"/>
      </xdr:nvSpPr>
      <xdr:spPr>
        <a:xfrm>
          <a:off x="12964169" y="16946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86377</xdr:rowOff>
    </xdr:from>
    <xdr:ext cx="405111" cy="259045"/>
    <xdr:sp macro="" textlink="">
      <xdr:nvSpPr>
        <xdr:cNvPr id="643" name="n_3aveValue【公民館】&#10;有形固定資産減価償却率">
          <a:extLst>
            <a:ext uri="{FF2B5EF4-FFF2-40B4-BE49-F238E27FC236}">
              <a16:creationId xmlns:a16="http://schemas.microsoft.com/office/drawing/2014/main" id="{EDFA4222-6CCD-46ED-B84B-13E0A8D57735}"/>
            </a:ext>
          </a:extLst>
        </xdr:cNvPr>
        <xdr:cNvSpPr txBox="1"/>
      </xdr:nvSpPr>
      <xdr:spPr>
        <a:xfrm>
          <a:off x="12164069" y="16885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99713</xdr:rowOff>
    </xdr:from>
    <xdr:ext cx="405111" cy="259045"/>
    <xdr:sp macro="" textlink="">
      <xdr:nvSpPr>
        <xdr:cNvPr id="644" name="n_4aveValue【公民館】&#10;有形固定資産減価償却率">
          <a:extLst>
            <a:ext uri="{FF2B5EF4-FFF2-40B4-BE49-F238E27FC236}">
              <a16:creationId xmlns:a16="http://schemas.microsoft.com/office/drawing/2014/main" id="{270D40AF-95B9-4AAA-AB18-7D075AE50F8D}"/>
            </a:ext>
          </a:extLst>
        </xdr:cNvPr>
        <xdr:cNvSpPr txBox="1"/>
      </xdr:nvSpPr>
      <xdr:spPr>
        <a:xfrm>
          <a:off x="11354444" y="1690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26688</xdr:rowOff>
    </xdr:from>
    <xdr:ext cx="405111" cy="259045"/>
    <xdr:sp macro="" textlink="">
      <xdr:nvSpPr>
        <xdr:cNvPr id="645" name="n_3mainValue【公民館】&#10;有形固定資産減価償却率">
          <a:extLst>
            <a:ext uri="{FF2B5EF4-FFF2-40B4-BE49-F238E27FC236}">
              <a16:creationId xmlns:a16="http://schemas.microsoft.com/office/drawing/2014/main" id="{C961BB2C-F88F-473E-A34C-43BA986EB443}"/>
            </a:ext>
          </a:extLst>
        </xdr:cNvPr>
        <xdr:cNvSpPr txBox="1"/>
      </xdr:nvSpPr>
      <xdr:spPr>
        <a:xfrm>
          <a:off x="12164069" y="17517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46" name="正方形/長方形 645">
          <a:extLst>
            <a:ext uri="{FF2B5EF4-FFF2-40B4-BE49-F238E27FC236}">
              <a16:creationId xmlns:a16="http://schemas.microsoft.com/office/drawing/2014/main" id="{FC5A5E39-4CCD-42DA-88AC-30FF26AA05F6}"/>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7" name="正方形/長方形 646">
          <a:extLst>
            <a:ext uri="{FF2B5EF4-FFF2-40B4-BE49-F238E27FC236}">
              <a16:creationId xmlns:a16="http://schemas.microsoft.com/office/drawing/2014/main" id="{283C5332-8C27-4967-96A8-47F85DBB37D5}"/>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8" name="正方形/長方形 647">
          <a:extLst>
            <a:ext uri="{FF2B5EF4-FFF2-40B4-BE49-F238E27FC236}">
              <a16:creationId xmlns:a16="http://schemas.microsoft.com/office/drawing/2014/main" id="{785968E0-A2C4-48B7-AB38-447A7D72CB18}"/>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9" name="正方形/長方形 648">
          <a:extLst>
            <a:ext uri="{FF2B5EF4-FFF2-40B4-BE49-F238E27FC236}">
              <a16:creationId xmlns:a16="http://schemas.microsoft.com/office/drawing/2014/main" id="{F52F0329-7DAC-416C-995A-2693BC902C7F}"/>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0" name="正方形/長方形 649">
          <a:extLst>
            <a:ext uri="{FF2B5EF4-FFF2-40B4-BE49-F238E27FC236}">
              <a16:creationId xmlns:a16="http://schemas.microsoft.com/office/drawing/2014/main" id="{ADBC7F1C-2A3B-4F2B-9394-745AD1E7AB5E}"/>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1" name="正方形/長方形 650">
          <a:extLst>
            <a:ext uri="{FF2B5EF4-FFF2-40B4-BE49-F238E27FC236}">
              <a16:creationId xmlns:a16="http://schemas.microsoft.com/office/drawing/2014/main" id="{628F5391-22BE-4AB5-9CDD-5F5A4B838634}"/>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2" name="正方形/長方形 651">
          <a:extLst>
            <a:ext uri="{FF2B5EF4-FFF2-40B4-BE49-F238E27FC236}">
              <a16:creationId xmlns:a16="http://schemas.microsoft.com/office/drawing/2014/main" id="{073D975F-BB9B-4543-A4FE-385912BE9DF6}"/>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3" name="正方形/長方形 652">
          <a:extLst>
            <a:ext uri="{FF2B5EF4-FFF2-40B4-BE49-F238E27FC236}">
              <a16:creationId xmlns:a16="http://schemas.microsoft.com/office/drawing/2014/main" id="{485F471A-A9B0-4F8C-86BB-7874ED0813CC}"/>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54" name="テキスト ボックス 653">
          <a:extLst>
            <a:ext uri="{FF2B5EF4-FFF2-40B4-BE49-F238E27FC236}">
              <a16:creationId xmlns:a16="http://schemas.microsoft.com/office/drawing/2014/main" id="{079409C5-7238-497F-9DB9-FA5B54EBC218}"/>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55" name="直線コネクタ 654">
          <a:extLst>
            <a:ext uri="{FF2B5EF4-FFF2-40B4-BE49-F238E27FC236}">
              <a16:creationId xmlns:a16="http://schemas.microsoft.com/office/drawing/2014/main" id="{5060A0F9-2694-49F7-AE57-50F3A6854B22}"/>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56" name="直線コネクタ 655">
          <a:extLst>
            <a:ext uri="{FF2B5EF4-FFF2-40B4-BE49-F238E27FC236}">
              <a16:creationId xmlns:a16="http://schemas.microsoft.com/office/drawing/2014/main" id="{A1D7E640-6239-4BEE-9C1A-021864CB0B2B}"/>
            </a:ext>
          </a:extLst>
        </xdr:cNvPr>
        <xdr:cNvCxnSpPr/>
      </xdr:nvCxnSpPr>
      <xdr:spPr>
        <a:xfrm>
          <a:off x="16459200" y="178661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57" name="テキスト ボックス 656">
          <a:extLst>
            <a:ext uri="{FF2B5EF4-FFF2-40B4-BE49-F238E27FC236}">
              <a16:creationId xmlns:a16="http://schemas.microsoft.com/office/drawing/2014/main" id="{C17E7818-BA0D-4936-ACAD-7BF33AE82E2B}"/>
            </a:ext>
          </a:extLst>
        </xdr:cNvPr>
        <xdr:cNvSpPr txBox="1"/>
      </xdr:nvSpPr>
      <xdr:spPr>
        <a:xfrm>
          <a:off x="160523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58" name="直線コネクタ 657">
          <a:extLst>
            <a:ext uri="{FF2B5EF4-FFF2-40B4-BE49-F238E27FC236}">
              <a16:creationId xmlns:a16="http://schemas.microsoft.com/office/drawing/2014/main" id="{9BAB657C-B579-4866-A21A-DABCEE06B038}"/>
            </a:ext>
          </a:extLst>
        </xdr:cNvPr>
        <xdr:cNvCxnSpPr/>
      </xdr:nvCxnSpPr>
      <xdr:spPr>
        <a:xfrm>
          <a:off x="16459200" y="175364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59" name="テキスト ボックス 658">
          <a:extLst>
            <a:ext uri="{FF2B5EF4-FFF2-40B4-BE49-F238E27FC236}">
              <a16:creationId xmlns:a16="http://schemas.microsoft.com/office/drawing/2014/main" id="{EAB52DAB-5976-4C7D-B3A4-519EA8399761}"/>
            </a:ext>
          </a:extLst>
        </xdr:cNvPr>
        <xdr:cNvSpPr txBox="1"/>
      </xdr:nvSpPr>
      <xdr:spPr>
        <a:xfrm>
          <a:off x="16052346" y="174005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60" name="直線コネクタ 659">
          <a:extLst>
            <a:ext uri="{FF2B5EF4-FFF2-40B4-BE49-F238E27FC236}">
              <a16:creationId xmlns:a16="http://schemas.microsoft.com/office/drawing/2014/main" id="{C67E8289-FF5C-437B-8AFF-A6E9D0C5EE9C}"/>
            </a:ext>
          </a:extLst>
        </xdr:cNvPr>
        <xdr:cNvCxnSpPr/>
      </xdr:nvCxnSpPr>
      <xdr:spPr>
        <a:xfrm>
          <a:off x="16459200" y="172098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61" name="テキスト ボックス 660">
          <a:extLst>
            <a:ext uri="{FF2B5EF4-FFF2-40B4-BE49-F238E27FC236}">
              <a16:creationId xmlns:a16="http://schemas.microsoft.com/office/drawing/2014/main" id="{90E31B35-1735-4302-88F2-DCF9EE99E254}"/>
            </a:ext>
          </a:extLst>
        </xdr:cNvPr>
        <xdr:cNvSpPr txBox="1"/>
      </xdr:nvSpPr>
      <xdr:spPr>
        <a:xfrm>
          <a:off x="16052346" y="170708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62" name="直線コネクタ 661">
          <a:extLst>
            <a:ext uri="{FF2B5EF4-FFF2-40B4-BE49-F238E27FC236}">
              <a16:creationId xmlns:a16="http://schemas.microsoft.com/office/drawing/2014/main" id="{7FA57BC6-5E92-475F-9A8A-5DB22B23719B}"/>
            </a:ext>
          </a:extLst>
        </xdr:cNvPr>
        <xdr:cNvCxnSpPr/>
      </xdr:nvCxnSpPr>
      <xdr:spPr>
        <a:xfrm>
          <a:off x="16459200" y="168896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63" name="テキスト ボックス 662">
          <a:extLst>
            <a:ext uri="{FF2B5EF4-FFF2-40B4-BE49-F238E27FC236}">
              <a16:creationId xmlns:a16="http://schemas.microsoft.com/office/drawing/2014/main" id="{9302D960-8DF6-4987-9D10-34CD487DBA8B}"/>
            </a:ext>
          </a:extLst>
        </xdr:cNvPr>
        <xdr:cNvSpPr txBox="1"/>
      </xdr:nvSpPr>
      <xdr:spPr>
        <a:xfrm>
          <a:off x="16052346" y="167442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64" name="直線コネクタ 663">
          <a:extLst>
            <a:ext uri="{FF2B5EF4-FFF2-40B4-BE49-F238E27FC236}">
              <a16:creationId xmlns:a16="http://schemas.microsoft.com/office/drawing/2014/main" id="{62543597-1B44-4FE9-8BA2-20E4B3A17563}"/>
            </a:ext>
          </a:extLst>
        </xdr:cNvPr>
        <xdr:cNvCxnSpPr/>
      </xdr:nvCxnSpPr>
      <xdr:spPr>
        <a:xfrm>
          <a:off x="16459200" y="165630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65" name="テキスト ボックス 664">
          <a:extLst>
            <a:ext uri="{FF2B5EF4-FFF2-40B4-BE49-F238E27FC236}">
              <a16:creationId xmlns:a16="http://schemas.microsoft.com/office/drawing/2014/main" id="{A5F90DFB-26B4-4C74-8465-5F375BA0C86E}"/>
            </a:ext>
          </a:extLst>
        </xdr:cNvPr>
        <xdr:cNvSpPr txBox="1"/>
      </xdr:nvSpPr>
      <xdr:spPr>
        <a:xfrm>
          <a:off x="16052346" y="164144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66" name="直線コネクタ 665">
          <a:extLst>
            <a:ext uri="{FF2B5EF4-FFF2-40B4-BE49-F238E27FC236}">
              <a16:creationId xmlns:a16="http://schemas.microsoft.com/office/drawing/2014/main" id="{5B7423BC-7225-4221-8325-A644321CA84F}"/>
            </a:ext>
          </a:extLst>
        </xdr:cNvPr>
        <xdr:cNvCxnSpPr/>
      </xdr:nvCxnSpPr>
      <xdr:spPr>
        <a:xfrm>
          <a:off x="16459200" y="162333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67" name="テキスト ボックス 666">
          <a:extLst>
            <a:ext uri="{FF2B5EF4-FFF2-40B4-BE49-F238E27FC236}">
              <a16:creationId xmlns:a16="http://schemas.microsoft.com/office/drawing/2014/main" id="{2A9FBC16-B581-4300-866B-C8E75BADC3B3}"/>
            </a:ext>
          </a:extLst>
        </xdr:cNvPr>
        <xdr:cNvSpPr txBox="1"/>
      </xdr:nvSpPr>
      <xdr:spPr>
        <a:xfrm>
          <a:off x="16052346" y="160879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68" name="直線コネクタ 667">
          <a:extLst>
            <a:ext uri="{FF2B5EF4-FFF2-40B4-BE49-F238E27FC236}">
              <a16:creationId xmlns:a16="http://schemas.microsoft.com/office/drawing/2014/main" id="{11E44449-42DE-4FD0-9BEC-5BF81E1761B0}"/>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69" name="テキスト ボックス 668">
          <a:extLst>
            <a:ext uri="{FF2B5EF4-FFF2-40B4-BE49-F238E27FC236}">
              <a16:creationId xmlns:a16="http://schemas.microsoft.com/office/drawing/2014/main" id="{4BF7DB6D-6139-4CE2-B00B-BBBDFAC50AD9}"/>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0" name="【公民館】&#10;一人当たり面積グラフ枠">
          <a:extLst>
            <a:ext uri="{FF2B5EF4-FFF2-40B4-BE49-F238E27FC236}">
              <a16:creationId xmlns:a16="http://schemas.microsoft.com/office/drawing/2014/main" id="{45DA0636-9920-416B-AD17-187416A6D084}"/>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135527</xdr:rowOff>
    </xdr:from>
    <xdr:to>
      <xdr:col>116</xdr:col>
      <xdr:colOff>62864</xdr:colOff>
      <xdr:row>109</xdr:row>
      <xdr:rowOff>24493</xdr:rowOff>
    </xdr:to>
    <xdr:cxnSp macro="">
      <xdr:nvCxnSpPr>
        <xdr:cNvPr id="671" name="直線コネクタ 670">
          <a:extLst>
            <a:ext uri="{FF2B5EF4-FFF2-40B4-BE49-F238E27FC236}">
              <a16:creationId xmlns:a16="http://schemas.microsoft.com/office/drawing/2014/main" id="{155D97D5-EC33-408E-905F-72E9ED213DA4}"/>
            </a:ext>
          </a:extLst>
        </xdr:cNvPr>
        <xdr:cNvCxnSpPr/>
      </xdr:nvCxnSpPr>
      <xdr:spPr>
        <a:xfrm flipV="1">
          <a:off x="19954239" y="16251827"/>
          <a:ext cx="0" cy="1606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28320</xdr:rowOff>
    </xdr:from>
    <xdr:ext cx="469744" cy="259045"/>
    <xdr:sp macro="" textlink="">
      <xdr:nvSpPr>
        <xdr:cNvPr id="672" name="【公民館】&#10;一人当たり面積最小値テキスト">
          <a:extLst>
            <a:ext uri="{FF2B5EF4-FFF2-40B4-BE49-F238E27FC236}">
              <a16:creationId xmlns:a16="http://schemas.microsoft.com/office/drawing/2014/main" id="{D7F6128C-A1E0-4DB4-92AA-66042D0BF946}"/>
            </a:ext>
          </a:extLst>
        </xdr:cNvPr>
        <xdr:cNvSpPr txBox="1"/>
      </xdr:nvSpPr>
      <xdr:spPr>
        <a:xfrm>
          <a:off x="19992975" y="17862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24493</xdr:rowOff>
    </xdr:from>
    <xdr:to>
      <xdr:col>116</xdr:col>
      <xdr:colOff>152400</xdr:colOff>
      <xdr:row>109</xdr:row>
      <xdr:rowOff>24493</xdr:rowOff>
    </xdr:to>
    <xdr:cxnSp macro="">
      <xdr:nvCxnSpPr>
        <xdr:cNvPr id="673" name="直線コネクタ 672">
          <a:extLst>
            <a:ext uri="{FF2B5EF4-FFF2-40B4-BE49-F238E27FC236}">
              <a16:creationId xmlns:a16="http://schemas.microsoft.com/office/drawing/2014/main" id="{10958406-A995-4BA1-8FD7-F7699D333388}"/>
            </a:ext>
          </a:extLst>
        </xdr:cNvPr>
        <xdr:cNvCxnSpPr/>
      </xdr:nvCxnSpPr>
      <xdr:spPr>
        <a:xfrm>
          <a:off x="19878675" y="1785846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82204</xdr:rowOff>
    </xdr:from>
    <xdr:ext cx="469744" cy="259045"/>
    <xdr:sp macro="" textlink="">
      <xdr:nvSpPr>
        <xdr:cNvPr id="674" name="【公民館】&#10;一人当たり面積最大値テキスト">
          <a:extLst>
            <a:ext uri="{FF2B5EF4-FFF2-40B4-BE49-F238E27FC236}">
              <a16:creationId xmlns:a16="http://schemas.microsoft.com/office/drawing/2014/main" id="{62139EC5-DA07-47AB-B94E-CD7FB31A51A3}"/>
            </a:ext>
          </a:extLst>
        </xdr:cNvPr>
        <xdr:cNvSpPr txBox="1"/>
      </xdr:nvSpPr>
      <xdr:spPr>
        <a:xfrm>
          <a:off x="19992975" y="16030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135527</xdr:rowOff>
    </xdr:from>
    <xdr:to>
      <xdr:col>116</xdr:col>
      <xdr:colOff>152400</xdr:colOff>
      <xdr:row>99</xdr:row>
      <xdr:rowOff>135527</xdr:rowOff>
    </xdr:to>
    <xdr:cxnSp macro="">
      <xdr:nvCxnSpPr>
        <xdr:cNvPr id="675" name="直線コネクタ 674">
          <a:extLst>
            <a:ext uri="{FF2B5EF4-FFF2-40B4-BE49-F238E27FC236}">
              <a16:creationId xmlns:a16="http://schemas.microsoft.com/office/drawing/2014/main" id="{5C4FFD26-A1B5-433A-B799-66D0527A3027}"/>
            </a:ext>
          </a:extLst>
        </xdr:cNvPr>
        <xdr:cNvCxnSpPr/>
      </xdr:nvCxnSpPr>
      <xdr:spPr>
        <a:xfrm>
          <a:off x="19878675" y="1625182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113772</xdr:rowOff>
    </xdr:from>
    <xdr:ext cx="469744" cy="259045"/>
    <xdr:sp macro="" textlink="">
      <xdr:nvSpPr>
        <xdr:cNvPr id="676" name="【公民館】&#10;一人当たり面積平均値テキスト">
          <a:extLst>
            <a:ext uri="{FF2B5EF4-FFF2-40B4-BE49-F238E27FC236}">
              <a16:creationId xmlns:a16="http://schemas.microsoft.com/office/drawing/2014/main" id="{20FF4F1C-E85C-4003-A29A-FD21C53D220B}"/>
            </a:ext>
          </a:extLst>
        </xdr:cNvPr>
        <xdr:cNvSpPr txBox="1"/>
      </xdr:nvSpPr>
      <xdr:spPr>
        <a:xfrm>
          <a:off x="19992975" y="174302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135345</xdr:rowOff>
    </xdr:from>
    <xdr:to>
      <xdr:col>116</xdr:col>
      <xdr:colOff>114300</xdr:colOff>
      <xdr:row>107</xdr:row>
      <xdr:rowOff>65495</xdr:rowOff>
    </xdr:to>
    <xdr:sp macro="" textlink="">
      <xdr:nvSpPr>
        <xdr:cNvPr id="677" name="フローチャート: 判断 676">
          <a:extLst>
            <a:ext uri="{FF2B5EF4-FFF2-40B4-BE49-F238E27FC236}">
              <a16:creationId xmlns:a16="http://schemas.microsoft.com/office/drawing/2014/main" id="{81BA4D6F-FF33-4E9D-A503-2ABD3BF3249E}"/>
            </a:ext>
          </a:extLst>
        </xdr:cNvPr>
        <xdr:cNvSpPr/>
      </xdr:nvSpPr>
      <xdr:spPr>
        <a:xfrm>
          <a:off x="19897725" y="1745179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152763</xdr:rowOff>
    </xdr:from>
    <xdr:to>
      <xdr:col>112</xdr:col>
      <xdr:colOff>38100</xdr:colOff>
      <xdr:row>107</xdr:row>
      <xdr:rowOff>82913</xdr:rowOff>
    </xdr:to>
    <xdr:sp macro="" textlink="">
      <xdr:nvSpPr>
        <xdr:cNvPr id="678" name="フローチャート: 判断 677">
          <a:extLst>
            <a:ext uri="{FF2B5EF4-FFF2-40B4-BE49-F238E27FC236}">
              <a16:creationId xmlns:a16="http://schemas.microsoft.com/office/drawing/2014/main" id="{69188B6D-B2D0-48DA-A450-CD40E938055F}"/>
            </a:ext>
          </a:extLst>
        </xdr:cNvPr>
        <xdr:cNvSpPr/>
      </xdr:nvSpPr>
      <xdr:spPr>
        <a:xfrm>
          <a:off x="19154775" y="1746921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1995</xdr:rowOff>
    </xdr:from>
    <xdr:to>
      <xdr:col>107</xdr:col>
      <xdr:colOff>101600</xdr:colOff>
      <xdr:row>107</xdr:row>
      <xdr:rowOff>103595</xdr:rowOff>
    </xdr:to>
    <xdr:sp macro="" textlink="">
      <xdr:nvSpPr>
        <xdr:cNvPr id="679" name="フローチャート: 判断 678">
          <a:extLst>
            <a:ext uri="{FF2B5EF4-FFF2-40B4-BE49-F238E27FC236}">
              <a16:creationId xmlns:a16="http://schemas.microsoft.com/office/drawing/2014/main" id="{08AB877A-A898-4294-9CC0-FC256D7406B1}"/>
            </a:ext>
          </a:extLst>
        </xdr:cNvPr>
        <xdr:cNvSpPr/>
      </xdr:nvSpPr>
      <xdr:spPr>
        <a:xfrm>
          <a:off x="18345150" y="1748989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23768</xdr:rowOff>
    </xdr:from>
    <xdr:to>
      <xdr:col>102</xdr:col>
      <xdr:colOff>165100</xdr:colOff>
      <xdr:row>107</xdr:row>
      <xdr:rowOff>125368</xdr:rowOff>
    </xdr:to>
    <xdr:sp macro="" textlink="">
      <xdr:nvSpPr>
        <xdr:cNvPr id="680" name="フローチャート: 判断 679">
          <a:extLst>
            <a:ext uri="{FF2B5EF4-FFF2-40B4-BE49-F238E27FC236}">
              <a16:creationId xmlns:a16="http://schemas.microsoft.com/office/drawing/2014/main" id="{9FA8D28E-C030-437F-A863-F0CE4FFB42D5}"/>
            </a:ext>
          </a:extLst>
        </xdr:cNvPr>
        <xdr:cNvSpPr/>
      </xdr:nvSpPr>
      <xdr:spPr>
        <a:xfrm>
          <a:off x="17554575" y="1751484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169092</xdr:rowOff>
    </xdr:from>
    <xdr:to>
      <xdr:col>98</xdr:col>
      <xdr:colOff>38100</xdr:colOff>
      <xdr:row>107</xdr:row>
      <xdr:rowOff>99242</xdr:rowOff>
    </xdr:to>
    <xdr:sp macro="" textlink="">
      <xdr:nvSpPr>
        <xdr:cNvPr id="681" name="フローチャート: 判断 680">
          <a:extLst>
            <a:ext uri="{FF2B5EF4-FFF2-40B4-BE49-F238E27FC236}">
              <a16:creationId xmlns:a16="http://schemas.microsoft.com/office/drawing/2014/main" id="{0DFE2FFF-AE67-41FD-BE8E-B105EFCECE31}"/>
            </a:ext>
          </a:extLst>
        </xdr:cNvPr>
        <xdr:cNvSpPr/>
      </xdr:nvSpPr>
      <xdr:spPr>
        <a:xfrm>
          <a:off x="16754475" y="17485542"/>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257C3307-8E06-47E7-A0BA-AEC73CDCDB8B}"/>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1F3F7270-B493-436C-A8E5-1E7E98071655}"/>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B6FE8BBA-4CC6-40D4-BC17-FE14665D0BA5}"/>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A3532B93-8E58-4264-8F8C-9AD52C751F9C}"/>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86" name="テキスト ボックス 685">
          <a:extLst>
            <a:ext uri="{FF2B5EF4-FFF2-40B4-BE49-F238E27FC236}">
              <a16:creationId xmlns:a16="http://schemas.microsoft.com/office/drawing/2014/main" id="{4F8D704E-E75A-4A8E-A3FA-EA40983F6D0F}"/>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107</xdr:row>
      <xdr:rowOff>153307</xdr:rowOff>
    </xdr:from>
    <xdr:to>
      <xdr:col>102</xdr:col>
      <xdr:colOff>165100</xdr:colOff>
      <xdr:row>108</xdr:row>
      <xdr:rowOff>83457</xdr:rowOff>
    </xdr:to>
    <xdr:sp macro="" textlink="">
      <xdr:nvSpPr>
        <xdr:cNvPr id="687" name="楕円 686">
          <a:extLst>
            <a:ext uri="{FF2B5EF4-FFF2-40B4-BE49-F238E27FC236}">
              <a16:creationId xmlns:a16="http://schemas.microsoft.com/office/drawing/2014/main" id="{3C74C5F5-8012-43A5-A6FC-7DAA19A370DF}"/>
            </a:ext>
          </a:extLst>
        </xdr:cNvPr>
        <xdr:cNvSpPr/>
      </xdr:nvSpPr>
      <xdr:spPr>
        <a:xfrm>
          <a:off x="17554575" y="1764120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99440</xdr:rowOff>
    </xdr:from>
    <xdr:ext cx="469744" cy="259045"/>
    <xdr:sp macro="" textlink="">
      <xdr:nvSpPr>
        <xdr:cNvPr id="688" name="n_1aveValue【公民館】&#10;一人当たり面積">
          <a:extLst>
            <a:ext uri="{FF2B5EF4-FFF2-40B4-BE49-F238E27FC236}">
              <a16:creationId xmlns:a16="http://schemas.microsoft.com/office/drawing/2014/main" id="{2CB40D53-ACDD-409D-99BA-A797D0D9742E}"/>
            </a:ext>
          </a:extLst>
        </xdr:cNvPr>
        <xdr:cNvSpPr txBox="1"/>
      </xdr:nvSpPr>
      <xdr:spPr>
        <a:xfrm>
          <a:off x="18983402" y="17247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120122</xdr:rowOff>
    </xdr:from>
    <xdr:ext cx="469744" cy="259045"/>
    <xdr:sp macro="" textlink="">
      <xdr:nvSpPr>
        <xdr:cNvPr id="689" name="n_2aveValue【公民館】&#10;一人当たり面積">
          <a:extLst>
            <a:ext uri="{FF2B5EF4-FFF2-40B4-BE49-F238E27FC236}">
              <a16:creationId xmlns:a16="http://schemas.microsoft.com/office/drawing/2014/main" id="{20181118-8C60-493F-9C30-9BB4E16EDDDD}"/>
            </a:ext>
          </a:extLst>
        </xdr:cNvPr>
        <xdr:cNvSpPr txBox="1"/>
      </xdr:nvSpPr>
      <xdr:spPr>
        <a:xfrm>
          <a:off x="18183302" y="17268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141895</xdr:rowOff>
    </xdr:from>
    <xdr:ext cx="469744" cy="259045"/>
    <xdr:sp macro="" textlink="">
      <xdr:nvSpPr>
        <xdr:cNvPr id="690" name="n_3aveValue【公民館】&#10;一人当たり面積">
          <a:extLst>
            <a:ext uri="{FF2B5EF4-FFF2-40B4-BE49-F238E27FC236}">
              <a16:creationId xmlns:a16="http://schemas.microsoft.com/office/drawing/2014/main" id="{A3500F42-234B-4998-A1B8-8DC9421454E1}"/>
            </a:ext>
          </a:extLst>
        </xdr:cNvPr>
        <xdr:cNvSpPr txBox="1"/>
      </xdr:nvSpPr>
      <xdr:spPr>
        <a:xfrm>
          <a:off x="17383202" y="17290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115769</xdr:rowOff>
    </xdr:from>
    <xdr:ext cx="469744" cy="259045"/>
    <xdr:sp macro="" textlink="">
      <xdr:nvSpPr>
        <xdr:cNvPr id="691" name="n_4aveValue【公民館】&#10;一人当たり面積">
          <a:extLst>
            <a:ext uri="{FF2B5EF4-FFF2-40B4-BE49-F238E27FC236}">
              <a16:creationId xmlns:a16="http://schemas.microsoft.com/office/drawing/2014/main" id="{D4FA53FC-D8A3-4C59-B03A-617D84129C1B}"/>
            </a:ext>
          </a:extLst>
        </xdr:cNvPr>
        <xdr:cNvSpPr txBox="1"/>
      </xdr:nvSpPr>
      <xdr:spPr>
        <a:xfrm>
          <a:off x="16592627" y="17260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74584</xdr:rowOff>
    </xdr:from>
    <xdr:ext cx="469744" cy="259045"/>
    <xdr:sp macro="" textlink="">
      <xdr:nvSpPr>
        <xdr:cNvPr id="692" name="n_3mainValue【公民館】&#10;一人当たり面積">
          <a:extLst>
            <a:ext uri="{FF2B5EF4-FFF2-40B4-BE49-F238E27FC236}">
              <a16:creationId xmlns:a16="http://schemas.microsoft.com/office/drawing/2014/main" id="{99D01789-4982-4C05-B5A9-CD81CDA3A7E4}"/>
            </a:ext>
          </a:extLst>
        </xdr:cNvPr>
        <xdr:cNvSpPr txBox="1"/>
      </xdr:nvSpPr>
      <xdr:spPr>
        <a:xfrm>
          <a:off x="17383202" y="17733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3" name="正方形/長方形 692">
          <a:extLst>
            <a:ext uri="{FF2B5EF4-FFF2-40B4-BE49-F238E27FC236}">
              <a16:creationId xmlns:a16="http://schemas.microsoft.com/office/drawing/2014/main" id="{CE24D425-D044-4EDC-A1C6-CF1A8F8FA705}"/>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4" name="正方形/長方形 693">
          <a:extLst>
            <a:ext uri="{FF2B5EF4-FFF2-40B4-BE49-F238E27FC236}">
              <a16:creationId xmlns:a16="http://schemas.microsoft.com/office/drawing/2014/main" id="{CF29B4DC-CB9E-4992-BFBB-B5683A86DB93}"/>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5" name="テキスト ボックス 694">
          <a:extLst>
            <a:ext uri="{FF2B5EF4-FFF2-40B4-BE49-F238E27FC236}">
              <a16:creationId xmlns:a16="http://schemas.microsoft.com/office/drawing/2014/main" id="{E0E20EBA-29AF-43EA-9724-7C7DD4DEBFD6}"/>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類似団体と比較して特に有形固定資産減価償却率が高くなっている施設は、道路、公営住宅、学校施設、児童館、公民館となっている。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令和６年３月策定の明和町公共施設総合管理計画をもとに、施設の長寿命化を図るとともに</a:t>
          </a:r>
          <a:r>
            <a:rPr lang="ja-JP" altLang="ja-JP" sz="1100">
              <a:solidFill>
                <a:schemeClr val="dk1"/>
              </a:solidFill>
              <a:effectLst/>
              <a:latin typeface="+mn-lt"/>
              <a:ea typeface="+mn-ea"/>
              <a:cs typeface="+mn-cs"/>
            </a:rPr>
            <a:t>民間資 金の活用等を進めて資産の有効活用を図り、現在の施設総量の </a:t>
          </a:r>
          <a:r>
            <a:rPr lang="en-US" altLang="ja-JP" sz="1100">
              <a:solidFill>
                <a:schemeClr val="dk1"/>
              </a:solidFill>
              <a:effectLst/>
              <a:latin typeface="+mn-lt"/>
              <a:ea typeface="+mn-ea"/>
              <a:cs typeface="+mn-cs"/>
            </a:rPr>
            <a:t>15</a:t>
          </a:r>
          <a:r>
            <a:rPr lang="ja-JP" altLang="ja-JP" sz="1100">
              <a:solidFill>
                <a:schemeClr val="dk1"/>
              </a:solidFill>
              <a:effectLst/>
              <a:latin typeface="+mn-lt"/>
              <a:ea typeface="+mn-ea"/>
              <a:cs typeface="+mn-cs"/>
            </a:rPr>
            <a:t>％縮減を目指す。</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200ABCA-EE47-4CD6-B45F-BDF768C5042F}"/>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459BC5C-D575-4B69-9686-2184C4E1743F}"/>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8B148AF-92DF-496F-BADB-B6DFB065678A}"/>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E642511-5BC2-4552-A3B8-750A87344A1A}"/>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群馬県明和町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A96CB06-C5EB-4303-B807-6CB57621A5E2}"/>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28A4869-58AD-4863-A98E-D583FC9336E7}"/>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F7F27F6-5CE6-4D65-97EC-63E1E9C48CB2}"/>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29F0F86-E7AE-493A-B984-B57565CC6282}"/>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D32200A-AF6B-4B3F-AF93-146FF4A096D1}"/>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C2F4D59-1D64-41AB-B58A-3A245CC734B0}"/>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10,836
10,505
19.64
8,168,258
7,195,084
426,965
3,950,198
4,041,721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B267933-DD6B-4A03-9B90-D4CA7CFB570B}"/>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2F2D7CA-5CEB-41DA-935F-BF246ACAB5D5}"/>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05936BA-1DB3-41F5-B6B4-57C1C2E3C5C9}"/>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43.3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1ACDF6F-728C-42BF-8115-400BAFE561B1}"/>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D12A83E-F039-4390-875D-B90FD8D9EA26}"/>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19FFF7B-AFA0-4276-9BB3-3B42FDB77044}"/>
            </a:ext>
          </a:extLst>
        </xdr:cNvPr>
        <xdr:cNvSpPr/>
      </xdr:nvSpPr>
      <xdr:spPr>
        <a:xfrm>
          <a:off x="6467475" y="1628775"/>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F2C3C14-A3D0-464A-AC0D-3E6EDA2DD305}"/>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68EBD32-9D93-430D-9AC2-DFFDD51467C9}"/>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720D7D8-4F99-4076-AA0E-F26BDCF33804}"/>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49C2575-0A35-4B50-95F5-94C562295FBE}"/>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C3763D3-D143-4B56-BC7F-83E2B56FF2A1}"/>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A960880-F1C4-4E62-BE7A-49B8054E2DEF}"/>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AF20DDB-C794-46A8-9185-4A6EA5F4653A}"/>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8019AAF-17B9-4DA8-B63A-6E2A34E101E2}"/>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1F982E3-A2B1-4C2E-A32C-FD48D547354C}"/>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D9EDE89-3BBB-410D-85E6-FE7340ED1A12}"/>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5107015-A5B9-4200-8983-8A98EFB64851}"/>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C389B9C-534E-4162-B4A9-81451E3DE6EE}"/>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278DF9A-2FB8-444C-89F4-30F00AF6D100}"/>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F921A36-1CBF-41B9-AD60-E95D55C870AB}"/>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172D29A-D60E-4AF2-AA56-4484A4C9C19A}"/>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BD335BB-74F3-4AEB-A74C-E302F6C27098}"/>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2394C4A-73D5-4B41-8800-F623EFF7A81D}"/>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3A32655-B6EB-4B98-A3A3-CE0B0D1CDF22}"/>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58BDD4B-B088-4435-AC64-F3228728C387}"/>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6419095-140C-4622-B467-A2806638970D}"/>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C61EFA2-1DD6-433A-844D-A98B7EB17540}"/>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69464DA-E550-47C2-8CCE-DAA5CF56F09A}"/>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E604A7B-6F12-407A-B768-F8F46B96E86F}"/>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5EAB4AA-4821-4F0A-91C0-105AE5227BCE}"/>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995972E-18A1-4712-A2D4-5A608F43660D}"/>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0F578C8-4CC4-447A-BFA9-08BBCFC02BAB}"/>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65F558C9-07D2-46FA-9E23-4834D47631A5}"/>
            </a:ext>
          </a:extLst>
        </xdr:cNvPr>
        <xdr:cNvCxnSpPr/>
      </xdr:nvCxnSpPr>
      <xdr:spPr>
        <a:xfrm>
          <a:off x="685800" y="690290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DFA93450-EBB4-4C01-8F1E-4C91A073A37E}"/>
            </a:ext>
          </a:extLst>
        </xdr:cNvPr>
        <xdr:cNvSpPr txBox="1"/>
      </xdr:nvSpPr>
      <xdr:spPr>
        <a:xfrm>
          <a:off x="2789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7CD4DCF4-A976-4BC8-9DDF-5CE99327AADB}"/>
            </a:ext>
          </a:extLst>
        </xdr:cNvPr>
        <xdr:cNvCxnSpPr/>
      </xdr:nvCxnSpPr>
      <xdr:spPr>
        <a:xfrm>
          <a:off x="685800" y="6592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C9A0732A-4FEE-4A8D-BA70-2D9BCBE10FAA}"/>
            </a:ext>
          </a:extLst>
        </xdr:cNvPr>
        <xdr:cNvSpPr txBox="1"/>
      </xdr:nvSpPr>
      <xdr:spPr>
        <a:xfrm>
          <a:off x="339891"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25F9514A-6857-4149-A9A9-1CC39933BD5A}"/>
            </a:ext>
          </a:extLst>
        </xdr:cNvPr>
        <xdr:cNvCxnSpPr/>
      </xdr:nvCxnSpPr>
      <xdr:spPr>
        <a:xfrm>
          <a:off x="685800" y="62846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ACD026BC-65E4-42D5-8753-E56EA8B7E37C}"/>
            </a:ext>
          </a:extLst>
        </xdr:cNvPr>
        <xdr:cNvSpPr txBox="1"/>
      </xdr:nvSpPr>
      <xdr:spPr>
        <a:xfrm>
          <a:off x="339891"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E1D5AFD-F63C-4E43-9C37-90E092E041B6}"/>
            </a:ext>
          </a:extLst>
        </xdr:cNvPr>
        <xdr:cNvCxnSpPr/>
      </xdr:nvCxnSpPr>
      <xdr:spPr>
        <a:xfrm>
          <a:off x="685800" y="5983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9B2FFF96-56B4-4E0F-8F34-7E79CBF01F1D}"/>
            </a:ext>
          </a:extLst>
        </xdr:cNvPr>
        <xdr:cNvSpPr txBox="1"/>
      </xdr:nvSpPr>
      <xdr:spPr>
        <a:xfrm>
          <a:off x="339891"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9D082F30-97FD-405B-8230-A5778DF4B9D9}"/>
            </a:ext>
          </a:extLst>
        </xdr:cNvPr>
        <xdr:cNvCxnSpPr/>
      </xdr:nvCxnSpPr>
      <xdr:spPr>
        <a:xfrm>
          <a:off x="685800" y="56759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97D24B38-A574-4240-82BC-E4EEDE662D1E}"/>
            </a:ext>
          </a:extLst>
        </xdr:cNvPr>
        <xdr:cNvSpPr txBox="1"/>
      </xdr:nvSpPr>
      <xdr:spPr>
        <a:xfrm>
          <a:off x="339891"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14601507-937D-45AA-A8D0-B04DDF285302}"/>
            </a:ext>
          </a:extLst>
        </xdr:cNvPr>
        <xdr:cNvCxnSpPr/>
      </xdr:nvCxnSpPr>
      <xdr:spPr>
        <a:xfrm>
          <a:off x="685800" y="53557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42D7C284-E541-4753-85B6-19A8C0D2EBF7}"/>
            </a:ext>
          </a:extLst>
        </xdr:cNvPr>
        <xdr:cNvSpPr txBox="1"/>
      </xdr:nvSpPr>
      <xdr:spPr>
        <a:xfrm>
          <a:off x="388136" y="52198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3A9FE62E-200E-4728-A82A-B807011A623F}"/>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EFFE78B3-3FDF-42F0-9FA9-644A348994E1}"/>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138249</xdr:rowOff>
    </xdr:from>
    <xdr:to>
      <xdr:col>24</xdr:col>
      <xdr:colOff>62865</xdr:colOff>
      <xdr:row>42</xdr:row>
      <xdr:rowOff>68035</xdr:rowOff>
    </xdr:to>
    <xdr:cxnSp macro="">
      <xdr:nvCxnSpPr>
        <xdr:cNvPr id="58" name="直線コネクタ 57">
          <a:extLst>
            <a:ext uri="{FF2B5EF4-FFF2-40B4-BE49-F238E27FC236}">
              <a16:creationId xmlns:a16="http://schemas.microsoft.com/office/drawing/2014/main" id="{A520E7AB-8FC4-49BD-8B10-9FEA302777EC}"/>
            </a:ext>
          </a:extLst>
        </xdr:cNvPr>
        <xdr:cNvCxnSpPr/>
      </xdr:nvCxnSpPr>
      <xdr:spPr>
        <a:xfrm flipV="1">
          <a:off x="4180840" y="5494474"/>
          <a:ext cx="0" cy="1380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71862</xdr:rowOff>
    </xdr:from>
    <xdr:ext cx="405111" cy="259045"/>
    <xdr:sp macro="" textlink="">
      <xdr:nvSpPr>
        <xdr:cNvPr id="59" name="【図書館】&#10;有形固定資産減価償却率最小値テキスト">
          <a:extLst>
            <a:ext uri="{FF2B5EF4-FFF2-40B4-BE49-F238E27FC236}">
              <a16:creationId xmlns:a16="http://schemas.microsoft.com/office/drawing/2014/main" id="{F45266B2-1035-4EDA-8803-B4F1E6419247}"/>
            </a:ext>
          </a:extLst>
        </xdr:cNvPr>
        <xdr:cNvSpPr txBox="1"/>
      </xdr:nvSpPr>
      <xdr:spPr>
        <a:xfrm>
          <a:off x="4219575" y="687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68035</xdr:rowOff>
    </xdr:from>
    <xdr:to>
      <xdr:col>24</xdr:col>
      <xdr:colOff>152400</xdr:colOff>
      <xdr:row>42</xdr:row>
      <xdr:rowOff>68035</xdr:rowOff>
    </xdr:to>
    <xdr:cxnSp macro="">
      <xdr:nvCxnSpPr>
        <xdr:cNvPr id="60" name="直線コネクタ 59">
          <a:extLst>
            <a:ext uri="{FF2B5EF4-FFF2-40B4-BE49-F238E27FC236}">
              <a16:creationId xmlns:a16="http://schemas.microsoft.com/office/drawing/2014/main" id="{D3F674A4-5D7C-475B-8449-B6A845776DB8}"/>
            </a:ext>
          </a:extLst>
        </xdr:cNvPr>
        <xdr:cNvCxnSpPr/>
      </xdr:nvCxnSpPr>
      <xdr:spPr>
        <a:xfrm>
          <a:off x="4105275" y="687523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84926</xdr:rowOff>
    </xdr:from>
    <xdr:ext cx="340478" cy="259045"/>
    <xdr:sp macro="" textlink="">
      <xdr:nvSpPr>
        <xdr:cNvPr id="61" name="【図書館】&#10;有形固定資産減価償却率最大値テキスト">
          <a:extLst>
            <a:ext uri="{FF2B5EF4-FFF2-40B4-BE49-F238E27FC236}">
              <a16:creationId xmlns:a16="http://schemas.microsoft.com/office/drawing/2014/main" id="{F3FDB1CC-8D09-41F1-B603-F0900C3277C5}"/>
            </a:ext>
          </a:extLst>
        </xdr:cNvPr>
        <xdr:cNvSpPr txBox="1"/>
      </xdr:nvSpPr>
      <xdr:spPr>
        <a:xfrm>
          <a:off x="4219575" y="52792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138249</xdr:rowOff>
    </xdr:from>
    <xdr:to>
      <xdr:col>24</xdr:col>
      <xdr:colOff>152400</xdr:colOff>
      <xdr:row>33</xdr:row>
      <xdr:rowOff>138249</xdr:rowOff>
    </xdr:to>
    <xdr:cxnSp macro="">
      <xdr:nvCxnSpPr>
        <xdr:cNvPr id="62" name="直線コネクタ 61">
          <a:extLst>
            <a:ext uri="{FF2B5EF4-FFF2-40B4-BE49-F238E27FC236}">
              <a16:creationId xmlns:a16="http://schemas.microsoft.com/office/drawing/2014/main" id="{F575C032-4B9B-4736-A43B-306FB1CA3A11}"/>
            </a:ext>
          </a:extLst>
        </xdr:cNvPr>
        <xdr:cNvCxnSpPr/>
      </xdr:nvCxnSpPr>
      <xdr:spPr>
        <a:xfrm>
          <a:off x="4105275" y="549447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44649</xdr:rowOff>
    </xdr:from>
    <xdr:ext cx="405111" cy="259045"/>
    <xdr:sp macro="" textlink="">
      <xdr:nvSpPr>
        <xdr:cNvPr id="63" name="【図書館】&#10;有形固定資産減価償却率平均値テキスト">
          <a:extLst>
            <a:ext uri="{FF2B5EF4-FFF2-40B4-BE49-F238E27FC236}">
              <a16:creationId xmlns:a16="http://schemas.microsoft.com/office/drawing/2014/main" id="{C5A34A5D-FBA5-4955-8113-9C4612C9FC63}"/>
            </a:ext>
          </a:extLst>
        </xdr:cNvPr>
        <xdr:cNvSpPr txBox="1"/>
      </xdr:nvSpPr>
      <xdr:spPr>
        <a:xfrm>
          <a:off x="4219575" y="60485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66222</xdr:rowOff>
    </xdr:from>
    <xdr:to>
      <xdr:col>24</xdr:col>
      <xdr:colOff>114300</xdr:colOff>
      <xdr:row>37</xdr:row>
      <xdr:rowOff>167822</xdr:rowOff>
    </xdr:to>
    <xdr:sp macro="" textlink="">
      <xdr:nvSpPr>
        <xdr:cNvPr id="64" name="フローチャート: 判断 63">
          <a:extLst>
            <a:ext uri="{FF2B5EF4-FFF2-40B4-BE49-F238E27FC236}">
              <a16:creationId xmlns:a16="http://schemas.microsoft.com/office/drawing/2014/main" id="{93B78B66-3DB9-416F-877C-01125E172598}"/>
            </a:ext>
          </a:extLst>
        </xdr:cNvPr>
        <xdr:cNvSpPr/>
      </xdr:nvSpPr>
      <xdr:spPr>
        <a:xfrm>
          <a:off x="4124325" y="607014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165826</xdr:rowOff>
    </xdr:from>
    <xdr:to>
      <xdr:col>20</xdr:col>
      <xdr:colOff>38100</xdr:colOff>
      <xdr:row>37</xdr:row>
      <xdr:rowOff>95976</xdr:rowOff>
    </xdr:to>
    <xdr:sp macro="" textlink="">
      <xdr:nvSpPr>
        <xdr:cNvPr id="65" name="フローチャート: 判断 64">
          <a:extLst>
            <a:ext uri="{FF2B5EF4-FFF2-40B4-BE49-F238E27FC236}">
              <a16:creationId xmlns:a16="http://schemas.microsoft.com/office/drawing/2014/main" id="{8DD7C89A-8B97-4C78-A91A-323875EF62C5}"/>
            </a:ext>
          </a:extLst>
        </xdr:cNvPr>
        <xdr:cNvSpPr/>
      </xdr:nvSpPr>
      <xdr:spPr>
        <a:xfrm>
          <a:off x="3381375" y="600147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110308</xdr:rowOff>
    </xdr:from>
    <xdr:to>
      <xdr:col>15</xdr:col>
      <xdr:colOff>101600</xdr:colOff>
      <xdr:row>37</xdr:row>
      <xdr:rowOff>40458</xdr:rowOff>
    </xdr:to>
    <xdr:sp macro="" textlink="">
      <xdr:nvSpPr>
        <xdr:cNvPr id="66" name="フローチャート: 判断 65">
          <a:extLst>
            <a:ext uri="{FF2B5EF4-FFF2-40B4-BE49-F238E27FC236}">
              <a16:creationId xmlns:a16="http://schemas.microsoft.com/office/drawing/2014/main" id="{FA2CA03C-CE78-45BF-852D-0F5844FB860C}"/>
            </a:ext>
          </a:extLst>
        </xdr:cNvPr>
        <xdr:cNvSpPr/>
      </xdr:nvSpPr>
      <xdr:spPr>
        <a:xfrm>
          <a:off x="2571750" y="594595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79284</xdr:rowOff>
    </xdr:from>
    <xdr:to>
      <xdr:col>10</xdr:col>
      <xdr:colOff>165100</xdr:colOff>
      <xdr:row>37</xdr:row>
      <xdr:rowOff>9434</xdr:rowOff>
    </xdr:to>
    <xdr:sp macro="" textlink="">
      <xdr:nvSpPr>
        <xdr:cNvPr id="67" name="フローチャート: 判断 66">
          <a:extLst>
            <a:ext uri="{FF2B5EF4-FFF2-40B4-BE49-F238E27FC236}">
              <a16:creationId xmlns:a16="http://schemas.microsoft.com/office/drawing/2014/main" id="{00749B6C-CE8E-4F5F-A568-9F36237707B7}"/>
            </a:ext>
          </a:extLst>
        </xdr:cNvPr>
        <xdr:cNvSpPr/>
      </xdr:nvSpPr>
      <xdr:spPr>
        <a:xfrm>
          <a:off x="1781175" y="591810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a:extLst>
            <a:ext uri="{FF2B5EF4-FFF2-40B4-BE49-F238E27FC236}">
              <a16:creationId xmlns:a16="http://schemas.microsoft.com/office/drawing/2014/main" id="{13DDF708-69F4-4158-B8D7-FD2F58A28B3D}"/>
            </a:ext>
          </a:extLst>
        </xdr:cNvPr>
        <xdr:cNvSpPr/>
      </xdr:nvSpPr>
      <xdr:spPr>
        <a:xfrm>
          <a:off x="981075" y="596537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22DFC8F-1A57-4090-96AD-DC4CBFA8534D}"/>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5660932-E088-4E90-9BF7-5D8538F13EF1}"/>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8276B90-DC0B-44B3-92C5-DA5C36A00A11}"/>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3E27C1E-993B-4402-98BA-C3976536CFD2}"/>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FB396DA0-6CD0-4439-BA5A-9C1D1A1D5F96}"/>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42</xdr:row>
      <xdr:rowOff>41728</xdr:rowOff>
    </xdr:from>
    <xdr:to>
      <xdr:col>10</xdr:col>
      <xdr:colOff>165100</xdr:colOff>
      <xdr:row>42</xdr:row>
      <xdr:rowOff>143328</xdr:rowOff>
    </xdr:to>
    <xdr:sp macro="" textlink="">
      <xdr:nvSpPr>
        <xdr:cNvPr id="74" name="楕円 73">
          <a:extLst>
            <a:ext uri="{FF2B5EF4-FFF2-40B4-BE49-F238E27FC236}">
              <a16:creationId xmlns:a16="http://schemas.microsoft.com/office/drawing/2014/main" id="{190F9250-533E-4692-8607-A94CCD1D9A63}"/>
            </a:ext>
          </a:extLst>
        </xdr:cNvPr>
        <xdr:cNvSpPr/>
      </xdr:nvSpPr>
      <xdr:spPr>
        <a:xfrm>
          <a:off x="1781175" y="685527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35</xdr:row>
      <xdr:rowOff>112503</xdr:rowOff>
    </xdr:from>
    <xdr:ext cx="405111" cy="259045"/>
    <xdr:sp macro="" textlink="">
      <xdr:nvSpPr>
        <xdr:cNvPr id="75" name="n_1aveValue【図書館】&#10;有形固定資産減価償却率">
          <a:extLst>
            <a:ext uri="{FF2B5EF4-FFF2-40B4-BE49-F238E27FC236}">
              <a16:creationId xmlns:a16="http://schemas.microsoft.com/office/drawing/2014/main" id="{263B5D9E-50F5-49C9-9733-146922B3A6BC}"/>
            </a:ext>
          </a:extLst>
        </xdr:cNvPr>
        <xdr:cNvSpPr txBox="1"/>
      </xdr:nvSpPr>
      <xdr:spPr>
        <a:xfrm>
          <a:off x="3239144" y="578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56985</xdr:rowOff>
    </xdr:from>
    <xdr:ext cx="405111" cy="259045"/>
    <xdr:sp macro="" textlink="">
      <xdr:nvSpPr>
        <xdr:cNvPr id="76" name="n_2aveValue【図書館】&#10;有形固定資産減価償却率">
          <a:extLst>
            <a:ext uri="{FF2B5EF4-FFF2-40B4-BE49-F238E27FC236}">
              <a16:creationId xmlns:a16="http://schemas.microsoft.com/office/drawing/2014/main" id="{6F21A745-3846-4EE9-B656-B5B7F4E3D9CB}"/>
            </a:ext>
          </a:extLst>
        </xdr:cNvPr>
        <xdr:cNvSpPr txBox="1"/>
      </xdr:nvSpPr>
      <xdr:spPr>
        <a:xfrm>
          <a:off x="2439044" y="5733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25961</xdr:rowOff>
    </xdr:from>
    <xdr:ext cx="405111" cy="259045"/>
    <xdr:sp macro="" textlink="">
      <xdr:nvSpPr>
        <xdr:cNvPr id="77" name="n_3aveValue【図書館】&#10;有形固定資産減価償却率">
          <a:extLst>
            <a:ext uri="{FF2B5EF4-FFF2-40B4-BE49-F238E27FC236}">
              <a16:creationId xmlns:a16="http://schemas.microsoft.com/office/drawing/2014/main" id="{FCBEA366-E5B9-4EAF-895E-4F9A2ECC104E}"/>
            </a:ext>
          </a:extLst>
        </xdr:cNvPr>
        <xdr:cNvSpPr txBox="1"/>
      </xdr:nvSpPr>
      <xdr:spPr>
        <a:xfrm>
          <a:off x="1648469" y="5706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70049</xdr:rowOff>
    </xdr:from>
    <xdr:ext cx="405111" cy="259045"/>
    <xdr:sp macro="" textlink="">
      <xdr:nvSpPr>
        <xdr:cNvPr id="78" name="n_4aveValue【図書館】&#10;有形固定資産減価償却率">
          <a:extLst>
            <a:ext uri="{FF2B5EF4-FFF2-40B4-BE49-F238E27FC236}">
              <a16:creationId xmlns:a16="http://schemas.microsoft.com/office/drawing/2014/main" id="{32D281FB-0F5F-4576-ACBA-56453F564D4C}"/>
            </a:ext>
          </a:extLst>
        </xdr:cNvPr>
        <xdr:cNvSpPr txBox="1"/>
      </xdr:nvSpPr>
      <xdr:spPr>
        <a:xfrm>
          <a:off x="848369" y="5743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42</xdr:row>
      <xdr:rowOff>134455</xdr:rowOff>
    </xdr:from>
    <xdr:ext cx="469744" cy="259045"/>
    <xdr:sp macro="" textlink="">
      <xdr:nvSpPr>
        <xdr:cNvPr id="79" name="n_3mainValue【図書館】&#10;有形固定資産減価償却率">
          <a:extLst>
            <a:ext uri="{FF2B5EF4-FFF2-40B4-BE49-F238E27FC236}">
              <a16:creationId xmlns:a16="http://schemas.microsoft.com/office/drawing/2014/main" id="{3AEB9833-ED26-4A82-AB87-E510CD44130E}"/>
            </a:ext>
          </a:extLst>
        </xdr:cNvPr>
        <xdr:cNvSpPr txBox="1"/>
      </xdr:nvSpPr>
      <xdr:spPr>
        <a:xfrm>
          <a:off x="1609802" y="6944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a:extLst>
            <a:ext uri="{FF2B5EF4-FFF2-40B4-BE49-F238E27FC236}">
              <a16:creationId xmlns:a16="http://schemas.microsoft.com/office/drawing/2014/main" id="{1F8D52D1-B190-4424-8537-62D322E54A26}"/>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a:extLst>
            <a:ext uri="{FF2B5EF4-FFF2-40B4-BE49-F238E27FC236}">
              <a16:creationId xmlns:a16="http://schemas.microsoft.com/office/drawing/2014/main" id="{DBF4D5B1-9E18-48E0-9DA7-A30468104676}"/>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a:extLst>
            <a:ext uri="{FF2B5EF4-FFF2-40B4-BE49-F238E27FC236}">
              <a16:creationId xmlns:a16="http://schemas.microsoft.com/office/drawing/2014/main" id="{AC39DA83-9FE9-4329-B39C-C6245EA46992}"/>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a:extLst>
            <a:ext uri="{FF2B5EF4-FFF2-40B4-BE49-F238E27FC236}">
              <a16:creationId xmlns:a16="http://schemas.microsoft.com/office/drawing/2014/main" id="{8DA8D122-8C4A-4A08-9E8D-E5B421BE40B1}"/>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a:extLst>
            <a:ext uri="{FF2B5EF4-FFF2-40B4-BE49-F238E27FC236}">
              <a16:creationId xmlns:a16="http://schemas.microsoft.com/office/drawing/2014/main" id="{8CEF9351-D65E-469C-881A-FB133730478E}"/>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a:extLst>
            <a:ext uri="{FF2B5EF4-FFF2-40B4-BE49-F238E27FC236}">
              <a16:creationId xmlns:a16="http://schemas.microsoft.com/office/drawing/2014/main" id="{3F5D8DB0-B9B5-4332-A232-F5633807B033}"/>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a:extLst>
            <a:ext uri="{FF2B5EF4-FFF2-40B4-BE49-F238E27FC236}">
              <a16:creationId xmlns:a16="http://schemas.microsoft.com/office/drawing/2014/main" id="{BD4F41C6-EBD6-4097-9A40-49E2DFB1461F}"/>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a:extLst>
            <a:ext uri="{FF2B5EF4-FFF2-40B4-BE49-F238E27FC236}">
              <a16:creationId xmlns:a16="http://schemas.microsoft.com/office/drawing/2014/main" id="{03C22CF3-8413-47B8-B3B5-FB9D72412305}"/>
            </a:ext>
          </a:extLst>
        </xdr:cNvPr>
        <xdr:cNvSpPr/>
      </xdr:nvSpPr>
      <xdr:spPr>
        <a:xfrm>
          <a:off x="5953125" y="504825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88" name="正方形/長方形 87">
          <a:extLst>
            <a:ext uri="{FF2B5EF4-FFF2-40B4-BE49-F238E27FC236}">
              <a16:creationId xmlns:a16="http://schemas.microsoft.com/office/drawing/2014/main" id="{40806ABA-A6C9-4951-B6EB-BDF11D6186B7}"/>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89" name="正方形/長方形 88">
          <a:extLst>
            <a:ext uri="{FF2B5EF4-FFF2-40B4-BE49-F238E27FC236}">
              <a16:creationId xmlns:a16="http://schemas.microsoft.com/office/drawing/2014/main" id="{16EA41D0-60E8-4C85-A705-DF7547123D83}"/>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90" name="正方形/長方形 89">
          <a:extLst>
            <a:ext uri="{FF2B5EF4-FFF2-40B4-BE49-F238E27FC236}">
              <a16:creationId xmlns:a16="http://schemas.microsoft.com/office/drawing/2014/main" id="{2616FC3F-64CD-4701-925F-D20CE6B1EBCE}"/>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91" name="正方形/長方形 90">
          <a:extLst>
            <a:ext uri="{FF2B5EF4-FFF2-40B4-BE49-F238E27FC236}">
              <a16:creationId xmlns:a16="http://schemas.microsoft.com/office/drawing/2014/main" id="{8B62A8F4-CF4E-46B5-BF6A-22167A1096C1}"/>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92" name="正方形/長方形 91">
          <a:extLst>
            <a:ext uri="{FF2B5EF4-FFF2-40B4-BE49-F238E27FC236}">
              <a16:creationId xmlns:a16="http://schemas.microsoft.com/office/drawing/2014/main" id="{E490BFB7-147C-4929-8266-6696D156719F}"/>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93" name="正方形/長方形 92">
          <a:extLst>
            <a:ext uri="{FF2B5EF4-FFF2-40B4-BE49-F238E27FC236}">
              <a16:creationId xmlns:a16="http://schemas.microsoft.com/office/drawing/2014/main" id="{6B3A136A-9F90-4D71-906C-196328A44770}"/>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94" name="正方形/長方形 93">
          <a:extLst>
            <a:ext uri="{FF2B5EF4-FFF2-40B4-BE49-F238E27FC236}">
              <a16:creationId xmlns:a16="http://schemas.microsoft.com/office/drawing/2014/main" id="{4CCA314D-540D-4847-91A7-D9B6FB764704}"/>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95" name="正方形/長方形 94">
          <a:extLst>
            <a:ext uri="{FF2B5EF4-FFF2-40B4-BE49-F238E27FC236}">
              <a16:creationId xmlns:a16="http://schemas.microsoft.com/office/drawing/2014/main" id="{4B7E04AF-E008-4118-8477-8C4FF4145136}"/>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96" name="テキスト ボックス 95">
          <a:extLst>
            <a:ext uri="{FF2B5EF4-FFF2-40B4-BE49-F238E27FC236}">
              <a16:creationId xmlns:a16="http://schemas.microsoft.com/office/drawing/2014/main" id="{D1B411CF-28D7-4633-B8ED-89021E0ED600}"/>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97" name="直線コネクタ 96">
          <a:extLst>
            <a:ext uri="{FF2B5EF4-FFF2-40B4-BE49-F238E27FC236}">
              <a16:creationId xmlns:a16="http://schemas.microsoft.com/office/drawing/2014/main" id="{AA63A85B-E5AE-4255-B007-D6C6D0BDB9F1}"/>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98" name="テキスト ボックス 97">
          <a:extLst>
            <a:ext uri="{FF2B5EF4-FFF2-40B4-BE49-F238E27FC236}">
              <a16:creationId xmlns:a16="http://schemas.microsoft.com/office/drawing/2014/main" id="{65700102-53C7-4B46-9D4E-1F9994E8EB7E}"/>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99" name="直線コネクタ 98">
          <a:extLst>
            <a:ext uri="{FF2B5EF4-FFF2-40B4-BE49-F238E27FC236}">
              <a16:creationId xmlns:a16="http://schemas.microsoft.com/office/drawing/2014/main" id="{BF21B601-5EE2-459D-AA3D-2B62CCC861AA}"/>
            </a:ext>
          </a:extLst>
        </xdr:cNvPr>
        <xdr:cNvCxnSpPr/>
      </xdr:nvCxnSpPr>
      <xdr:spPr>
        <a:xfrm>
          <a:off x="6858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00" name="テキスト ボックス 99">
          <a:extLst>
            <a:ext uri="{FF2B5EF4-FFF2-40B4-BE49-F238E27FC236}">
              <a16:creationId xmlns:a16="http://schemas.microsoft.com/office/drawing/2014/main" id="{9760D86A-7FFA-4696-80B9-81FB18689E8E}"/>
            </a:ext>
          </a:extLst>
        </xdr:cNvPr>
        <xdr:cNvSpPr txBox="1"/>
      </xdr:nvSpPr>
      <xdr:spPr>
        <a:xfrm>
          <a:off x="2789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01" name="直線コネクタ 100">
          <a:extLst>
            <a:ext uri="{FF2B5EF4-FFF2-40B4-BE49-F238E27FC236}">
              <a16:creationId xmlns:a16="http://schemas.microsoft.com/office/drawing/2014/main" id="{CC0DB5F9-FD5C-4417-9616-6B573B074859}"/>
            </a:ext>
          </a:extLst>
        </xdr:cNvPr>
        <xdr:cNvCxnSpPr/>
      </xdr:nvCxnSpPr>
      <xdr:spPr>
        <a:xfrm>
          <a:off x="6858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02" name="テキスト ボックス 101">
          <a:extLst>
            <a:ext uri="{FF2B5EF4-FFF2-40B4-BE49-F238E27FC236}">
              <a16:creationId xmlns:a16="http://schemas.microsoft.com/office/drawing/2014/main" id="{EDF47D2C-2E82-463C-9ECA-828993145C79}"/>
            </a:ext>
          </a:extLst>
        </xdr:cNvPr>
        <xdr:cNvSpPr txBox="1"/>
      </xdr:nvSpPr>
      <xdr:spPr>
        <a:xfrm>
          <a:off x="339891"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03" name="直線コネクタ 102">
          <a:extLst>
            <a:ext uri="{FF2B5EF4-FFF2-40B4-BE49-F238E27FC236}">
              <a16:creationId xmlns:a16="http://schemas.microsoft.com/office/drawing/2014/main" id="{59B8A589-FEC0-4268-A620-AFC948B252E8}"/>
            </a:ext>
          </a:extLst>
        </xdr:cNvPr>
        <xdr:cNvCxnSpPr/>
      </xdr:nvCxnSpPr>
      <xdr:spPr>
        <a:xfrm>
          <a:off x="6858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04" name="テキスト ボックス 103">
          <a:extLst>
            <a:ext uri="{FF2B5EF4-FFF2-40B4-BE49-F238E27FC236}">
              <a16:creationId xmlns:a16="http://schemas.microsoft.com/office/drawing/2014/main" id="{1A548FA5-CE5A-4DAF-9C78-4FA8AB28AF55}"/>
            </a:ext>
          </a:extLst>
        </xdr:cNvPr>
        <xdr:cNvSpPr txBox="1"/>
      </xdr:nvSpPr>
      <xdr:spPr>
        <a:xfrm>
          <a:off x="339891"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05" name="直線コネクタ 104">
          <a:extLst>
            <a:ext uri="{FF2B5EF4-FFF2-40B4-BE49-F238E27FC236}">
              <a16:creationId xmlns:a16="http://schemas.microsoft.com/office/drawing/2014/main" id="{DA9D938E-072E-419D-A622-B2FC31DCB844}"/>
            </a:ext>
          </a:extLst>
        </xdr:cNvPr>
        <xdr:cNvCxnSpPr/>
      </xdr:nvCxnSpPr>
      <xdr:spPr>
        <a:xfrm>
          <a:off x="6858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06" name="テキスト ボックス 105">
          <a:extLst>
            <a:ext uri="{FF2B5EF4-FFF2-40B4-BE49-F238E27FC236}">
              <a16:creationId xmlns:a16="http://schemas.microsoft.com/office/drawing/2014/main" id="{AE2CEAB5-B439-4CBF-8BE0-03B4325A13C5}"/>
            </a:ext>
          </a:extLst>
        </xdr:cNvPr>
        <xdr:cNvSpPr txBox="1"/>
      </xdr:nvSpPr>
      <xdr:spPr>
        <a:xfrm>
          <a:off x="339891"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07" name="直線コネクタ 106">
          <a:extLst>
            <a:ext uri="{FF2B5EF4-FFF2-40B4-BE49-F238E27FC236}">
              <a16:creationId xmlns:a16="http://schemas.microsoft.com/office/drawing/2014/main" id="{9BFF0068-F203-44B5-A93F-20C247DA4786}"/>
            </a:ext>
          </a:extLst>
        </xdr:cNvPr>
        <xdr:cNvCxnSpPr/>
      </xdr:nvCxnSpPr>
      <xdr:spPr>
        <a:xfrm>
          <a:off x="6858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08" name="テキスト ボックス 107">
          <a:extLst>
            <a:ext uri="{FF2B5EF4-FFF2-40B4-BE49-F238E27FC236}">
              <a16:creationId xmlns:a16="http://schemas.microsoft.com/office/drawing/2014/main" id="{DFF2F25B-8BB2-4924-A2E4-22AADCB3D4CA}"/>
            </a:ext>
          </a:extLst>
        </xdr:cNvPr>
        <xdr:cNvSpPr txBox="1"/>
      </xdr:nvSpPr>
      <xdr:spPr>
        <a:xfrm>
          <a:off x="339891"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09" name="直線コネクタ 108">
          <a:extLst>
            <a:ext uri="{FF2B5EF4-FFF2-40B4-BE49-F238E27FC236}">
              <a16:creationId xmlns:a16="http://schemas.microsoft.com/office/drawing/2014/main" id="{37D90258-A2CC-4E5F-BFC0-814DD2F6BC43}"/>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10" name="テキスト ボックス 109">
          <a:extLst>
            <a:ext uri="{FF2B5EF4-FFF2-40B4-BE49-F238E27FC236}">
              <a16:creationId xmlns:a16="http://schemas.microsoft.com/office/drawing/2014/main" id="{C5C601FC-3B97-468B-979D-3D73123E99C8}"/>
            </a:ext>
          </a:extLst>
        </xdr:cNvPr>
        <xdr:cNvSpPr txBox="1"/>
      </xdr:nvSpPr>
      <xdr:spPr>
        <a:xfrm>
          <a:off x="3881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11" name="【体育館・プール】&#10;有形固定資産減価償却率グラフ枠">
          <a:extLst>
            <a:ext uri="{FF2B5EF4-FFF2-40B4-BE49-F238E27FC236}">
              <a16:creationId xmlns:a16="http://schemas.microsoft.com/office/drawing/2014/main" id="{3139DC6E-36E9-469C-B327-DE1FABFB4743}"/>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137160</xdr:rowOff>
    </xdr:from>
    <xdr:to>
      <xdr:col>24</xdr:col>
      <xdr:colOff>62865</xdr:colOff>
      <xdr:row>64</xdr:row>
      <xdr:rowOff>76200</xdr:rowOff>
    </xdr:to>
    <xdr:cxnSp macro="">
      <xdr:nvCxnSpPr>
        <xdr:cNvPr id="112" name="直線コネクタ 111">
          <a:extLst>
            <a:ext uri="{FF2B5EF4-FFF2-40B4-BE49-F238E27FC236}">
              <a16:creationId xmlns:a16="http://schemas.microsoft.com/office/drawing/2014/main" id="{9A3C8FB6-2C38-4150-BD0D-10A4DEF486B3}"/>
            </a:ext>
          </a:extLst>
        </xdr:cNvPr>
        <xdr:cNvCxnSpPr/>
      </xdr:nvCxnSpPr>
      <xdr:spPr>
        <a:xfrm flipV="1">
          <a:off x="4180840" y="9217660"/>
          <a:ext cx="0" cy="1231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13" name="【体育館・プール】&#10;有形固定資産減価償却率最小値テキスト">
          <a:extLst>
            <a:ext uri="{FF2B5EF4-FFF2-40B4-BE49-F238E27FC236}">
              <a16:creationId xmlns:a16="http://schemas.microsoft.com/office/drawing/2014/main" id="{A6170BDF-3D2B-47B8-B204-CDCB72DE1BA6}"/>
            </a:ext>
          </a:extLst>
        </xdr:cNvPr>
        <xdr:cNvSpPr txBox="1"/>
      </xdr:nvSpPr>
      <xdr:spPr>
        <a:xfrm>
          <a:off x="4219575" y="1045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14" name="直線コネクタ 113">
          <a:extLst>
            <a:ext uri="{FF2B5EF4-FFF2-40B4-BE49-F238E27FC236}">
              <a16:creationId xmlns:a16="http://schemas.microsoft.com/office/drawing/2014/main" id="{E9D69048-DE2A-4E46-914D-141B533CC8F0}"/>
            </a:ext>
          </a:extLst>
        </xdr:cNvPr>
        <xdr:cNvCxnSpPr/>
      </xdr:nvCxnSpPr>
      <xdr:spPr>
        <a:xfrm>
          <a:off x="4105275" y="104489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83837</xdr:rowOff>
    </xdr:from>
    <xdr:ext cx="405111" cy="259045"/>
    <xdr:sp macro="" textlink="">
      <xdr:nvSpPr>
        <xdr:cNvPr id="115" name="【体育館・プール】&#10;有形固定資産減価償却率最大値テキスト">
          <a:extLst>
            <a:ext uri="{FF2B5EF4-FFF2-40B4-BE49-F238E27FC236}">
              <a16:creationId xmlns:a16="http://schemas.microsoft.com/office/drawing/2014/main" id="{2293F563-3AE0-493F-BCA9-DB52C6F6EF74}"/>
            </a:ext>
          </a:extLst>
        </xdr:cNvPr>
        <xdr:cNvSpPr txBox="1"/>
      </xdr:nvSpPr>
      <xdr:spPr>
        <a:xfrm>
          <a:off x="4219575" y="9002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137160</xdr:rowOff>
    </xdr:from>
    <xdr:to>
      <xdr:col>24</xdr:col>
      <xdr:colOff>152400</xdr:colOff>
      <xdr:row>56</xdr:row>
      <xdr:rowOff>137160</xdr:rowOff>
    </xdr:to>
    <xdr:cxnSp macro="">
      <xdr:nvCxnSpPr>
        <xdr:cNvPr id="116" name="直線コネクタ 115">
          <a:extLst>
            <a:ext uri="{FF2B5EF4-FFF2-40B4-BE49-F238E27FC236}">
              <a16:creationId xmlns:a16="http://schemas.microsoft.com/office/drawing/2014/main" id="{0FD7A540-44C3-4D23-8159-0A3C21D37726}"/>
            </a:ext>
          </a:extLst>
        </xdr:cNvPr>
        <xdr:cNvCxnSpPr/>
      </xdr:nvCxnSpPr>
      <xdr:spPr>
        <a:xfrm>
          <a:off x="4105275" y="921766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142892</xdr:rowOff>
    </xdr:from>
    <xdr:ext cx="405111" cy="259045"/>
    <xdr:sp macro="" textlink="">
      <xdr:nvSpPr>
        <xdr:cNvPr id="117" name="【体育館・プール】&#10;有形固定資産減価償却率平均値テキスト">
          <a:extLst>
            <a:ext uri="{FF2B5EF4-FFF2-40B4-BE49-F238E27FC236}">
              <a16:creationId xmlns:a16="http://schemas.microsoft.com/office/drawing/2014/main" id="{71225887-06A5-4820-BD9C-9AAEC778E1DC}"/>
            </a:ext>
          </a:extLst>
        </xdr:cNvPr>
        <xdr:cNvSpPr txBox="1"/>
      </xdr:nvSpPr>
      <xdr:spPr>
        <a:xfrm>
          <a:off x="4219575" y="9864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164465</xdr:rowOff>
    </xdr:from>
    <xdr:to>
      <xdr:col>24</xdr:col>
      <xdr:colOff>114300</xdr:colOff>
      <xdr:row>61</xdr:row>
      <xdr:rowOff>94615</xdr:rowOff>
    </xdr:to>
    <xdr:sp macro="" textlink="">
      <xdr:nvSpPr>
        <xdr:cNvPr id="118" name="フローチャート: 判断 117">
          <a:extLst>
            <a:ext uri="{FF2B5EF4-FFF2-40B4-BE49-F238E27FC236}">
              <a16:creationId xmlns:a16="http://schemas.microsoft.com/office/drawing/2014/main" id="{EE02794A-DBC7-4DA9-BB7F-4D3D9844B747}"/>
            </a:ext>
          </a:extLst>
        </xdr:cNvPr>
        <xdr:cNvSpPr/>
      </xdr:nvSpPr>
      <xdr:spPr>
        <a:xfrm>
          <a:off x="4124325" y="988631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2540</xdr:rowOff>
    </xdr:from>
    <xdr:to>
      <xdr:col>20</xdr:col>
      <xdr:colOff>38100</xdr:colOff>
      <xdr:row>61</xdr:row>
      <xdr:rowOff>104140</xdr:rowOff>
    </xdr:to>
    <xdr:sp macro="" textlink="">
      <xdr:nvSpPr>
        <xdr:cNvPr id="119" name="フローチャート: 判断 118">
          <a:extLst>
            <a:ext uri="{FF2B5EF4-FFF2-40B4-BE49-F238E27FC236}">
              <a16:creationId xmlns:a16="http://schemas.microsoft.com/office/drawing/2014/main" id="{FBFD40C9-ED62-41BB-B66E-9FC61EE3FFC2}"/>
            </a:ext>
          </a:extLst>
        </xdr:cNvPr>
        <xdr:cNvSpPr/>
      </xdr:nvSpPr>
      <xdr:spPr>
        <a:xfrm>
          <a:off x="3381375" y="988949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143510</xdr:rowOff>
    </xdr:from>
    <xdr:to>
      <xdr:col>15</xdr:col>
      <xdr:colOff>101600</xdr:colOff>
      <xdr:row>61</xdr:row>
      <xdr:rowOff>73660</xdr:rowOff>
    </xdr:to>
    <xdr:sp macro="" textlink="">
      <xdr:nvSpPr>
        <xdr:cNvPr id="120" name="フローチャート: 判断 119">
          <a:extLst>
            <a:ext uri="{FF2B5EF4-FFF2-40B4-BE49-F238E27FC236}">
              <a16:creationId xmlns:a16="http://schemas.microsoft.com/office/drawing/2014/main" id="{78413494-B760-4E1B-A754-0E2CB716F158}"/>
            </a:ext>
          </a:extLst>
        </xdr:cNvPr>
        <xdr:cNvSpPr/>
      </xdr:nvSpPr>
      <xdr:spPr>
        <a:xfrm>
          <a:off x="2571750" y="986536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114935</xdr:rowOff>
    </xdr:from>
    <xdr:to>
      <xdr:col>10</xdr:col>
      <xdr:colOff>165100</xdr:colOff>
      <xdr:row>61</xdr:row>
      <xdr:rowOff>45085</xdr:rowOff>
    </xdr:to>
    <xdr:sp macro="" textlink="">
      <xdr:nvSpPr>
        <xdr:cNvPr id="121" name="フローチャート: 判断 120">
          <a:extLst>
            <a:ext uri="{FF2B5EF4-FFF2-40B4-BE49-F238E27FC236}">
              <a16:creationId xmlns:a16="http://schemas.microsoft.com/office/drawing/2014/main" id="{4A7B7EB5-7970-4C9C-B76B-7B5792EC1D07}"/>
            </a:ext>
          </a:extLst>
        </xdr:cNvPr>
        <xdr:cNvSpPr/>
      </xdr:nvSpPr>
      <xdr:spPr>
        <a:xfrm>
          <a:off x="1781175" y="983996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21590</xdr:rowOff>
    </xdr:from>
    <xdr:to>
      <xdr:col>6</xdr:col>
      <xdr:colOff>38100</xdr:colOff>
      <xdr:row>60</xdr:row>
      <xdr:rowOff>123190</xdr:rowOff>
    </xdr:to>
    <xdr:sp macro="" textlink="">
      <xdr:nvSpPr>
        <xdr:cNvPr id="122" name="フローチャート: 判断 121">
          <a:extLst>
            <a:ext uri="{FF2B5EF4-FFF2-40B4-BE49-F238E27FC236}">
              <a16:creationId xmlns:a16="http://schemas.microsoft.com/office/drawing/2014/main" id="{E76C08EE-D3EC-49CF-97C6-0B1A9D15957B}"/>
            </a:ext>
          </a:extLst>
        </xdr:cNvPr>
        <xdr:cNvSpPr/>
      </xdr:nvSpPr>
      <xdr:spPr>
        <a:xfrm>
          <a:off x="981075" y="974661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23" name="テキスト ボックス 122">
          <a:extLst>
            <a:ext uri="{FF2B5EF4-FFF2-40B4-BE49-F238E27FC236}">
              <a16:creationId xmlns:a16="http://schemas.microsoft.com/office/drawing/2014/main" id="{EC8F4295-6445-4F7F-9DA1-F679F3CE7C3C}"/>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24" name="テキスト ボックス 123">
          <a:extLst>
            <a:ext uri="{FF2B5EF4-FFF2-40B4-BE49-F238E27FC236}">
              <a16:creationId xmlns:a16="http://schemas.microsoft.com/office/drawing/2014/main" id="{A18520C7-A496-49B4-AE48-9B467FA1D845}"/>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25" name="テキスト ボックス 124">
          <a:extLst>
            <a:ext uri="{FF2B5EF4-FFF2-40B4-BE49-F238E27FC236}">
              <a16:creationId xmlns:a16="http://schemas.microsoft.com/office/drawing/2014/main" id="{3941E8D8-3075-4BFF-9372-3D4F98209790}"/>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26" name="テキスト ボックス 125">
          <a:extLst>
            <a:ext uri="{FF2B5EF4-FFF2-40B4-BE49-F238E27FC236}">
              <a16:creationId xmlns:a16="http://schemas.microsoft.com/office/drawing/2014/main" id="{86323BCB-0612-4399-BEAA-316CE0FFDB51}"/>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27" name="テキスト ボックス 126">
          <a:extLst>
            <a:ext uri="{FF2B5EF4-FFF2-40B4-BE49-F238E27FC236}">
              <a16:creationId xmlns:a16="http://schemas.microsoft.com/office/drawing/2014/main" id="{B64DBE19-FF4F-4C52-976C-F97DBBC10758}"/>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60</xdr:row>
      <xdr:rowOff>154940</xdr:rowOff>
    </xdr:from>
    <xdr:to>
      <xdr:col>10</xdr:col>
      <xdr:colOff>165100</xdr:colOff>
      <xdr:row>61</xdr:row>
      <xdr:rowOff>85090</xdr:rowOff>
    </xdr:to>
    <xdr:sp macro="" textlink="">
      <xdr:nvSpPr>
        <xdr:cNvPr id="128" name="楕円 127">
          <a:extLst>
            <a:ext uri="{FF2B5EF4-FFF2-40B4-BE49-F238E27FC236}">
              <a16:creationId xmlns:a16="http://schemas.microsoft.com/office/drawing/2014/main" id="{E13DD532-CBE8-44CA-B55C-1309AB81C696}"/>
            </a:ext>
          </a:extLst>
        </xdr:cNvPr>
        <xdr:cNvSpPr/>
      </xdr:nvSpPr>
      <xdr:spPr>
        <a:xfrm>
          <a:off x="1781175" y="987996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120667</xdr:rowOff>
    </xdr:from>
    <xdr:ext cx="405111" cy="259045"/>
    <xdr:sp macro="" textlink="">
      <xdr:nvSpPr>
        <xdr:cNvPr id="129" name="n_1aveValue【体育館・プール】&#10;有形固定資産減価償却率">
          <a:extLst>
            <a:ext uri="{FF2B5EF4-FFF2-40B4-BE49-F238E27FC236}">
              <a16:creationId xmlns:a16="http://schemas.microsoft.com/office/drawing/2014/main" id="{7DD7FA2B-51BD-48CD-B197-A7ACEE6FF1B2}"/>
            </a:ext>
          </a:extLst>
        </xdr:cNvPr>
        <xdr:cNvSpPr txBox="1"/>
      </xdr:nvSpPr>
      <xdr:spPr>
        <a:xfrm>
          <a:off x="3239144" y="9686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90187</xdr:rowOff>
    </xdr:from>
    <xdr:ext cx="405111" cy="259045"/>
    <xdr:sp macro="" textlink="">
      <xdr:nvSpPr>
        <xdr:cNvPr id="130" name="n_2aveValue【体育館・プール】&#10;有形固定資産減価償却率">
          <a:extLst>
            <a:ext uri="{FF2B5EF4-FFF2-40B4-BE49-F238E27FC236}">
              <a16:creationId xmlns:a16="http://schemas.microsoft.com/office/drawing/2014/main" id="{66C6986A-EE00-43C2-9D70-7E51AEDBD63E}"/>
            </a:ext>
          </a:extLst>
        </xdr:cNvPr>
        <xdr:cNvSpPr txBox="1"/>
      </xdr:nvSpPr>
      <xdr:spPr>
        <a:xfrm>
          <a:off x="2439044" y="9650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61612</xdr:rowOff>
    </xdr:from>
    <xdr:ext cx="405111" cy="259045"/>
    <xdr:sp macro="" textlink="">
      <xdr:nvSpPr>
        <xdr:cNvPr id="131" name="n_3aveValue【体育館・プール】&#10;有形固定資産減価償却率">
          <a:extLst>
            <a:ext uri="{FF2B5EF4-FFF2-40B4-BE49-F238E27FC236}">
              <a16:creationId xmlns:a16="http://schemas.microsoft.com/office/drawing/2014/main" id="{0E313FA0-6BF4-47F7-A225-4C4D5D7BB287}"/>
            </a:ext>
          </a:extLst>
        </xdr:cNvPr>
        <xdr:cNvSpPr txBox="1"/>
      </xdr:nvSpPr>
      <xdr:spPr>
        <a:xfrm>
          <a:off x="1648469" y="9627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139717</xdr:rowOff>
    </xdr:from>
    <xdr:ext cx="405111" cy="259045"/>
    <xdr:sp macro="" textlink="">
      <xdr:nvSpPr>
        <xdr:cNvPr id="132" name="n_4aveValue【体育館・プール】&#10;有形固定資産減価償却率">
          <a:extLst>
            <a:ext uri="{FF2B5EF4-FFF2-40B4-BE49-F238E27FC236}">
              <a16:creationId xmlns:a16="http://schemas.microsoft.com/office/drawing/2014/main" id="{861837A6-988C-49BC-8210-AA4FD04BD63B}"/>
            </a:ext>
          </a:extLst>
        </xdr:cNvPr>
        <xdr:cNvSpPr txBox="1"/>
      </xdr:nvSpPr>
      <xdr:spPr>
        <a:xfrm>
          <a:off x="848369" y="9544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76217</xdr:rowOff>
    </xdr:from>
    <xdr:ext cx="405111" cy="259045"/>
    <xdr:sp macro="" textlink="">
      <xdr:nvSpPr>
        <xdr:cNvPr id="133" name="n_3mainValue【体育館・プール】&#10;有形固定資産減価償却率">
          <a:extLst>
            <a:ext uri="{FF2B5EF4-FFF2-40B4-BE49-F238E27FC236}">
              <a16:creationId xmlns:a16="http://schemas.microsoft.com/office/drawing/2014/main" id="{9DF0D41E-6C81-4EFC-AC9B-351C4F3A3EC1}"/>
            </a:ext>
          </a:extLst>
        </xdr:cNvPr>
        <xdr:cNvSpPr txBox="1"/>
      </xdr:nvSpPr>
      <xdr:spPr>
        <a:xfrm>
          <a:off x="1648469" y="9963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34" name="正方形/長方形 133">
          <a:extLst>
            <a:ext uri="{FF2B5EF4-FFF2-40B4-BE49-F238E27FC236}">
              <a16:creationId xmlns:a16="http://schemas.microsoft.com/office/drawing/2014/main" id="{A0BDC571-5979-44BE-91C9-CD0C52D02D82}"/>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35" name="正方形/長方形 134">
          <a:extLst>
            <a:ext uri="{FF2B5EF4-FFF2-40B4-BE49-F238E27FC236}">
              <a16:creationId xmlns:a16="http://schemas.microsoft.com/office/drawing/2014/main" id="{7DB621B7-90F3-4AD0-B082-AA4EC91B38DD}"/>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36" name="正方形/長方形 135">
          <a:extLst>
            <a:ext uri="{FF2B5EF4-FFF2-40B4-BE49-F238E27FC236}">
              <a16:creationId xmlns:a16="http://schemas.microsoft.com/office/drawing/2014/main" id="{0F1E3A06-A6BF-459E-8645-107EF6853963}"/>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37" name="正方形/長方形 136">
          <a:extLst>
            <a:ext uri="{FF2B5EF4-FFF2-40B4-BE49-F238E27FC236}">
              <a16:creationId xmlns:a16="http://schemas.microsoft.com/office/drawing/2014/main" id="{04E30890-EA3D-47A9-A268-ECFD6642E8B2}"/>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38" name="正方形/長方形 137">
          <a:extLst>
            <a:ext uri="{FF2B5EF4-FFF2-40B4-BE49-F238E27FC236}">
              <a16:creationId xmlns:a16="http://schemas.microsoft.com/office/drawing/2014/main" id="{3BFE8D5A-9363-4107-8A3C-39B7F7297945}"/>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39" name="正方形/長方形 138">
          <a:extLst>
            <a:ext uri="{FF2B5EF4-FFF2-40B4-BE49-F238E27FC236}">
              <a16:creationId xmlns:a16="http://schemas.microsoft.com/office/drawing/2014/main" id="{590F031E-76EA-40A1-819E-D70009B01CF2}"/>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40" name="正方形/長方形 139">
          <a:extLst>
            <a:ext uri="{FF2B5EF4-FFF2-40B4-BE49-F238E27FC236}">
              <a16:creationId xmlns:a16="http://schemas.microsoft.com/office/drawing/2014/main" id="{364AFB1F-E8FD-402B-BC29-5939E9A1999F}"/>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41" name="正方形/長方形 140">
          <a:extLst>
            <a:ext uri="{FF2B5EF4-FFF2-40B4-BE49-F238E27FC236}">
              <a16:creationId xmlns:a16="http://schemas.microsoft.com/office/drawing/2014/main" id="{3805E380-9A62-42B5-8DB9-DE951AA65C82}"/>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42" name="テキスト ボックス 141">
          <a:extLst>
            <a:ext uri="{FF2B5EF4-FFF2-40B4-BE49-F238E27FC236}">
              <a16:creationId xmlns:a16="http://schemas.microsoft.com/office/drawing/2014/main" id="{CA158E51-2795-4E49-8ED7-28657F452099}"/>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43" name="直線コネクタ 142">
          <a:extLst>
            <a:ext uri="{FF2B5EF4-FFF2-40B4-BE49-F238E27FC236}">
              <a16:creationId xmlns:a16="http://schemas.microsoft.com/office/drawing/2014/main" id="{45B3FE5F-331C-43E6-A112-601CC50E920B}"/>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44" name="直線コネクタ 143">
          <a:extLst>
            <a:ext uri="{FF2B5EF4-FFF2-40B4-BE49-F238E27FC236}">
              <a16:creationId xmlns:a16="http://schemas.microsoft.com/office/drawing/2014/main" id="{E34BEDE7-B584-4795-B80E-C08790F86E24}"/>
            </a:ext>
          </a:extLst>
        </xdr:cNvPr>
        <xdr:cNvCxnSpPr/>
      </xdr:nvCxnSpPr>
      <xdr:spPr>
        <a:xfrm>
          <a:off x="5953125" y="10448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45" name="テキスト ボックス 144">
          <a:extLst>
            <a:ext uri="{FF2B5EF4-FFF2-40B4-BE49-F238E27FC236}">
              <a16:creationId xmlns:a16="http://schemas.microsoft.com/office/drawing/2014/main" id="{42A2A0E8-8017-4492-98EA-919154A7610B}"/>
            </a:ext>
          </a:extLst>
        </xdr:cNvPr>
        <xdr:cNvSpPr txBox="1"/>
      </xdr:nvSpPr>
      <xdr:spPr>
        <a:xfrm>
          <a:off x="5527221"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46" name="直線コネクタ 145">
          <a:extLst>
            <a:ext uri="{FF2B5EF4-FFF2-40B4-BE49-F238E27FC236}">
              <a16:creationId xmlns:a16="http://schemas.microsoft.com/office/drawing/2014/main" id="{8667D96B-397F-4816-9699-80EEAC852876}"/>
            </a:ext>
          </a:extLst>
        </xdr:cNvPr>
        <xdr:cNvCxnSpPr/>
      </xdr:nvCxnSpPr>
      <xdr:spPr>
        <a:xfrm>
          <a:off x="5953125" y="100869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47" name="テキスト ボックス 146">
          <a:extLst>
            <a:ext uri="{FF2B5EF4-FFF2-40B4-BE49-F238E27FC236}">
              <a16:creationId xmlns:a16="http://schemas.microsoft.com/office/drawing/2014/main" id="{C58E071A-2FDE-4CCE-9B93-864A7CF9E8AA}"/>
            </a:ext>
          </a:extLst>
        </xdr:cNvPr>
        <xdr:cNvSpPr txBox="1"/>
      </xdr:nvSpPr>
      <xdr:spPr>
        <a:xfrm>
          <a:off x="5527221"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48" name="直線コネクタ 147">
          <a:extLst>
            <a:ext uri="{FF2B5EF4-FFF2-40B4-BE49-F238E27FC236}">
              <a16:creationId xmlns:a16="http://schemas.microsoft.com/office/drawing/2014/main" id="{280CA13A-6035-4384-AF6A-F078D57DD705}"/>
            </a:ext>
          </a:extLst>
        </xdr:cNvPr>
        <xdr:cNvCxnSpPr/>
      </xdr:nvCxnSpPr>
      <xdr:spPr>
        <a:xfrm>
          <a:off x="5953125" y="972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49" name="テキスト ボックス 148">
          <a:extLst>
            <a:ext uri="{FF2B5EF4-FFF2-40B4-BE49-F238E27FC236}">
              <a16:creationId xmlns:a16="http://schemas.microsoft.com/office/drawing/2014/main" id="{7F63AA6B-9414-4B7F-B51A-62416869526E}"/>
            </a:ext>
          </a:extLst>
        </xdr:cNvPr>
        <xdr:cNvSpPr txBox="1"/>
      </xdr:nvSpPr>
      <xdr:spPr>
        <a:xfrm>
          <a:off x="5527221"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50" name="直線コネクタ 149">
          <a:extLst>
            <a:ext uri="{FF2B5EF4-FFF2-40B4-BE49-F238E27FC236}">
              <a16:creationId xmlns:a16="http://schemas.microsoft.com/office/drawing/2014/main" id="{63C56612-D086-4B2F-A758-4F3A0951402F}"/>
            </a:ext>
          </a:extLst>
        </xdr:cNvPr>
        <xdr:cNvCxnSpPr/>
      </xdr:nvCxnSpPr>
      <xdr:spPr>
        <a:xfrm>
          <a:off x="5953125" y="937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51" name="テキスト ボックス 150">
          <a:extLst>
            <a:ext uri="{FF2B5EF4-FFF2-40B4-BE49-F238E27FC236}">
              <a16:creationId xmlns:a16="http://schemas.microsoft.com/office/drawing/2014/main" id="{6D904F62-31D1-4F76-B8C5-F3CD4A57D2B7}"/>
            </a:ext>
          </a:extLst>
        </xdr:cNvPr>
        <xdr:cNvSpPr txBox="1"/>
      </xdr:nvSpPr>
      <xdr:spPr>
        <a:xfrm>
          <a:off x="5527221"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52" name="直線コネクタ 151">
          <a:extLst>
            <a:ext uri="{FF2B5EF4-FFF2-40B4-BE49-F238E27FC236}">
              <a16:creationId xmlns:a16="http://schemas.microsoft.com/office/drawing/2014/main" id="{5FAFFCEE-BB51-4172-A705-BBCA2BBF699A}"/>
            </a:ext>
          </a:extLst>
        </xdr:cNvPr>
        <xdr:cNvCxnSpPr/>
      </xdr:nvCxnSpPr>
      <xdr:spPr>
        <a:xfrm>
          <a:off x="5953125" y="901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53" name="テキスト ボックス 152">
          <a:extLst>
            <a:ext uri="{FF2B5EF4-FFF2-40B4-BE49-F238E27FC236}">
              <a16:creationId xmlns:a16="http://schemas.microsoft.com/office/drawing/2014/main" id="{62446E7C-C407-47A0-8D50-52DAD2730343}"/>
            </a:ext>
          </a:extLst>
        </xdr:cNvPr>
        <xdr:cNvSpPr txBox="1"/>
      </xdr:nvSpPr>
      <xdr:spPr>
        <a:xfrm>
          <a:off x="55272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54" name="直線コネクタ 153">
          <a:extLst>
            <a:ext uri="{FF2B5EF4-FFF2-40B4-BE49-F238E27FC236}">
              <a16:creationId xmlns:a16="http://schemas.microsoft.com/office/drawing/2014/main" id="{0B1DDCD9-AD04-4614-88BE-C62B576B1100}"/>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55" name="テキスト ボックス 154">
          <a:extLst>
            <a:ext uri="{FF2B5EF4-FFF2-40B4-BE49-F238E27FC236}">
              <a16:creationId xmlns:a16="http://schemas.microsoft.com/office/drawing/2014/main" id="{B8867E02-92C1-4C16-81FF-21099DC85FEE}"/>
            </a:ext>
          </a:extLst>
        </xdr:cNvPr>
        <xdr:cNvSpPr txBox="1"/>
      </xdr:nvSpPr>
      <xdr:spPr>
        <a:xfrm>
          <a:off x="5527221"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56" name="【体育館・プール】&#10;一人当たり面積グラフ枠">
          <a:extLst>
            <a:ext uri="{FF2B5EF4-FFF2-40B4-BE49-F238E27FC236}">
              <a16:creationId xmlns:a16="http://schemas.microsoft.com/office/drawing/2014/main" id="{AE6457B3-A197-4E1A-86ED-FB9E384D9D49}"/>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156972</xdr:rowOff>
    </xdr:from>
    <xdr:to>
      <xdr:col>54</xdr:col>
      <xdr:colOff>189865</xdr:colOff>
      <xdr:row>64</xdr:row>
      <xdr:rowOff>24384</xdr:rowOff>
    </xdr:to>
    <xdr:cxnSp macro="">
      <xdr:nvCxnSpPr>
        <xdr:cNvPr id="157" name="直線コネクタ 156">
          <a:extLst>
            <a:ext uri="{FF2B5EF4-FFF2-40B4-BE49-F238E27FC236}">
              <a16:creationId xmlns:a16="http://schemas.microsoft.com/office/drawing/2014/main" id="{1313F92D-7D28-4CA2-89BE-2F13F7789EDB}"/>
            </a:ext>
          </a:extLst>
        </xdr:cNvPr>
        <xdr:cNvCxnSpPr/>
      </xdr:nvCxnSpPr>
      <xdr:spPr>
        <a:xfrm flipV="1">
          <a:off x="9429115" y="9237472"/>
          <a:ext cx="0" cy="116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28211</xdr:rowOff>
    </xdr:from>
    <xdr:ext cx="469744" cy="259045"/>
    <xdr:sp macro="" textlink="">
      <xdr:nvSpPr>
        <xdr:cNvPr id="158" name="【体育館・プール】&#10;一人当たり面積最小値テキスト">
          <a:extLst>
            <a:ext uri="{FF2B5EF4-FFF2-40B4-BE49-F238E27FC236}">
              <a16:creationId xmlns:a16="http://schemas.microsoft.com/office/drawing/2014/main" id="{A529B34C-0ECD-4C07-94DF-91B3A2888AF9}"/>
            </a:ext>
          </a:extLst>
        </xdr:cNvPr>
        <xdr:cNvSpPr txBox="1"/>
      </xdr:nvSpPr>
      <xdr:spPr>
        <a:xfrm>
          <a:off x="9467850" y="10404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24384</xdr:rowOff>
    </xdr:from>
    <xdr:to>
      <xdr:col>55</xdr:col>
      <xdr:colOff>88900</xdr:colOff>
      <xdr:row>64</xdr:row>
      <xdr:rowOff>24384</xdr:rowOff>
    </xdr:to>
    <xdr:cxnSp macro="">
      <xdr:nvCxnSpPr>
        <xdr:cNvPr id="159" name="直線コネクタ 158">
          <a:extLst>
            <a:ext uri="{FF2B5EF4-FFF2-40B4-BE49-F238E27FC236}">
              <a16:creationId xmlns:a16="http://schemas.microsoft.com/office/drawing/2014/main" id="{C3B7578B-C768-44A5-9BD8-7722E782C672}"/>
            </a:ext>
          </a:extLst>
        </xdr:cNvPr>
        <xdr:cNvCxnSpPr/>
      </xdr:nvCxnSpPr>
      <xdr:spPr>
        <a:xfrm>
          <a:off x="9363075" y="1040028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103649</xdr:rowOff>
    </xdr:from>
    <xdr:ext cx="469744" cy="259045"/>
    <xdr:sp macro="" textlink="">
      <xdr:nvSpPr>
        <xdr:cNvPr id="160" name="【体育館・プール】&#10;一人当たり面積最大値テキスト">
          <a:extLst>
            <a:ext uri="{FF2B5EF4-FFF2-40B4-BE49-F238E27FC236}">
              <a16:creationId xmlns:a16="http://schemas.microsoft.com/office/drawing/2014/main" id="{94385F4E-FF6D-481F-B4A6-EB1A72FFB0B5}"/>
            </a:ext>
          </a:extLst>
        </xdr:cNvPr>
        <xdr:cNvSpPr txBox="1"/>
      </xdr:nvSpPr>
      <xdr:spPr>
        <a:xfrm>
          <a:off x="9467850" y="9022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156972</xdr:rowOff>
    </xdr:from>
    <xdr:to>
      <xdr:col>55</xdr:col>
      <xdr:colOff>88900</xdr:colOff>
      <xdr:row>56</xdr:row>
      <xdr:rowOff>156972</xdr:rowOff>
    </xdr:to>
    <xdr:cxnSp macro="">
      <xdr:nvCxnSpPr>
        <xdr:cNvPr id="161" name="直線コネクタ 160">
          <a:extLst>
            <a:ext uri="{FF2B5EF4-FFF2-40B4-BE49-F238E27FC236}">
              <a16:creationId xmlns:a16="http://schemas.microsoft.com/office/drawing/2014/main" id="{A7D2D9F2-799C-478B-BFEA-09C89C037A30}"/>
            </a:ext>
          </a:extLst>
        </xdr:cNvPr>
        <xdr:cNvCxnSpPr/>
      </xdr:nvCxnSpPr>
      <xdr:spPr>
        <a:xfrm>
          <a:off x="9363075" y="923747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57167</xdr:rowOff>
    </xdr:from>
    <xdr:ext cx="469744" cy="259045"/>
    <xdr:sp macro="" textlink="">
      <xdr:nvSpPr>
        <xdr:cNvPr id="162" name="【体育館・プール】&#10;一人当たり面積平均値テキスト">
          <a:extLst>
            <a:ext uri="{FF2B5EF4-FFF2-40B4-BE49-F238E27FC236}">
              <a16:creationId xmlns:a16="http://schemas.microsoft.com/office/drawing/2014/main" id="{5BB69774-7498-49B5-A471-E46A77ED1092}"/>
            </a:ext>
          </a:extLst>
        </xdr:cNvPr>
        <xdr:cNvSpPr txBox="1"/>
      </xdr:nvSpPr>
      <xdr:spPr>
        <a:xfrm>
          <a:off x="9467850" y="101060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78740</xdr:rowOff>
    </xdr:from>
    <xdr:to>
      <xdr:col>55</xdr:col>
      <xdr:colOff>50800</xdr:colOff>
      <xdr:row>63</xdr:row>
      <xdr:rowOff>8890</xdr:rowOff>
    </xdr:to>
    <xdr:sp macro="" textlink="">
      <xdr:nvSpPr>
        <xdr:cNvPr id="163" name="フローチャート: 判断 162">
          <a:extLst>
            <a:ext uri="{FF2B5EF4-FFF2-40B4-BE49-F238E27FC236}">
              <a16:creationId xmlns:a16="http://schemas.microsoft.com/office/drawing/2014/main" id="{E3F0B87B-A1BE-4A4F-95A9-8080F23197C6}"/>
            </a:ext>
          </a:extLst>
        </xdr:cNvPr>
        <xdr:cNvSpPr/>
      </xdr:nvSpPr>
      <xdr:spPr>
        <a:xfrm>
          <a:off x="9401175" y="10127615"/>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61214</xdr:rowOff>
    </xdr:from>
    <xdr:to>
      <xdr:col>50</xdr:col>
      <xdr:colOff>165100</xdr:colOff>
      <xdr:row>62</xdr:row>
      <xdr:rowOff>162814</xdr:rowOff>
    </xdr:to>
    <xdr:sp macro="" textlink="">
      <xdr:nvSpPr>
        <xdr:cNvPr id="164" name="フローチャート: 判断 163">
          <a:extLst>
            <a:ext uri="{FF2B5EF4-FFF2-40B4-BE49-F238E27FC236}">
              <a16:creationId xmlns:a16="http://schemas.microsoft.com/office/drawing/2014/main" id="{98D29840-1F22-4578-930B-C7BBABA9C1A3}"/>
            </a:ext>
          </a:extLst>
        </xdr:cNvPr>
        <xdr:cNvSpPr/>
      </xdr:nvSpPr>
      <xdr:spPr>
        <a:xfrm>
          <a:off x="8639175" y="1011326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69596</xdr:rowOff>
    </xdr:from>
    <xdr:to>
      <xdr:col>46</xdr:col>
      <xdr:colOff>38100</xdr:colOff>
      <xdr:row>62</xdr:row>
      <xdr:rowOff>171196</xdr:rowOff>
    </xdr:to>
    <xdr:sp macro="" textlink="">
      <xdr:nvSpPr>
        <xdr:cNvPr id="165" name="フローチャート: 判断 164">
          <a:extLst>
            <a:ext uri="{FF2B5EF4-FFF2-40B4-BE49-F238E27FC236}">
              <a16:creationId xmlns:a16="http://schemas.microsoft.com/office/drawing/2014/main" id="{5F65380C-A8B0-4E6F-8F50-910738E774EF}"/>
            </a:ext>
          </a:extLst>
        </xdr:cNvPr>
        <xdr:cNvSpPr/>
      </xdr:nvSpPr>
      <xdr:spPr>
        <a:xfrm>
          <a:off x="7839075" y="1011529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58166</xdr:rowOff>
    </xdr:from>
    <xdr:to>
      <xdr:col>41</xdr:col>
      <xdr:colOff>101600</xdr:colOff>
      <xdr:row>62</xdr:row>
      <xdr:rowOff>159766</xdr:rowOff>
    </xdr:to>
    <xdr:sp macro="" textlink="">
      <xdr:nvSpPr>
        <xdr:cNvPr id="166" name="フローチャート: 判断 165">
          <a:extLst>
            <a:ext uri="{FF2B5EF4-FFF2-40B4-BE49-F238E27FC236}">
              <a16:creationId xmlns:a16="http://schemas.microsoft.com/office/drawing/2014/main" id="{D92658D8-B02B-4BF3-B44A-D0FF515B9C77}"/>
            </a:ext>
          </a:extLst>
        </xdr:cNvPr>
        <xdr:cNvSpPr/>
      </xdr:nvSpPr>
      <xdr:spPr>
        <a:xfrm>
          <a:off x="7029450" y="1010704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37592</xdr:rowOff>
    </xdr:from>
    <xdr:to>
      <xdr:col>36</xdr:col>
      <xdr:colOff>165100</xdr:colOff>
      <xdr:row>62</xdr:row>
      <xdr:rowOff>139192</xdr:rowOff>
    </xdr:to>
    <xdr:sp macro="" textlink="">
      <xdr:nvSpPr>
        <xdr:cNvPr id="167" name="フローチャート: 判断 166">
          <a:extLst>
            <a:ext uri="{FF2B5EF4-FFF2-40B4-BE49-F238E27FC236}">
              <a16:creationId xmlns:a16="http://schemas.microsoft.com/office/drawing/2014/main" id="{88A81D5A-4CF5-4D78-B031-480939C65F4E}"/>
            </a:ext>
          </a:extLst>
        </xdr:cNvPr>
        <xdr:cNvSpPr/>
      </xdr:nvSpPr>
      <xdr:spPr>
        <a:xfrm>
          <a:off x="6238875" y="1008646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322CE6A6-C31A-4223-8DA7-4AC609F4540D}"/>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04BF97FB-B11C-4ED1-869C-C1C5296380B3}"/>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6926C0CD-3730-4DFA-BBF3-47EA7249B825}"/>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25174DFE-4F6F-4D7A-862B-D38DD50FBA84}"/>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6A67049E-980D-4283-924B-CC312D887AA3}"/>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63</xdr:row>
      <xdr:rowOff>43688</xdr:rowOff>
    </xdr:from>
    <xdr:to>
      <xdr:col>41</xdr:col>
      <xdr:colOff>101600</xdr:colOff>
      <xdr:row>63</xdr:row>
      <xdr:rowOff>145288</xdr:rowOff>
    </xdr:to>
    <xdr:sp macro="" textlink="">
      <xdr:nvSpPr>
        <xdr:cNvPr id="173" name="楕円 172">
          <a:extLst>
            <a:ext uri="{FF2B5EF4-FFF2-40B4-BE49-F238E27FC236}">
              <a16:creationId xmlns:a16="http://schemas.microsoft.com/office/drawing/2014/main" id="{F980E450-5240-4F35-BAC9-CC1A4BA6E0F5}"/>
            </a:ext>
          </a:extLst>
        </xdr:cNvPr>
        <xdr:cNvSpPr/>
      </xdr:nvSpPr>
      <xdr:spPr>
        <a:xfrm>
          <a:off x="7029450" y="1025766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7891</xdr:rowOff>
    </xdr:from>
    <xdr:ext cx="469744" cy="259045"/>
    <xdr:sp macro="" textlink="">
      <xdr:nvSpPr>
        <xdr:cNvPr id="174" name="n_1aveValue【体育館・プール】&#10;一人当たり面積">
          <a:extLst>
            <a:ext uri="{FF2B5EF4-FFF2-40B4-BE49-F238E27FC236}">
              <a16:creationId xmlns:a16="http://schemas.microsoft.com/office/drawing/2014/main" id="{5AAE7264-54B7-4CF9-87CF-3E8FD3F28279}"/>
            </a:ext>
          </a:extLst>
        </xdr:cNvPr>
        <xdr:cNvSpPr txBox="1"/>
      </xdr:nvSpPr>
      <xdr:spPr>
        <a:xfrm>
          <a:off x="8458277" y="9898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16273</xdr:rowOff>
    </xdr:from>
    <xdr:ext cx="469744" cy="259045"/>
    <xdr:sp macro="" textlink="">
      <xdr:nvSpPr>
        <xdr:cNvPr id="175" name="n_2aveValue【体育館・プール】&#10;一人当たり面積">
          <a:extLst>
            <a:ext uri="{FF2B5EF4-FFF2-40B4-BE49-F238E27FC236}">
              <a16:creationId xmlns:a16="http://schemas.microsoft.com/office/drawing/2014/main" id="{CAAAB189-166B-4151-8D1E-B6FD7D0B27C6}"/>
            </a:ext>
          </a:extLst>
        </xdr:cNvPr>
        <xdr:cNvSpPr txBox="1"/>
      </xdr:nvSpPr>
      <xdr:spPr>
        <a:xfrm>
          <a:off x="7677227" y="9903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4843</xdr:rowOff>
    </xdr:from>
    <xdr:ext cx="469744" cy="259045"/>
    <xdr:sp macro="" textlink="">
      <xdr:nvSpPr>
        <xdr:cNvPr id="176" name="n_3aveValue【体育館・プール】&#10;一人当たり面積">
          <a:extLst>
            <a:ext uri="{FF2B5EF4-FFF2-40B4-BE49-F238E27FC236}">
              <a16:creationId xmlns:a16="http://schemas.microsoft.com/office/drawing/2014/main" id="{1F3C52A5-C2B7-43EB-80B7-E041B73E05D9}"/>
            </a:ext>
          </a:extLst>
        </xdr:cNvPr>
        <xdr:cNvSpPr txBox="1"/>
      </xdr:nvSpPr>
      <xdr:spPr>
        <a:xfrm>
          <a:off x="6867602" y="9894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155719</xdr:rowOff>
    </xdr:from>
    <xdr:ext cx="469744" cy="259045"/>
    <xdr:sp macro="" textlink="">
      <xdr:nvSpPr>
        <xdr:cNvPr id="177" name="n_4aveValue【体育館・プール】&#10;一人当たり面積">
          <a:extLst>
            <a:ext uri="{FF2B5EF4-FFF2-40B4-BE49-F238E27FC236}">
              <a16:creationId xmlns:a16="http://schemas.microsoft.com/office/drawing/2014/main" id="{9225CBD3-4C05-40C7-BA4E-34A881F2F0B2}"/>
            </a:ext>
          </a:extLst>
        </xdr:cNvPr>
        <xdr:cNvSpPr txBox="1"/>
      </xdr:nvSpPr>
      <xdr:spPr>
        <a:xfrm>
          <a:off x="6067502" y="9883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136415</xdr:rowOff>
    </xdr:from>
    <xdr:ext cx="469744" cy="259045"/>
    <xdr:sp macro="" textlink="">
      <xdr:nvSpPr>
        <xdr:cNvPr id="178" name="n_3mainValue【体育館・プール】&#10;一人当たり面積">
          <a:extLst>
            <a:ext uri="{FF2B5EF4-FFF2-40B4-BE49-F238E27FC236}">
              <a16:creationId xmlns:a16="http://schemas.microsoft.com/office/drawing/2014/main" id="{01F7E8EC-CBB3-4EDB-AEC7-92ED3D99F397}"/>
            </a:ext>
          </a:extLst>
        </xdr:cNvPr>
        <xdr:cNvSpPr txBox="1"/>
      </xdr:nvSpPr>
      <xdr:spPr>
        <a:xfrm>
          <a:off x="6867602" y="10347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79" name="正方形/長方形 178">
          <a:extLst>
            <a:ext uri="{FF2B5EF4-FFF2-40B4-BE49-F238E27FC236}">
              <a16:creationId xmlns:a16="http://schemas.microsoft.com/office/drawing/2014/main" id="{1B5879C1-A9E8-4FC6-BE4A-883D25FC43A4}"/>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80" name="正方形/長方形 179">
          <a:extLst>
            <a:ext uri="{FF2B5EF4-FFF2-40B4-BE49-F238E27FC236}">
              <a16:creationId xmlns:a16="http://schemas.microsoft.com/office/drawing/2014/main" id="{EA1446D6-341F-4CA3-91AF-86D85E18A946}"/>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81" name="正方形/長方形 180">
          <a:extLst>
            <a:ext uri="{FF2B5EF4-FFF2-40B4-BE49-F238E27FC236}">
              <a16:creationId xmlns:a16="http://schemas.microsoft.com/office/drawing/2014/main" id="{AF66D7D4-EC72-4CB2-B994-A5373D625DE2}"/>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82" name="正方形/長方形 181">
          <a:extLst>
            <a:ext uri="{FF2B5EF4-FFF2-40B4-BE49-F238E27FC236}">
              <a16:creationId xmlns:a16="http://schemas.microsoft.com/office/drawing/2014/main" id="{CB7638FE-A7A9-4F27-863F-25AAAB1DCDA8}"/>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83" name="正方形/長方形 182">
          <a:extLst>
            <a:ext uri="{FF2B5EF4-FFF2-40B4-BE49-F238E27FC236}">
              <a16:creationId xmlns:a16="http://schemas.microsoft.com/office/drawing/2014/main" id="{8BCCB1C5-974F-473B-8EAF-83B35908ED38}"/>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84" name="正方形/長方形 183">
          <a:extLst>
            <a:ext uri="{FF2B5EF4-FFF2-40B4-BE49-F238E27FC236}">
              <a16:creationId xmlns:a16="http://schemas.microsoft.com/office/drawing/2014/main" id="{E011C632-5DCC-40BE-82A1-869A6DF39C59}"/>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85" name="正方形/長方形 184">
          <a:extLst>
            <a:ext uri="{FF2B5EF4-FFF2-40B4-BE49-F238E27FC236}">
              <a16:creationId xmlns:a16="http://schemas.microsoft.com/office/drawing/2014/main" id="{0C2337D5-243E-47CE-BEC4-2961D9FCD22A}"/>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86" name="正方形/長方形 185">
          <a:extLst>
            <a:ext uri="{FF2B5EF4-FFF2-40B4-BE49-F238E27FC236}">
              <a16:creationId xmlns:a16="http://schemas.microsoft.com/office/drawing/2014/main" id="{3114801F-05FF-4A4A-97B9-EBF45F74EFA4}"/>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87" name="テキスト ボックス 186">
          <a:extLst>
            <a:ext uri="{FF2B5EF4-FFF2-40B4-BE49-F238E27FC236}">
              <a16:creationId xmlns:a16="http://schemas.microsoft.com/office/drawing/2014/main" id="{C2B8B044-86E9-44B0-98A2-2D400991C140}"/>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88" name="直線コネクタ 187">
          <a:extLst>
            <a:ext uri="{FF2B5EF4-FFF2-40B4-BE49-F238E27FC236}">
              <a16:creationId xmlns:a16="http://schemas.microsoft.com/office/drawing/2014/main" id="{E7ECCA8B-CF68-47D2-86BE-DAAA86FDBDCE}"/>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89" name="テキスト ボックス 188">
          <a:extLst>
            <a:ext uri="{FF2B5EF4-FFF2-40B4-BE49-F238E27FC236}">
              <a16:creationId xmlns:a16="http://schemas.microsoft.com/office/drawing/2014/main" id="{A1EF2E78-42F8-47A0-AC5E-27AA678FDFDC}"/>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90" name="直線コネクタ 189">
          <a:extLst>
            <a:ext uri="{FF2B5EF4-FFF2-40B4-BE49-F238E27FC236}">
              <a16:creationId xmlns:a16="http://schemas.microsoft.com/office/drawing/2014/main" id="{103E739D-D52F-4ABE-A708-C0D8AEF30655}"/>
            </a:ext>
          </a:extLst>
        </xdr:cNvPr>
        <xdr:cNvCxnSpPr/>
      </xdr:nvCxnSpPr>
      <xdr:spPr>
        <a:xfrm>
          <a:off x="6858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91" name="テキスト ボックス 190">
          <a:extLst>
            <a:ext uri="{FF2B5EF4-FFF2-40B4-BE49-F238E27FC236}">
              <a16:creationId xmlns:a16="http://schemas.microsoft.com/office/drawing/2014/main" id="{1BBA3970-3FAF-4D73-8D2B-75C69465C336}"/>
            </a:ext>
          </a:extLst>
        </xdr:cNvPr>
        <xdr:cNvSpPr txBox="1"/>
      </xdr:nvSpPr>
      <xdr:spPr>
        <a:xfrm>
          <a:off x="2789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92" name="直線コネクタ 191">
          <a:extLst>
            <a:ext uri="{FF2B5EF4-FFF2-40B4-BE49-F238E27FC236}">
              <a16:creationId xmlns:a16="http://schemas.microsoft.com/office/drawing/2014/main" id="{3F6B78E1-CB9F-413C-8106-78BD29F172D7}"/>
            </a:ext>
          </a:extLst>
        </xdr:cNvPr>
        <xdr:cNvCxnSpPr/>
      </xdr:nvCxnSpPr>
      <xdr:spPr>
        <a:xfrm>
          <a:off x="6858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93" name="テキスト ボックス 192">
          <a:extLst>
            <a:ext uri="{FF2B5EF4-FFF2-40B4-BE49-F238E27FC236}">
              <a16:creationId xmlns:a16="http://schemas.microsoft.com/office/drawing/2014/main" id="{7EF3B286-338C-418F-8FA6-E2151515D28A}"/>
            </a:ext>
          </a:extLst>
        </xdr:cNvPr>
        <xdr:cNvSpPr txBox="1"/>
      </xdr:nvSpPr>
      <xdr:spPr>
        <a:xfrm>
          <a:off x="339891"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94" name="直線コネクタ 193">
          <a:extLst>
            <a:ext uri="{FF2B5EF4-FFF2-40B4-BE49-F238E27FC236}">
              <a16:creationId xmlns:a16="http://schemas.microsoft.com/office/drawing/2014/main" id="{D9CE7F71-6481-47D7-B030-6422120303BB}"/>
            </a:ext>
          </a:extLst>
        </xdr:cNvPr>
        <xdr:cNvCxnSpPr/>
      </xdr:nvCxnSpPr>
      <xdr:spPr>
        <a:xfrm>
          <a:off x="6858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95" name="テキスト ボックス 194">
          <a:extLst>
            <a:ext uri="{FF2B5EF4-FFF2-40B4-BE49-F238E27FC236}">
              <a16:creationId xmlns:a16="http://schemas.microsoft.com/office/drawing/2014/main" id="{131457E3-5A32-42D2-86D6-849EADE5EA7A}"/>
            </a:ext>
          </a:extLst>
        </xdr:cNvPr>
        <xdr:cNvSpPr txBox="1"/>
      </xdr:nvSpPr>
      <xdr:spPr>
        <a:xfrm>
          <a:off x="339891"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96" name="直線コネクタ 195">
          <a:extLst>
            <a:ext uri="{FF2B5EF4-FFF2-40B4-BE49-F238E27FC236}">
              <a16:creationId xmlns:a16="http://schemas.microsoft.com/office/drawing/2014/main" id="{750461BE-1367-4F11-B7CB-38684133206A}"/>
            </a:ext>
          </a:extLst>
        </xdr:cNvPr>
        <xdr:cNvCxnSpPr/>
      </xdr:nvCxnSpPr>
      <xdr:spPr>
        <a:xfrm>
          <a:off x="6858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97" name="テキスト ボックス 196">
          <a:extLst>
            <a:ext uri="{FF2B5EF4-FFF2-40B4-BE49-F238E27FC236}">
              <a16:creationId xmlns:a16="http://schemas.microsoft.com/office/drawing/2014/main" id="{34D0FE96-3D9B-4E8A-A953-49471E2C0CF3}"/>
            </a:ext>
          </a:extLst>
        </xdr:cNvPr>
        <xdr:cNvSpPr txBox="1"/>
      </xdr:nvSpPr>
      <xdr:spPr>
        <a:xfrm>
          <a:off x="339891"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98" name="直線コネクタ 197">
          <a:extLst>
            <a:ext uri="{FF2B5EF4-FFF2-40B4-BE49-F238E27FC236}">
              <a16:creationId xmlns:a16="http://schemas.microsoft.com/office/drawing/2014/main" id="{577D0473-BC49-468A-8464-CAE89C5C0EBD}"/>
            </a:ext>
          </a:extLst>
        </xdr:cNvPr>
        <xdr:cNvCxnSpPr/>
      </xdr:nvCxnSpPr>
      <xdr:spPr>
        <a:xfrm>
          <a:off x="6858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99" name="テキスト ボックス 198">
          <a:extLst>
            <a:ext uri="{FF2B5EF4-FFF2-40B4-BE49-F238E27FC236}">
              <a16:creationId xmlns:a16="http://schemas.microsoft.com/office/drawing/2014/main" id="{C039D586-77F7-49EA-8319-97CA31BF2517}"/>
            </a:ext>
          </a:extLst>
        </xdr:cNvPr>
        <xdr:cNvSpPr txBox="1"/>
      </xdr:nvSpPr>
      <xdr:spPr>
        <a:xfrm>
          <a:off x="339891"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00" name="直線コネクタ 199">
          <a:extLst>
            <a:ext uri="{FF2B5EF4-FFF2-40B4-BE49-F238E27FC236}">
              <a16:creationId xmlns:a16="http://schemas.microsoft.com/office/drawing/2014/main" id="{88A7CB94-DD69-40FE-8CF2-0F30827E65E9}"/>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01" name="テキスト ボックス 200">
          <a:extLst>
            <a:ext uri="{FF2B5EF4-FFF2-40B4-BE49-F238E27FC236}">
              <a16:creationId xmlns:a16="http://schemas.microsoft.com/office/drawing/2014/main" id="{9A6A2E98-E6E3-4C21-A855-BD80BDD8FA09}"/>
            </a:ext>
          </a:extLst>
        </xdr:cNvPr>
        <xdr:cNvSpPr txBox="1"/>
      </xdr:nvSpPr>
      <xdr:spPr>
        <a:xfrm>
          <a:off x="3881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02" name="【福祉施設】&#10;有形固定資産減価償却率グラフ枠">
          <a:extLst>
            <a:ext uri="{FF2B5EF4-FFF2-40B4-BE49-F238E27FC236}">
              <a16:creationId xmlns:a16="http://schemas.microsoft.com/office/drawing/2014/main" id="{BEB904B9-FBDB-49A5-A18C-04B909931C9C}"/>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26670</xdr:rowOff>
    </xdr:from>
    <xdr:to>
      <xdr:col>24</xdr:col>
      <xdr:colOff>62865</xdr:colOff>
      <xdr:row>86</xdr:row>
      <xdr:rowOff>114300</xdr:rowOff>
    </xdr:to>
    <xdr:cxnSp macro="">
      <xdr:nvCxnSpPr>
        <xdr:cNvPr id="203" name="直線コネクタ 202">
          <a:extLst>
            <a:ext uri="{FF2B5EF4-FFF2-40B4-BE49-F238E27FC236}">
              <a16:creationId xmlns:a16="http://schemas.microsoft.com/office/drawing/2014/main" id="{5B6579B4-CF0B-4ABA-83FD-E5826C4A5C72}"/>
            </a:ext>
          </a:extLst>
        </xdr:cNvPr>
        <xdr:cNvCxnSpPr/>
      </xdr:nvCxnSpPr>
      <xdr:spPr>
        <a:xfrm flipV="1">
          <a:off x="4180840" y="12507595"/>
          <a:ext cx="0" cy="1541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04" name="【福祉施設】&#10;有形固定資産減価償却率最小値テキスト">
          <a:extLst>
            <a:ext uri="{FF2B5EF4-FFF2-40B4-BE49-F238E27FC236}">
              <a16:creationId xmlns:a16="http://schemas.microsoft.com/office/drawing/2014/main" id="{35249EC1-942F-49FA-A30D-F4C1539677A5}"/>
            </a:ext>
          </a:extLst>
        </xdr:cNvPr>
        <xdr:cNvSpPr txBox="1"/>
      </xdr:nvSpPr>
      <xdr:spPr>
        <a:xfrm>
          <a:off x="4219575" y="1405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05" name="直線コネクタ 204">
          <a:extLst>
            <a:ext uri="{FF2B5EF4-FFF2-40B4-BE49-F238E27FC236}">
              <a16:creationId xmlns:a16="http://schemas.microsoft.com/office/drawing/2014/main" id="{C6B5C072-2884-43D0-BB4E-C16DD752BAE9}"/>
            </a:ext>
          </a:extLst>
        </xdr:cNvPr>
        <xdr:cNvCxnSpPr/>
      </xdr:nvCxnSpPr>
      <xdr:spPr>
        <a:xfrm>
          <a:off x="4105275" y="140493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144797</xdr:rowOff>
    </xdr:from>
    <xdr:ext cx="405111" cy="259045"/>
    <xdr:sp macro="" textlink="">
      <xdr:nvSpPr>
        <xdr:cNvPr id="206" name="【福祉施設】&#10;有形固定資産減価償却率最大値テキスト">
          <a:extLst>
            <a:ext uri="{FF2B5EF4-FFF2-40B4-BE49-F238E27FC236}">
              <a16:creationId xmlns:a16="http://schemas.microsoft.com/office/drawing/2014/main" id="{8BC77CD1-B09C-4092-B57F-EE7FAC4EB966}"/>
            </a:ext>
          </a:extLst>
        </xdr:cNvPr>
        <xdr:cNvSpPr txBox="1"/>
      </xdr:nvSpPr>
      <xdr:spPr>
        <a:xfrm>
          <a:off x="4219575" y="12295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26670</xdr:rowOff>
    </xdr:from>
    <xdr:to>
      <xdr:col>24</xdr:col>
      <xdr:colOff>152400</xdr:colOff>
      <xdr:row>77</xdr:row>
      <xdr:rowOff>26670</xdr:rowOff>
    </xdr:to>
    <xdr:cxnSp macro="">
      <xdr:nvCxnSpPr>
        <xdr:cNvPr id="207" name="直線コネクタ 206">
          <a:extLst>
            <a:ext uri="{FF2B5EF4-FFF2-40B4-BE49-F238E27FC236}">
              <a16:creationId xmlns:a16="http://schemas.microsoft.com/office/drawing/2014/main" id="{E323F4B3-CC53-42F1-87FC-B86F3C2682B3}"/>
            </a:ext>
          </a:extLst>
        </xdr:cNvPr>
        <xdr:cNvCxnSpPr/>
      </xdr:nvCxnSpPr>
      <xdr:spPr>
        <a:xfrm>
          <a:off x="4105275" y="125075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150513</xdr:rowOff>
    </xdr:from>
    <xdr:ext cx="405111" cy="259045"/>
    <xdr:sp macro="" textlink="">
      <xdr:nvSpPr>
        <xdr:cNvPr id="208" name="【福祉施設】&#10;有形固定資産減価償却率平均値テキスト">
          <a:extLst>
            <a:ext uri="{FF2B5EF4-FFF2-40B4-BE49-F238E27FC236}">
              <a16:creationId xmlns:a16="http://schemas.microsoft.com/office/drawing/2014/main" id="{B82B2947-C381-4DCA-8ABA-79FE9A729D4E}"/>
            </a:ext>
          </a:extLst>
        </xdr:cNvPr>
        <xdr:cNvSpPr txBox="1"/>
      </xdr:nvSpPr>
      <xdr:spPr>
        <a:xfrm>
          <a:off x="4219575" y="132759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636</xdr:rowOff>
    </xdr:from>
    <xdr:to>
      <xdr:col>24</xdr:col>
      <xdr:colOff>114300</xdr:colOff>
      <xdr:row>82</xdr:row>
      <xdr:rowOff>102236</xdr:rowOff>
    </xdr:to>
    <xdr:sp macro="" textlink="">
      <xdr:nvSpPr>
        <xdr:cNvPr id="209" name="フローチャート: 判断 208">
          <a:extLst>
            <a:ext uri="{FF2B5EF4-FFF2-40B4-BE49-F238E27FC236}">
              <a16:creationId xmlns:a16="http://schemas.microsoft.com/office/drawing/2014/main" id="{451454C4-75CE-400D-9AEA-6088221E122B}"/>
            </a:ext>
          </a:extLst>
        </xdr:cNvPr>
        <xdr:cNvSpPr/>
      </xdr:nvSpPr>
      <xdr:spPr>
        <a:xfrm>
          <a:off x="4124325" y="1328801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133986</xdr:rowOff>
    </xdr:from>
    <xdr:to>
      <xdr:col>20</xdr:col>
      <xdr:colOff>38100</xdr:colOff>
      <xdr:row>82</xdr:row>
      <xdr:rowOff>64136</xdr:rowOff>
    </xdr:to>
    <xdr:sp macro="" textlink="">
      <xdr:nvSpPr>
        <xdr:cNvPr id="210" name="フローチャート: 判断 209">
          <a:extLst>
            <a:ext uri="{FF2B5EF4-FFF2-40B4-BE49-F238E27FC236}">
              <a16:creationId xmlns:a16="http://schemas.microsoft.com/office/drawing/2014/main" id="{56C1DFF4-8ACB-40EF-9968-DA91028F9FA8}"/>
            </a:ext>
          </a:extLst>
        </xdr:cNvPr>
        <xdr:cNvSpPr/>
      </xdr:nvSpPr>
      <xdr:spPr>
        <a:xfrm>
          <a:off x="3381375" y="1325943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147320</xdr:rowOff>
    </xdr:from>
    <xdr:to>
      <xdr:col>15</xdr:col>
      <xdr:colOff>101600</xdr:colOff>
      <xdr:row>82</xdr:row>
      <xdr:rowOff>77470</xdr:rowOff>
    </xdr:to>
    <xdr:sp macro="" textlink="">
      <xdr:nvSpPr>
        <xdr:cNvPr id="211" name="フローチャート: 判断 210">
          <a:extLst>
            <a:ext uri="{FF2B5EF4-FFF2-40B4-BE49-F238E27FC236}">
              <a16:creationId xmlns:a16="http://schemas.microsoft.com/office/drawing/2014/main" id="{64B6918D-4773-4219-BC69-836B832D13A6}"/>
            </a:ext>
          </a:extLst>
        </xdr:cNvPr>
        <xdr:cNvSpPr/>
      </xdr:nvSpPr>
      <xdr:spPr>
        <a:xfrm>
          <a:off x="2571750" y="1326959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8255</xdr:rowOff>
    </xdr:from>
    <xdr:to>
      <xdr:col>10</xdr:col>
      <xdr:colOff>165100</xdr:colOff>
      <xdr:row>82</xdr:row>
      <xdr:rowOff>109855</xdr:rowOff>
    </xdr:to>
    <xdr:sp macro="" textlink="">
      <xdr:nvSpPr>
        <xdr:cNvPr id="212" name="フローチャート: 判断 211">
          <a:extLst>
            <a:ext uri="{FF2B5EF4-FFF2-40B4-BE49-F238E27FC236}">
              <a16:creationId xmlns:a16="http://schemas.microsoft.com/office/drawing/2014/main" id="{4B50BA3B-3217-4F60-9DC3-958129C1E6CD}"/>
            </a:ext>
          </a:extLst>
        </xdr:cNvPr>
        <xdr:cNvSpPr/>
      </xdr:nvSpPr>
      <xdr:spPr>
        <a:xfrm>
          <a:off x="1781175" y="132988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80645</xdr:rowOff>
    </xdr:from>
    <xdr:to>
      <xdr:col>6</xdr:col>
      <xdr:colOff>38100</xdr:colOff>
      <xdr:row>82</xdr:row>
      <xdr:rowOff>10795</xdr:rowOff>
    </xdr:to>
    <xdr:sp macro="" textlink="">
      <xdr:nvSpPr>
        <xdr:cNvPr id="213" name="フローチャート: 判断 212">
          <a:extLst>
            <a:ext uri="{FF2B5EF4-FFF2-40B4-BE49-F238E27FC236}">
              <a16:creationId xmlns:a16="http://schemas.microsoft.com/office/drawing/2014/main" id="{7F7E7664-97FC-42A4-81BD-CA6F4BFB9D1F}"/>
            </a:ext>
          </a:extLst>
        </xdr:cNvPr>
        <xdr:cNvSpPr/>
      </xdr:nvSpPr>
      <xdr:spPr>
        <a:xfrm>
          <a:off x="981075" y="1320927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14" name="テキスト ボックス 213">
          <a:extLst>
            <a:ext uri="{FF2B5EF4-FFF2-40B4-BE49-F238E27FC236}">
              <a16:creationId xmlns:a16="http://schemas.microsoft.com/office/drawing/2014/main" id="{81E9F813-B74B-4A53-A2B5-888AC959CDF3}"/>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15" name="テキスト ボックス 214">
          <a:extLst>
            <a:ext uri="{FF2B5EF4-FFF2-40B4-BE49-F238E27FC236}">
              <a16:creationId xmlns:a16="http://schemas.microsoft.com/office/drawing/2014/main" id="{85C29369-ED9B-4DFC-BE82-B4895C8DC680}"/>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16" name="テキスト ボックス 215">
          <a:extLst>
            <a:ext uri="{FF2B5EF4-FFF2-40B4-BE49-F238E27FC236}">
              <a16:creationId xmlns:a16="http://schemas.microsoft.com/office/drawing/2014/main" id="{607631C5-A168-4F0F-ABB9-261F3A619E9F}"/>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17" name="テキスト ボックス 216">
          <a:extLst>
            <a:ext uri="{FF2B5EF4-FFF2-40B4-BE49-F238E27FC236}">
              <a16:creationId xmlns:a16="http://schemas.microsoft.com/office/drawing/2014/main" id="{3D912F96-4738-407F-8170-8F37E74475DE}"/>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18" name="テキスト ボックス 217">
          <a:extLst>
            <a:ext uri="{FF2B5EF4-FFF2-40B4-BE49-F238E27FC236}">
              <a16:creationId xmlns:a16="http://schemas.microsoft.com/office/drawing/2014/main" id="{7F45F081-E0CB-40D4-BEB6-85B8BBB27E4D}"/>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82550</xdr:rowOff>
    </xdr:from>
    <xdr:to>
      <xdr:col>10</xdr:col>
      <xdr:colOff>165100</xdr:colOff>
      <xdr:row>80</xdr:row>
      <xdr:rowOff>12700</xdr:rowOff>
    </xdr:to>
    <xdr:sp macro="" textlink="">
      <xdr:nvSpPr>
        <xdr:cNvPr id="219" name="楕円 218">
          <a:extLst>
            <a:ext uri="{FF2B5EF4-FFF2-40B4-BE49-F238E27FC236}">
              <a16:creationId xmlns:a16="http://schemas.microsoft.com/office/drawing/2014/main" id="{4827A750-3617-4E65-9BD5-18A15FF6C937}"/>
            </a:ext>
          </a:extLst>
        </xdr:cNvPr>
        <xdr:cNvSpPr/>
      </xdr:nvSpPr>
      <xdr:spPr>
        <a:xfrm>
          <a:off x="1781175" y="1288732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80663</xdr:rowOff>
    </xdr:from>
    <xdr:ext cx="405111" cy="259045"/>
    <xdr:sp macro="" textlink="">
      <xdr:nvSpPr>
        <xdr:cNvPr id="220" name="n_1aveValue【福祉施設】&#10;有形固定資産減価償却率">
          <a:extLst>
            <a:ext uri="{FF2B5EF4-FFF2-40B4-BE49-F238E27FC236}">
              <a16:creationId xmlns:a16="http://schemas.microsoft.com/office/drawing/2014/main" id="{7B3BDA08-CB8F-4A9F-B9EC-D1FE577D2C35}"/>
            </a:ext>
          </a:extLst>
        </xdr:cNvPr>
        <xdr:cNvSpPr txBox="1"/>
      </xdr:nvSpPr>
      <xdr:spPr>
        <a:xfrm>
          <a:off x="3239144" y="13047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93997</xdr:rowOff>
    </xdr:from>
    <xdr:ext cx="405111" cy="259045"/>
    <xdr:sp macro="" textlink="">
      <xdr:nvSpPr>
        <xdr:cNvPr id="221" name="n_2aveValue【福祉施設】&#10;有形固定資産減価償却率">
          <a:extLst>
            <a:ext uri="{FF2B5EF4-FFF2-40B4-BE49-F238E27FC236}">
              <a16:creationId xmlns:a16="http://schemas.microsoft.com/office/drawing/2014/main" id="{CCC3A81B-38D3-444B-A271-001476169292}"/>
            </a:ext>
          </a:extLst>
        </xdr:cNvPr>
        <xdr:cNvSpPr txBox="1"/>
      </xdr:nvSpPr>
      <xdr:spPr>
        <a:xfrm>
          <a:off x="2439044" y="1305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100982</xdr:rowOff>
    </xdr:from>
    <xdr:ext cx="405111" cy="259045"/>
    <xdr:sp macro="" textlink="">
      <xdr:nvSpPr>
        <xdr:cNvPr id="222" name="n_3aveValue【福祉施設】&#10;有形固定資産減価償却率">
          <a:extLst>
            <a:ext uri="{FF2B5EF4-FFF2-40B4-BE49-F238E27FC236}">
              <a16:creationId xmlns:a16="http://schemas.microsoft.com/office/drawing/2014/main" id="{F3745B4D-7751-4EB2-BA01-02A9E3789EA3}"/>
            </a:ext>
          </a:extLst>
        </xdr:cNvPr>
        <xdr:cNvSpPr txBox="1"/>
      </xdr:nvSpPr>
      <xdr:spPr>
        <a:xfrm>
          <a:off x="1648469" y="13391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27322</xdr:rowOff>
    </xdr:from>
    <xdr:ext cx="405111" cy="259045"/>
    <xdr:sp macro="" textlink="">
      <xdr:nvSpPr>
        <xdr:cNvPr id="223" name="n_4aveValue【福祉施設】&#10;有形固定資産減価償却率">
          <a:extLst>
            <a:ext uri="{FF2B5EF4-FFF2-40B4-BE49-F238E27FC236}">
              <a16:creationId xmlns:a16="http://schemas.microsoft.com/office/drawing/2014/main" id="{89D791D7-631C-45FD-8145-2B78AD4CF22D}"/>
            </a:ext>
          </a:extLst>
        </xdr:cNvPr>
        <xdr:cNvSpPr txBox="1"/>
      </xdr:nvSpPr>
      <xdr:spPr>
        <a:xfrm>
          <a:off x="848369" y="12994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29227</xdr:rowOff>
    </xdr:from>
    <xdr:ext cx="405111" cy="259045"/>
    <xdr:sp macro="" textlink="">
      <xdr:nvSpPr>
        <xdr:cNvPr id="224" name="n_3mainValue【福祉施設】&#10;有形固定資産減価償却率">
          <a:extLst>
            <a:ext uri="{FF2B5EF4-FFF2-40B4-BE49-F238E27FC236}">
              <a16:creationId xmlns:a16="http://schemas.microsoft.com/office/drawing/2014/main" id="{02D718E4-AC84-4FDD-96BD-608E776E6ACF}"/>
            </a:ext>
          </a:extLst>
        </xdr:cNvPr>
        <xdr:cNvSpPr txBox="1"/>
      </xdr:nvSpPr>
      <xdr:spPr>
        <a:xfrm>
          <a:off x="1648469" y="1266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5" name="正方形/長方形 224">
          <a:extLst>
            <a:ext uri="{FF2B5EF4-FFF2-40B4-BE49-F238E27FC236}">
              <a16:creationId xmlns:a16="http://schemas.microsoft.com/office/drawing/2014/main" id="{340D1B42-61EE-4071-BE83-F210321E8281}"/>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6" name="正方形/長方形 225">
          <a:extLst>
            <a:ext uri="{FF2B5EF4-FFF2-40B4-BE49-F238E27FC236}">
              <a16:creationId xmlns:a16="http://schemas.microsoft.com/office/drawing/2014/main" id="{EC69C4DD-97EC-4BB5-9CC1-8CDADF7004D1}"/>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7" name="正方形/長方形 226">
          <a:extLst>
            <a:ext uri="{FF2B5EF4-FFF2-40B4-BE49-F238E27FC236}">
              <a16:creationId xmlns:a16="http://schemas.microsoft.com/office/drawing/2014/main" id="{C1D61EAC-49E4-46D7-8C64-DF2B837C5CF2}"/>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8" name="正方形/長方形 227">
          <a:extLst>
            <a:ext uri="{FF2B5EF4-FFF2-40B4-BE49-F238E27FC236}">
              <a16:creationId xmlns:a16="http://schemas.microsoft.com/office/drawing/2014/main" id="{BFAB4D05-4DDA-4766-9BF8-F655FB631633}"/>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9" name="正方形/長方形 228">
          <a:extLst>
            <a:ext uri="{FF2B5EF4-FFF2-40B4-BE49-F238E27FC236}">
              <a16:creationId xmlns:a16="http://schemas.microsoft.com/office/drawing/2014/main" id="{A83D1B01-998B-420A-A06B-0630C5C594E8}"/>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0" name="正方形/長方形 229">
          <a:extLst>
            <a:ext uri="{FF2B5EF4-FFF2-40B4-BE49-F238E27FC236}">
              <a16:creationId xmlns:a16="http://schemas.microsoft.com/office/drawing/2014/main" id="{79028C91-8A58-4E7A-90CD-73CA00901EF3}"/>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1" name="正方形/長方形 230">
          <a:extLst>
            <a:ext uri="{FF2B5EF4-FFF2-40B4-BE49-F238E27FC236}">
              <a16:creationId xmlns:a16="http://schemas.microsoft.com/office/drawing/2014/main" id="{27207561-0387-4FF5-99B9-D03213F4F769}"/>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2" name="正方形/長方形 231">
          <a:extLst>
            <a:ext uri="{FF2B5EF4-FFF2-40B4-BE49-F238E27FC236}">
              <a16:creationId xmlns:a16="http://schemas.microsoft.com/office/drawing/2014/main" id="{C07B475E-2C15-47E0-A9A9-B52DC7D690EA}"/>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3" name="テキスト ボックス 232">
          <a:extLst>
            <a:ext uri="{FF2B5EF4-FFF2-40B4-BE49-F238E27FC236}">
              <a16:creationId xmlns:a16="http://schemas.microsoft.com/office/drawing/2014/main" id="{54742904-A1CC-4D71-A6B6-56C3671CCA3C}"/>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4" name="直線コネクタ 233">
          <a:extLst>
            <a:ext uri="{FF2B5EF4-FFF2-40B4-BE49-F238E27FC236}">
              <a16:creationId xmlns:a16="http://schemas.microsoft.com/office/drawing/2014/main" id="{873B9BAF-F30D-4721-B683-0D05E549F3D2}"/>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5" name="直線コネクタ 234">
          <a:extLst>
            <a:ext uri="{FF2B5EF4-FFF2-40B4-BE49-F238E27FC236}">
              <a16:creationId xmlns:a16="http://schemas.microsoft.com/office/drawing/2014/main" id="{04B9E281-2A66-4A10-B9CB-B70D64089145}"/>
            </a:ext>
          </a:extLst>
        </xdr:cNvPr>
        <xdr:cNvCxnSpPr/>
      </xdr:nvCxnSpPr>
      <xdr:spPr>
        <a:xfrm>
          <a:off x="5953125" y="140493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6" name="テキスト ボックス 235">
          <a:extLst>
            <a:ext uri="{FF2B5EF4-FFF2-40B4-BE49-F238E27FC236}">
              <a16:creationId xmlns:a16="http://schemas.microsoft.com/office/drawing/2014/main" id="{43B51727-8635-4B58-B68A-C889E3A1CB53}"/>
            </a:ext>
          </a:extLst>
        </xdr:cNvPr>
        <xdr:cNvSpPr txBox="1"/>
      </xdr:nvSpPr>
      <xdr:spPr>
        <a:xfrm>
          <a:off x="5527221"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7" name="直線コネクタ 236">
          <a:extLst>
            <a:ext uri="{FF2B5EF4-FFF2-40B4-BE49-F238E27FC236}">
              <a16:creationId xmlns:a16="http://schemas.microsoft.com/office/drawing/2014/main" id="{DDE93B10-A326-436F-BD56-DBF4BBE5AF29}"/>
            </a:ext>
          </a:extLst>
        </xdr:cNvPr>
        <xdr:cNvCxnSpPr/>
      </xdr:nvCxnSpPr>
      <xdr:spPr>
        <a:xfrm>
          <a:off x="5953125" y="13687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8" name="テキスト ボックス 237">
          <a:extLst>
            <a:ext uri="{FF2B5EF4-FFF2-40B4-BE49-F238E27FC236}">
              <a16:creationId xmlns:a16="http://schemas.microsoft.com/office/drawing/2014/main" id="{4E44EE82-3AF5-4517-90CA-9827247D3E76}"/>
            </a:ext>
          </a:extLst>
        </xdr:cNvPr>
        <xdr:cNvSpPr txBox="1"/>
      </xdr:nvSpPr>
      <xdr:spPr>
        <a:xfrm>
          <a:off x="5527221"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9" name="直線コネクタ 238">
          <a:extLst>
            <a:ext uri="{FF2B5EF4-FFF2-40B4-BE49-F238E27FC236}">
              <a16:creationId xmlns:a16="http://schemas.microsoft.com/office/drawing/2014/main" id="{EBC68135-7668-42D6-8C46-1BE46CF5CAB6}"/>
            </a:ext>
          </a:extLst>
        </xdr:cNvPr>
        <xdr:cNvCxnSpPr/>
      </xdr:nvCxnSpPr>
      <xdr:spPr>
        <a:xfrm>
          <a:off x="5953125" y="1332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40" name="テキスト ボックス 239">
          <a:extLst>
            <a:ext uri="{FF2B5EF4-FFF2-40B4-BE49-F238E27FC236}">
              <a16:creationId xmlns:a16="http://schemas.microsoft.com/office/drawing/2014/main" id="{80E826F0-E9F8-45CF-90C6-F2F8A08CD5CA}"/>
            </a:ext>
          </a:extLst>
        </xdr:cNvPr>
        <xdr:cNvSpPr txBox="1"/>
      </xdr:nvSpPr>
      <xdr:spPr>
        <a:xfrm>
          <a:off x="5527221"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41" name="直線コネクタ 240">
          <a:extLst>
            <a:ext uri="{FF2B5EF4-FFF2-40B4-BE49-F238E27FC236}">
              <a16:creationId xmlns:a16="http://schemas.microsoft.com/office/drawing/2014/main" id="{319727BF-3E71-427A-8CA2-5D5FCC4D4FA8}"/>
            </a:ext>
          </a:extLst>
        </xdr:cNvPr>
        <xdr:cNvCxnSpPr/>
      </xdr:nvCxnSpPr>
      <xdr:spPr>
        <a:xfrm>
          <a:off x="5953125" y="12963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42" name="テキスト ボックス 241">
          <a:extLst>
            <a:ext uri="{FF2B5EF4-FFF2-40B4-BE49-F238E27FC236}">
              <a16:creationId xmlns:a16="http://schemas.microsoft.com/office/drawing/2014/main" id="{4E3CD13E-089A-4C42-9CDD-E1EFCB850930}"/>
            </a:ext>
          </a:extLst>
        </xdr:cNvPr>
        <xdr:cNvSpPr txBox="1"/>
      </xdr:nvSpPr>
      <xdr:spPr>
        <a:xfrm>
          <a:off x="5527221"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3" name="直線コネクタ 242">
          <a:extLst>
            <a:ext uri="{FF2B5EF4-FFF2-40B4-BE49-F238E27FC236}">
              <a16:creationId xmlns:a16="http://schemas.microsoft.com/office/drawing/2014/main" id="{E31E7CC2-3590-4E7C-B731-4F19548F05FD}"/>
            </a:ext>
          </a:extLst>
        </xdr:cNvPr>
        <xdr:cNvCxnSpPr/>
      </xdr:nvCxnSpPr>
      <xdr:spPr>
        <a:xfrm>
          <a:off x="5953125" y="12611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4" name="テキスト ボックス 243">
          <a:extLst>
            <a:ext uri="{FF2B5EF4-FFF2-40B4-BE49-F238E27FC236}">
              <a16:creationId xmlns:a16="http://schemas.microsoft.com/office/drawing/2014/main" id="{F74528D6-FEFE-4C07-A2BF-894F1CB57A9F}"/>
            </a:ext>
          </a:extLst>
        </xdr:cNvPr>
        <xdr:cNvSpPr txBox="1"/>
      </xdr:nvSpPr>
      <xdr:spPr>
        <a:xfrm>
          <a:off x="5527221"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5" name="直線コネクタ 244">
          <a:extLst>
            <a:ext uri="{FF2B5EF4-FFF2-40B4-BE49-F238E27FC236}">
              <a16:creationId xmlns:a16="http://schemas.microsoft.com/office/drawing/2014/main" id="{80F49C8F-581A-49FB-A46A-BDCD0BDCBC1D}"/>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6" name="テキスト ボックス 245">
          <a:extLst>
            <a:ext uri="{FF2B5EF4-FFF2-40B4-BE49-F238E27FC236}">
              <a16:creationId xmlns:a16="http://schemas.microsoft.com/office/drawing/2014/main" id="{19134AE3-63C4-43EA-AE92-B3AA5D22AE13}"/>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7" name="【福祉施設】&#10;一人当たり面積グラフ枠">
          <a:extLst>
            <a:ext uri="{FF2B5EF4-FFF2-40B4-BE49-F238E27FC236}">
              <a16:creationId xmlns:a16="http://schemas.microsoft.com/office/drawing/2014/main" id="{2E05A09C-09EA-4210-BCB1-29C054111C1D}"/>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7620</xdr:rowOff>
    </xdr:from>
    <xdr:to>
      <xdr:col>54</xdr:col>
      <xdr:colOff>189865</xdr:colOff>
      <xdr:row>86</xdr:row>
      <xdr:rowOff>85089</xdr:rowOff>
    </xdr:to>
    <xdr:cxnSp macro="">
      <xdr:nvCxnSpPr>
        <xdr:cNvPr id="248" name="直線コネクタ 247">
          <a:extLst>
            <a:ext uri="{FF2B5EF4-FFF2-40B4-BE49-F238E27FC236}">
              <a16:creationId xmlns:a16="http://schemas.microsoft.com/office/drawing/2014/main" id="{AB79C080-771F-48F4-92BF-9C5CDB433D34}"/>
            </a:ext>
          </a:extLst>
        </xdr:cNvPr>
        <xdr:cNvCxnSpPr/>
      </xdr:nvCxnSpPr>
      <xdr:spPr>
        <a:xfrm flipV="1">
          <a:off x="9429115" y="12812395"/>
          <a:ext cx="0" cy="1210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88916</xdr:rowOff>
    </xdr:from>
    <xdr:ext cx="469744" cy="259045"/>
    <xdr:sp macro="" textlink="">
      <xdr:nvSpPr>
        <xdr:cNvPr id="249" name="【福祉施設】&#10;一人当たり面積最小値テキスト">
          <a:extLst>
            <a:ext uri="{FF2B5EF4-FFF2-40B4-BE49-F238E27FC236}">
              <a16:creationId xmlns:a16="http://schemas.microsoft.com/office/drawing/2014/main" id="{70400426-BD59-4962-8336-16DF191D4ECE}"/>
            </a:ext>
          </a:extLst>
        </xdr:cNvPr>
        <xdr:cNvSpPr txBox="1"/>
      </xdr:nvSpPr>
      <xdr:spPr>
        <a:xfrm>
          <a:off x="9467850" y="14020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85089</xdr:rowOff>
    </xdr:from>
    <xdr:to>
      <xdr:col>55</xdr:col>
      <xdr:colOff>88900</xdr:colOff>
      <xdr:row>86</xdr:row>
      <xdr:rowOff>85089</xdr:rowOff>
    </xdr:to>
    <xdr:cxnSp macro="">
      <xdr:nvCxnSpPr>
        <xdr:cNvPr id="250" name="直線コネクタ 249">
          <a:extLst>
            <a:ext uri="{FF2B5EF4-FFF2-40B4-BE49-F238E27FC236}">
              <a16:creationId xmlns:a16="http://schemas.microsoft.com/office/drawing/2014/main" id="{E72CF8BE-0E3D-4A11-95F5-48F7CC164FD7}"/>
            </a:ext>
          </a:extLst>
        </xdr:cNvPr>
        <xdr:cNvCxnSpPr/>
      </xdr:nvCxnSpPr>
      <xdr:spPr>
        <a:xfrm>
          <a:off x="9363075" y="1402333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125747</xdr:rowOff>
    </xdr:from>
    <xdr:ext cx="469744" cy="259045"/>
    <xdr:sp macro="" textlink="">
      <xdr:nvSpPr>
        <xdr:cNvPr id="251" name="【福祉施設】&#10;一人当たり面積最大値テキスト">
          <a:extLst>
            <a:ext uri="{FF2B5EF4-FFF2-40B4-BE49-F238E27FC236}">
              <a16:creationId xmlns:a16="http://schemas.microsoft.com/office/drawing/2014/main" id="{B8F053E7-F8F4-4978-B927-2326A60672DA}"/>
            </a:ext>
          </a:extLst>
        </xdr:cNvPr>
        <xdr:cNvSpPr txBox="1"/>
      </xdr:nvSpPr>
      <xdr:spPr>
        <a:xfrm>
          <a:off x="9467850" y="12600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7620</xdr:rowOff>
    </xdr:from>
    <xdr:to>
      <xdr:col>55</xdr:col>
      <xdr:colOff>88900</xdr:colOff>
      <xdr:row>79</xdr:row>
      <xdr:rowOff>7620</xdr:rowOff>
    </xdr:to>
    <xdr:cxnSp macro="">
      <xdr:nvCxnSpPr>
        <xdr:cNvPr id="252" name="直線コネクタ 251">
          <a:extLst>
            <a:ext uri="{FF2B5EF4-FFF2-40B4-BE49-F238E27FC236}">
              <a16:creationId xmlns:a16="http://schemas.microsoft.com/office/drawing/2014/main" id="{D76D365C-4C98-40E6-925C-F0DD3C330685}"/>
            </a:ext>
          </a:extLst>
        </xdr:cNvPr>
        <xdr:cNvCxnSpPr/>
      </xdr:nvCxnSpPr>
      <xdr:spPr>
        <a:xfrm>
          <a:off x="9363075" y="1281239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81297</xdr:rowOff>
    </xdr:from>
    <xdr:ext cx="469744" cy="259045"/>
    <xdr:sp macro="" textlink="">
      <xdr:nvSpPr>
        <xdr:cNvPr id="253" name="【福祉施設】&#10;一人当たり面積平均値テキスト">
          <a:extLst>
            <a:ext uri="{FF2B5EF4-FFF2-40B4-BE49-F238E27FC236}">
              <a16:creationId xmlns:a16="http://schemas.microsoft.com/office/drawing/2014/main" id="{BA90D648-BBC0-42AA-9E5E-C1064306D583}"/>
            </a:ext>
          </a:extLst>
        </xdr:cNvPr>
        <xdr:cNvSpPr txBox="1"/>
      </xdr:nvSpPr>
      <xdr:spPr>
        <a:xfrm>
          <a:off x="9467850" y="13695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102870</xdr:rowOff>
    </xdr:from>
    <xdr:to>
      <xdr:col>55</xdr:col>
      <xdr:colOff>50800</xdr:colOff>
      <xdr:row>85</xdr:row>
      <xdr:rowOff>33020</xdr:rowOff>
    </xdr:to>
    <xdr:sp macro="" textlink="">
      <xdr:nvSpPr>
        <xdr:cNvPr id="254" name="フローチャート: 判断 253">
          <a:extLst>
            <a:ext uri="{FF2B5EF4-FFF2-40B4-BE49-F238E27FC236}">
              <a16:creationId xmlns:a16="http://schemas.microsoft.com/office/drawing/2014/main" id="{2C5E59EC-A849-43D9-AD2D-C6299B0D54BA}"/>
            </a:ext>
          </a:extLst>
        </xdr:cNvPr>
        <xdr:cNvSpPr/>
      </xdr:nvSpPr>
      <xdr:spPr>
        <a:xfrm>
          <a:off x="9401175" y="13717270"/>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105411</xdr:rowOff>
    </xdr:from>
    <xdr:to>
      <xdr:col>50</xdr:col>
      <xdr:colOff>165100</xdr:colOff>
      <xdr:row>85</xdr:row>
      <xdr:rowOff>35561</xdr:rowOff>
    </xdr:to>
    <xdr:sp macro="" textlink="">
      <xdr:nvSpPr>
        <xdr:cNvPr id="255" name="フローチャート: 判断 254">
          <a:extLst>
            <a:ext uri="{FF2B5EF4-FFF2-40B4-BE49-F238E27FC236}">
              <a16:creationId xmlns:a16="http://schemas.microsoft.com/office/drawing/2014/main" id="{85AB8274-37E5-4B46-AE50-A89872D055E6}"/>
            </a:ext>
          </a:extLst>
        </xdr:cNvPr>
        <xdr:cNvSpPr/>
      </xdr:nvSpPr>
      <xdr:spPr>
        <a:xfrm>
          <a:off x="8639175" y="1371346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101600</xdr:rowOff>
    </xdr:from>
    <xdr:to>
      <xdr:col>46</xdr:col>
      <xdr:colOff>38100</xdr:colOff>
      <xdr:row>85</xdr:row>
      <xdr:rowOff>31750</xdr:rowOff>
    </xdr:to>
    <xdr:sp macro="" textlink="">
      <xdr:nvSpPr>
        <xdr:cNvPr id="256" name="フローチャート: 判断 255">
          <a:extLst>
            <a:ext uri="{FF2B5EF4-FFF2-40B4-BE49-F238E27FC236}">
              <a16:creationId xmlns:a16="http://schemas.microsoft.com/office/drawing/2014/main" id="{9197AD5C-ED1B-4BC0-B862-0E57073FB032}"/>
            </a:ext>
          </a:extLst>
        </xdr:cNvPr>
        <xdr:cNvSpPr/>
      </xdr:nvSpPr>
      <xdr:spPr>
        <a:xfrm>
          <a:off x="7839075" y="1371600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125730</xdr:rowOff>
    </xdr:from>
    <xdr:to>
      <xdr:col>41</xdr:col>
      <xdr:colOff>101600</xdr:colOff>
      <xdr:row>85</xdr:row>
      <xdr:rowOff>55880</xdr:rowOff>
    </xdr:to>
    <xdr:sp macro="" textlink="">
      <xdr:nvSpPr>
        <xdr:cNvPr id="257" name="フローチャート: 判断 256">
          <a:extLst>
            <a:ext uri="{FF2B5EF4-FFF2-40B4-BE49-F238E27FC236}">
              <a16:creationId xmlns:a16="http://schemas.microsoft.com/office/drawing/2014/main" id="{7D9F37F6-6BA6-4DD4-BFE9-105595CD2337}"/>
            </a:ext>
          </a:extLst>
        </xdr:cNvPr>
        <xdr:cNvSpPr/>
      </xdr:nvSpPr>
      <xdr:spPr>
        <a:xfrm>
          <a:off x="7029450" y="1373378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66039</xdr:rowOff>
    </xdr:from>
    <xdr:to>
      <xdr:col>36</xdr:col>
      <xdr:colOff>165100</xdr:colOff>
      <xdr:row>84</xdr:row>
      <xdr:rowOff>167639</xdr:rowOff>
    </xdr:to>
    <xdr:sp macro="" textlink="">
      <xdr:nvSpPr>
        <xdr:cNvPr id="258" name="フローチャート: 判断 257">
          <a:extLst>
            <a:ext uri="{FF2B5EF4-FFF2-40B4-BE49-F238E27FC236}">
              <a16:creationId xmlns:a16="http://schemas.microsoft.com/office/drawing/2014/main" id="{24267E87-2C4C-472F-999B-8DDDC658C997}"/>
            </a:ext>
          </a:extLst>
        </xdr:cNvPr>
        <xdr:cNvSpPr/>
      </xdr:nvSpPr>
      <xdr:spPr>
        <a:xfrm>
          <a:off x="6238875" y="1368043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16C0EFDF-C6DD-4CD6-A2FA-08E99F9D511B}"/>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2DACB350-D28E-41F3-BC9E-43B228AC5423}"/>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A08B6D32-AECA-4BC8-B472-918C6AD4E28C}"/>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E3C5AF48-A852-4EE0-80EB-16D0541F6812}"/>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B694DA36-51CA-45E9-B6B3-F52FF353FF4D}"/>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84</xdr:row>
      <xdr:rowOff>107950</xdr:rowOff>
    </xdr:from>
    <xdr:to>
      <xdr:col>41</xdr:col>
      <xdr:colOff>101600</xdr:colOff>
      <xdr:row>85</xdr:row>
      <xdr:rowOff>38100</xdr:rowOff>
    </xdr:to>
    <xdr:sp macro="" textlink="">
      <xdr:nvSpPr>
        <xdr:cNvPr id="264" name="楕円 263">
          <a:extLst>
            <a:ext uri="{FF2B5EF4-FFF2-40B4-BE49-F238E27FC236}">
              <a16:creationId xmlns:a16="http://schemas.microsoft.com/office/drawing/2014/main" id="{866E1FCB-E1D5-4489-A8D8-4F3501FCC0FE}"/>
            </a:ext>
          </a:extLst>
        </xdr:cNvPr>
        <xdr:cNvSpPr/>
      </xdr:nvSpPr>
      <xdr:spPr>
        <a:xfrm>
          <a:off x="7029450" y="137160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52088</xdr:rowOff>
    </xdr:from>
    <xdr:ext cx="469744" cy="259045"/>
    <xdr:sp macro="" textlink="">
      <xdr:nvSpPr>
        <xdr:cNvPr id="265" name="n_1aveValue【福祉施設】&#10;一人当たり面積">
          <a:extLst>
            <a:ext uri="{FF2B5EF4-FFF2-40B4-BE49-F238E27FC236}">
              <a16:creationId xmlns:a16="http://schemas.microsoft.com/office/drawing/2014/main" id="{1F3511CE-8AFD-4E06-9E8C-923EF2762B9D}"/>
            </a:ext>
          </a:extLst>
        </xdr:cNvPr>
        <xdr:cNvSpPr txBox="1"/>
      </xdr:nvSpPr>
      <xdr:spPr>
        <a:xfrm>
          <a:off x="8458277" y="13498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48277</xdr:rowOff>
    </xdr:from>
    <xdr:ext cx="469744" cy="259045"/>
    <xdr:sp macro="" textlink="">
      <xdr:nvSpPr>
        <xdr:cNvPr id="266" name="n_2aveValue【福祉施設】&#10;一人当たり面積">
          <a:extLst>
            <a:ext uri="{FF2B5EF4-FFF2-40B4-BE49-F238E27FC236}">
              <a16:creationId xmlns:a16="http://schemas.microsoft.com/office/drawing/2014/main" id="{F04FC599-D55E-4990-A3C9-A8BE3EA1D63E}"/>
            </a:ext>
          </a:extLst>
        </xdr:cNvPr>
        <xdr:cNvSpPr txBox="1"/>
      </xdr:nvSpPr>
      <xdr:spPr>
        <a:xfrm>
          <a:off x="7677227" y="13494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47007</xdr:rowOff>
    </xdr:from>
    <xdr:ext cx="469744" cy="259045"/>
    <xdr:sp macro="" textlink="">
      <xdr:nvSpPr>
        <xdr:cNvPr id="267" name="n_3aveValue【福祉施設】&#10;一人当たり面積">
          <a:extLst>
            <a:ext uri="{FF2B5EF4-FFF2-40B4-BE49-F238E27FC236}">
              <a16:creationId xmlns:a16="http://schemas.microsoft.com/office/drawing/2014/main" id="{2D070BFC-FBF7-484C-A7E3-39B66B395795}"/>
            </a:ext>
          </a:extLst>
        </xdr:cNvPr>
        <xdr:cNvSpPr txBox="1"/>
      </xdr:nvSpPr>
      <xdr:spPr>
        <a:xfrm>
          <a:off x="6867602" y="13823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12716</xdr:rowOff>
    </xdr:from>
    <xdr:ext cx="469744" cy="259045"/>
    <xdr:sp macro="" textlink="">
      <xdr:nvSpPr>
        <xdr:cNvPr id="268" name="n_4aveValue【福祉施設】&#10;一人当たり面積">
          <a:extLst>
            <a:ext uri="{FF2B5EF4-FFF2-40B4-BE49-F238E27FC236}">
              <a16:creationId xmlns:a16="http://schemas.microsoft.com/office/drawing/2014/main" id="{CEF21537-0F46-497D-8F3E-B8700D74F097}"/>
            </a:ext>
          </a:extLst>
        </xdr:cNvPr>
        <xdr:cNvSpPr txBox="1"/>
      </xdr:nvSpPr>
      <xdr:spPr>
        <a:xfrm>
          <a:off x="6067502" y="13458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54627</xdr:rowOff>
    </xdr:from>
    <xdr:ext cx="469744" cy="259045"/>
    <xdr:sp macro="" textlink="">
      <xdr:nvSpPr>
        <xdr:cNvPr id="269" name="n_3mainValue【福祉施設】&#10;一人当たり面積">
          <a:extLst>
            <a:ext uri="{FF2B5EF4-FFF2-40B4-BE49-F238E27FC236}">
              <a16:creationId xmlns:a16="http://schemas.microsoft.com/office/drawing/2014/main" id="{1C11CD50-3E20-429C-9EB5-D39D02B02517}"/>
            </a:ext>
          </a:extLst>
        </xdr:cNvPr>
        <xdr:cNvSpPr txBox="1"/>
      </xdr:nvSpPr>
      <xdr:spPr>
        <a:xfrm>
          <a:off x="6867602" y="1350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0" name="正方形/長方形 269">
          <a:extLst>
            <a:ext uri="{FF2B5EF4-FFF2-40B4-BE49-F238E27FC236}">
              <a16:creationId xmlns:a16="http://schemas.microsoft.com/office/drawing/2014/main" id="{ADEF834A-C385-442B-9B2B-C9D9160F5FE6}"/>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1" name="正方形/長方形 270">
          <a:extLst>
            <a:ext uri="{FF2B5EF4-FFF2-40B4-BE49-F238E27FC236}">
              <a16:creationId xmlns:a16="http://schemas.microsoft.com/office/drawing/2014/main" id="{34CD495E-9BC0-4593-A1F6-7625DF6F88A4}"/>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2" name="正方形/長方形 271">
          <a:extLst>
            <a:ext uri="{FF2B5EF4-FFF2-40B4-BE49-F238E27FC236}">
              <a16:creationId xmlns:a16="http://schemas.microsoft.com/office/drawing/2014/main" id="{D0D0DB02-939B-42F3-9F4D-41B5F41FB7CE}"/>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3" name="正方形/長方形 272">
          <a:extLst>
            <a:ext uri="{FF2B5EF4-FFF2-40B4-BE49-F238E27FC236}">
              <a16:creationId xmlns:a16="http://schemas.microsoft.com/office/drawing/2014/main" id="{D6EB686F-EE13-4489-BEA0-BC31305AA8BD}"/>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4" name="正方形/長方形 273">
          <a:extLst>
            <a:ext uri="{FF2B5EF4-FFF2-40B4-BE49-F238E27FC236}">
              <a16:creationId xmlns:a16="http://schemas.microsoft.com/office/drawing/2014/main" id="{BA431C65-C13F-4BE2-A4B8-6381E906897D}"/>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5" name="正方形/長方形 274">
          <a:extLst>
            <a:ext uri="{FF2B5EF4-FFF2-40B4-BE49-F238E27FC236}">
              <a16:creationId xmlns:a16="http://schemas.microsoft.com/office/drawing/2014/main" id="{BDD78C73-87CD-4AB4-A636-88AB92164B35}"/>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6" name="正方形/長方形 275">
          <a:extLst>
            <a:ext uri="{FF2B5EF4-FFF2-40B4-BE49-F238E27FC236}">
              <a16:creationId xmlns:a16="http://schemas.microsoft.com/office/drawing/2014/main" id="{339D6CFE-51E7-4EB8-A00A-EBB896883362}"/>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7" name="正方形/長方形 276">
          <a:extLst>
            <a:ext uri="{FF2B5EF4-FFF2-40B4-BE49-F238E27FC236}">
              <a16:creationId xmlns:a16="http://schemas.microsoft.com/office/drawing/2014/main" id="{A6DD4959-6F93-4021-B123-EEFA26151621}"/>
            </a:ext>
          </a:extLst>
        </xdr:cNvPr>
        <xdr:cNvSpPr/>
      </xdr:nvSpPr>
      <xdr:spPr>
        <a:xfrm>
          <a:off x="6858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78" name="テキスト ボックス 277">
          <a:extLst>
            <a:ext uri="{FF2B5EF4-FFF2-40B4-BE49-F238E27FC236}">
              <a16:creationId xmlns:a16="http://schemas.microsoft.com/office/drawing/2014/main" id="{AC2946F8-BFCB-4C9E-953C-DF3CEDA4838B}"/>
            </a:ext>
          </a:extLst>
        </xdr:cNvPr>
        <xdr:cNvSpPr txBox="1"/>
      </xdr:nvSpPr>
      <xdr:spPr>
        <a:xfrm>
          <a:off x="666750"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79" name="直線コネクタ 278">
          <a:extLst>
            <a:ext uri="{FF2B5EF4-FFF2-40B4-BE49-F238E27FC236}">
              <a16:creationId xmlns:a16="http://schemas.microsoft.com/office/drawing/2014/main" id="{43E06342-59A4-45BB-AF3C-5D33909032E6}"/>
            </a:ext>
          </a:extLst>
        </xdr:cNvPr>
        <xdr:cNvCxnSpPr/>
      </xdr:nvCxnSpPr>
      <xdr:spPr>
        <a:xfrm>
          <a:off x="6858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0" name="テキスト ボックス 279">
          <a:extLst>
            <a:ext uri="{FF2B5EF4-FFF2-40B4-BE49-F238E27FC236}">
              <a16:creationId xmlns:a16="http://schemas.microsoft.com/office/drawing/2014/main" id="{D7688EB5-EBC5-42BD-90D3-81C13427F8F2}"/>
            </a:ext>
          </a:extLst>
        </xdr:cNvPr>
        <xdr:cNvSpPr txBox="1"/>
      </xdr:nvSpPr>
      <xdr:spPr>
        <a:xfrm>
          <a:off x="2789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1" name="直線コネクタ 280">
          <a:extLst>
            <a:ext uri="{FF2B5EF4-FFF2-40B4-BE49-F238E27FC236}">
              <a16:creationId xmlns:a16="http://schemas.microsoft.com/office/drawing/2014/main" id="{DA8DD939-085E-46B5-B67C-AFEFCD083F54}"/>
            </a:ext>
          </a:extLst>
        </xdr:cNvPr>
        <xdr:cNvCxnSpPr/>
      </xdr:nvCxnSpPr>
      <xdr:spPr>
        <a:xfrm>
          <a:off x="6858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82" name="テキスト ボックス 281">
          <a:extLst>
            <a:ext uri="{FF2B5EF4-FFF2-40B4-BE49-F238E27FC236}">
              <a16:creationId xmlns:a16="http://schemas.microsoft.com/office/drawing/2014/main" id="{C810D824-C640-4DE1-B07B-1BB1E61DA828}"/>
            </a:ext>
          </a:extLst>
        </xdr:cNvPr>
        <xdr:cNvSpPr txBox="1"/>
      </xdr:nvSpPr>
      <xdr:spPr>
        <a:xfrm>
          <a:off x="2789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83" name="直線コネクタ 282">
          <a:extLst>
            <a:ext uri="{FF2B5EF4-FFF2-40B4-BE49-F238E27FC236}">
              <a16:creationId xmlns:a16="http://schemas.microsoft.com/office/drawing/2014/main" id="{0DC16F59-2AD2-4334-A477-48B6CEEA54AD}"/>
            </a:ext>
          </a:extLst>
        </xdr:cNvPr>
        <xdr:cNvCxnSpPr/>
      </xdr:nvCxnSpPr>
      <xdr:spPr>
        <a:xfrm>
          <a:off x="6858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84" name="テキスト ボックス 283">
          <a:extLst>
            <a:ext uri="{FF2B5EF4-FFF2-40B4-BE49-F238E27FC236}">
              <a16:creationId xmlns:a16="http://schemas.microsoft.com/office/drawing/2014/main" id="{6B3681D8-0ED5-4D17-9399-54DF8322BDF3}"/>
            </a:ext>
          </a:extLst>
        </xdr:cNvPr>
        <xdr:cNvSpPr txBox="1"/>
      </xdr:nvSpPr>
      <xdr:spPr>
        <a:xfrm>
          <a:off x="339891" y="17285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85" name="直線コネクタ 284">
          <a:extLst>
            <a:ext uri="{FF2B5EF4-FFF2-40B4-BE49-F238E27FC236}">
              <a16:creationId xmlns:a16="http://schemas.microsoft.com/office/drawing/2014/main" id="{B8CCF042-03D5-438D-82BA-CF4EB56A2094}"/>
            </a:ext>
          </a:extLst>
        </xdr:cNvPr>
        <xdr:cNvCxnSpPr/>
      </xdr:nvCxnSpPr>
      <xdr:spPr>
        <a:xfrm>
          <a:off x="6858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86" name="テキスト ボックス 285">
          <a:extLst>
            <a:ext uri="{FF2B5EF4-FFF2-40B4-BE49-F238E27FC236}">
              <a16:creationId xmlns:a16="http://schemas.microsoft.com/office/drawing/2014/main" id="{92AE67F8-6BB0-4DD1-A42E-D5A2BEEF6BC6}"/>
            </a:ext>
          </a:extLst>
        </xdr:cNvPr>
        <xdr:cNvSpPr txBox="1"/>
      </xdr:nvSpPr>
      <xdr:spPr>
        <a:xfrm>
          <a:off x="339891" y="16904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87" name="直線コネクタ 286">
          <a:extLst>
            <a:ext uri="{FF2B5EF4-FFF2-40B4-BE49-F238E27FC236}">
              <a16:creationId xmlns:a16="http://schemas.microsoft.com/office/drawing/2014/main" id="{B5B76132-AF0F-421C-B1D8-2CDAA9676646}"/>
            </a:ext>
          </a:extLst>
        </xdr:cNvPr>
        <xdr:cNvCxnSpPr/>
      </xdr:nvCxnSpPr>
      <xdr:spPr>
        <a:xfrm>
          <a:off x="6858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88" name="テキスト ボックス 287">
          <a:extLst>
            <a:ext uri="{FF2B5EF4-FFF2-40B4-BE49-F238E27FC236}">
              <a16:creationId xmlns:a16="http://schemas.microsoft.com/office/drawing/2014/main" id="{C2853ED4-9DFC-47E2-BBBE-A24403A05C04}"/>
            </a:ext>
          </a:extLst>
        </xdr:cNvPr>
        <xdr:cNvSpPr txBox="1"/>
      </xdr:nvSpPr>
      <xdr:spPr>
        <a:xfrm>
          <a:off x="339891" y="16523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89" name="直線コネクタ 288">
          <a:extLst>
            <a:ext uri="{FF2B5EF4-FFF2-40B4-BE49-F238E27FC236}">
              <a16:creationId xmlns:a16="http://schemas.microsoft.com/office/drawing/2014/main" id="{76C7CB01-EAA1-4A47-A5F3-7909B3A832B2}"/>
            </a:ext>
          </a:extLst>
        </xdr:cNvPr>
        <xdr:cNvCxnSpPr/>
      </xdr:nvCxnSpPr>
      <xdr:spPr>
        <a:xfrm>
          <a:off x="6858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0" name="テキスト ボックス 289">
          <a:extLst>
            <a:ext uri="{FF2B5EF4-FFF2-40B4-BE49-F238E27FC236}">
              <a16:creationId xmlns:a16="http://schemas.microsoft.com/office/drawing/2014/main" id="{25D0FE7A-690B-4288-8A0F-DAA9F0C21426}"/>
            </a:ext>
          </a:extLst>
        </xdr:cNvPr>
        <xdr:cNvSpPr txBox="1"/>
      </xdr:nvSpPr>
      <xdr:spPr>
        <a:xfrm>
          <a:off x="339891" y="16142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1" name="直線コネクタ 290">
          <a:extLst>
            <a:ext uri="{FF2B5EF4-FFF2-40B4-BE49-F238E27FC236}">
              <a16:creationId xmlns:a16="http://schemas.microsoft.com/office/drawing/2014/main" id="{85E8B609-6307-44A4-A223-7B0481CEFCF6}"/>
            </a:ext>
          </a:extLst>
        </xdr:cNvPr>
        <xdr:cNvCxnSpPr/>
      </xdr:nvCxnSpPr>
      <xdr:spPr>
        <a:xfrm>
          <a:off x="6858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92" name="テキスト ボックス 291">
          <a:extLst>
            <a:ext uri="{FF2B5EF4-FFF2-40B4-BE49-F238E27FC236}">
              <a16:creationId xmlns:a16="http://schemas.microsoft.com/office/drawing/2014/main" id="{08D9E6B9-32DF-4277-9940-2995EBDEA2B5}"/>
            </a:ext>
          </a:extLst>
        </xdr:cNvPr>
        <xdr:cNvSpPr txBox="1"/>
      </xdr:nvSpPr>
      <xdr:spPr>
        <a:xfrm>
          <a:off x="388136" y="157613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93" name="【市民会館】&#10;有形固定資産減価償却率グラフ枠">
          <a:extLst>
            <a:ext uri="{FF2B5EF4-FFF2-40B4-BE49-F238E27FC236}">
              <a16:creationId xmlns:a16="http://schemas.microsoft.com/office/drawing/2014/main" id="{AEDE5802-B04E-4C1B-95D9-041C0CAB33F3}"/>
            </a:ext>
          </a:extLst>
        </xdr:cNvPr>
        <xdr:cNvSpPr/>
      </xdr:nvSpPr>
      <xdr:spPr>
        <a:xfrm>
          <a:off x="6858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19050</xdr:rowOff>
    </xdr:from>
    <xdr:to>
      <xdr:col>24</xdr:col>
      <xdr:colOff>62865</xdr:colOff>
      <xdr:row>108</xdr:row>
      <xdr:rowOff>152400</xdr:rowOff>
    </xdr:to>
    <xdr:cxnSp macro="">
      <xdr:nvCxnSpPr>
        <xdr:cNvPr id="294" name="直線コネクタ 293">
          <a:extLst>
            <a:ext uri="{FF2B5EF4-FFF2-40B4-BE49-F238E27FC236}">
              <a16:creationId xmlns:a16="http://schemas.microsoft.com/office/drawing/2014/main" id="{F41123B0-82FF-4C65-855F-14982F3B2E2F}"/>
            </a:ext>
          </a:extLst>
        </xdr:cNvPr>
        <xdr:cNvCxnSpPr/>
      </xdr:nvCxnSpPr>
      <xdr:spPr>
        <a:xfrm flipV="1">
          <a:off x="4180840" y="1647825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295" name="【市民会館】&#10;有形固定資産減価償却率最小値テキスト">
          <a:extLst>
            <a:ext uri="{FF2B5EF4-FFF2-40B4-BE49-F238E27FC236}">
              <a16:creationId xmlns:a16="http://schemas.microsoft.com/office/drawing/2014/main" id="{290DDC67-6FCC-4884-BBE2-5E5D6F55B722}"/>
            </a:ext>
          </a:extLst>
        </xdr:cNvPr>
        <xdr:cNvSpPr txBox="1"/>
      </xdr:nvSpPr>
      <xdr:spPr>
        <a:xfrm>
          <a:off x="4219575" y="17818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296" name="直線コネクタ 295">
          <a:extLst>
            <a:ext uri="{FF2B5EF4-FFF2-40B4-BE49-F238E27FC236}">
              <a16:creationId xmlns:a16="http://schemas.microsoft.com/office/drawing/2014/main" id="{1DAE6FA9-965A-440A-B95F-C53629F85BAD}"/>
            </a:ext>
          </a:extLst>
        </xdr:cNvPr>
        <xdr:cNvCxnSpPr/>
      </xdr:nvCxnSpPr>
      <xdr:spPr>
        <a:xfrm>
          <a:off x="4105275" y="178117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137177</xdr:rowOff>
    </xdr:from>
    <xdr:ext cx="405111" cy="259045"/>
    <xdr:sp macro="" textlink="">
      <xdr:nvSpPr>
        <xdr:cNvPr id="297" name="【市民会館】&#10;有形固定資産減価償却率最大値テキスト">
          <a:extLst>
            <a:ext uri="{FF2B5EF4-FFF2-40B4-BE49-F238E27FC236}">
              <a16:creationId xmlns:a16="http://schemas.microsoft.com/office/drawing/2014/main" id="{3084BF0E-A4E4-432E-84CA-EFA5404C6DCC}"/>
            </a:ext>
          </a:extLst>
        </xdr:cNvPr>
        <xdr:cNvSpPr txBox="1"/>
      </xdr:nvSpPr>
      <xdr:spPr>
        <a:xfrm>
          <a:off x="4219575" y="1625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19050</xdr:rowOff>
    </xdr:from>
    <xdr:to>
      <xdr:col>24</xdr:col>
      <xdr:colOff>152400</xdr:colOff>
      <xdr:row>101</xdr:row>
      <xdr:rowOff>19050</xdr:rowOff>
    </xdr:to>
    <xdr:cxnSp macro="">
      <xdr:nvCxnSpPr>
        <xdr:cNvPr id="298" name="直線コネクタ 297">
          <a:extLst>
            <a:ext uri="{FF2B5EF4-FFF2-40B4-BE49-F238E27FC236}">
              <a16:creationId xmlns:a16="http://schemas.microsoft.com/office/drawing/2014/main" id="{5670344C-BF82-44C3-98B9-7E678BE99991}"/>
            </a:ext>
          </a:extLst>
        </xdr:cNvPr>
        <xdr:cNvCxnSpPr/>
      </xdr:nvCxnSpPr>
      <xdr:spPr>
        <a:xfrm>
          <a:off x="4105275" y="164782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28591</xdr:rowOff>
    </xdr:from>
    <xdr:ext cx="405111" cy="259045"/>
    <xdr:sp macro="" textlink="">
      <xdr:nvSpPr>
        <xdr:cNvPr id="299" name="【市民会館】&#10;有形固定資産減価償却率平均値テキスト">
          <a:extLst>
            <a:ext uri="{FF2B5EF4-FFF2-40B4-BE49-F238E27FC236}">
              <a16:creationId xmlns:a16="http://schemas.microsoft.com/office/drawing/2014/main" id="{C820855D-C676-4386-AB0B-36480423E5BA}"/>
            </a:ext>
          </a:extLst>
        </xdr:cNvPr>
        <xdr:cNvSpPr txBox="1"/>
      </xdr:nvSpPr>
      <xdr:spPr>
        <a:xfrm>
          <a:off x="4219575" y="16998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50164</xdr:rowOff>
    </xdr:from>
    <xdr:to>
      <xdr:col>24</xdr:col>
      <xdr:colOff>114300</xdr:colOff>
      <xdr:row>104</xdr:row>
      <xdr:rowOff>151764</xdr:rowOff>
    </xdr:to>
    <xdr:sp macro="" textlink="">
      <xdr:nvSpPr>
        <xdr:cNvPr id="300" name="フローチャート: 判断 299">
          <a:extLst>
            <a:ext uri="{FF2B5EF4-FFF2-40B4-BE49-F238E27FC236}">
              <a16:creationId xmlns:a16="http://schemas.microsoft.com/office/drawing/2014/main" id="{A2707D10-D514-4246-874B-93AF409C91D7}"/>
            </a:ext>
          </a:extLst>
        </xdr:cNvPr>
        <xdr:cNvSpPr/>
      </xdr:nvSpPr>
      <xdr:spPr>
        <a:xfrm>
          <a:off x="4124325" y="1702053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13970</xdr:rowOff>
    </xdr:from>
    <xdr:to>
      <xdr:col>20</xdr:col>
      <xdr:colOff>38100</xdr:colOff>
      <xdr:row>104</xdr:row>
      <xdr:rowOff>115570</xdr:rowOff>
    </xdr:to>
    <xdr:sp macro="" textlink="">
      <xdr:nvSpPr>
        <xdr:cNvPr id="301" name="フローチャート: 判断 300">
          <a:extLst>
            <a:ext uri="{FF2B5EF4-FFF2-40B4-BE49-F238E27FC236}">
              <a16:creationId xmlns:a16="http://schemas.microsoft.com/office/drawing/2014/main" id="{FC94C72F-3D18-41DA-85DA-431274D6A8FA}"/>
            </a:ext>
          </a:extLst>
        </xdr:cNvPr>
        <xdr:cNvSpPr/>
      </xdr:nvSpPr>
      <xdr:spPr>
        <a:xfrm>
          <a:off x="3381375" y="1698434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149225</xdr:rowOff>
    </xdr:from>
    <xdr:to>
      <xdr:col>15</xdr:col>
      <xdr:colOff>101600</xdr:colOff>
      <xdr:row>104</xdr:row>
      <xdr:rowOff>79375</xdr:rowOff>
    </xdr:to>
    <xdr:sp macro="" textlink="">
      <xdr:nvSpPr>
        <xdr:cNvPr id="302" name="フローチャート: 判断 301">
          <a:extLst>
            <a:ext uri="{FF2B5EF4-FFF2-40B4-BE49-F238E27FC236}">
              <a16:creationId xmlns:a16="http://schemas.microsoft.com/office/drawing/2014/main" id="{B0552FE4-B9CC-4970-B4D4-B1F5A88F9BF6}"/>
            </a:ext>
          </a:extLst>
        </xdr:cNvPr>
        <xdr:cNvSpPr/>
      </xdr:nvSpPr>
      <xdr:spPr>
        <a:xfrm>
          <a:off x="2571750" y="1695132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124461</xdr:rowOff>
    </xdr:from>
    <xdr:to>
      <xdr:col>10</xdr:col>
      <xdr:colOff>165100</xdr:colOff>
      <xdr:row>104</xdr:row>
      <xdr:rowOff>54611</xdr:rowOff>
    </xdr:to>
    <xdr:sp macro="" textlink="">
      <xdr:nvSpPr>
        <xdr:cNvPr id="303" name="フローチャート: 判断 302">
          <a:extLst>
            <a:ext uri="{FF2B5EF4-FFF2-40B4-BE49-F238E27FC236}">
              <a16:creationId xmlns:a16="http://schemas.microsoft.com/office/drawing/2014/main" id="{AA301296-7BCE-4768-8374-78D4BB949495}"/>
            </a:ext>
          </a:extLst>
        </xdr:cNvPr>
        <xdr:cNvSpPr/>
      </xdr:nvSpPr>
      <xdr:spPr>
        <a:xfrm>
          <a:off x="1781175" y="1692338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149225</xdr:rowOff>
    </xdr:from>
    <xdr:to>
      <xdr:col>6</xdr:col>
      <xdr:colOff>38100</xdr:colOff>
      <xdr:row>104</xdr:row>
      <xdr:rowOff>79375</xdr:rowOff>
    </xdr:to>
    <xdr:sp macro="" textlink="">
      <xdr:nvSpPr>
        <xdr:cNvPr id="304" name="フローチャート: 判断 303">
          <a:extLst>
            <a:ext uri="{FF2B5EF4-FFF2-40B4-BE49-F238E27FC236}">
              <a16:creationId xmlns:a16="http://schemas.microsoft.com/office/drawing/2014/main" id="{1B474D4C-7906-442E-9163-DE5707C94CB2}"/>
            </a:ext>
          </a:extLst>
        </xdr:cNvPr>
        <xdr:cNvSpPr/>
      </xdr:nvSpPr>
      <xdr:spPr>
        <a:xfrm>
          <a:off x="981075" y="169513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05" name="テキスト ボックス 304">
          <a:extLst>
            <a:ext uri="{FF2B5EF4-FFF2-40B4-BE49-F238E27FC236}">
              <a16:creationId xmlns:a16="http://schemas.microsoft.com/office/drawing/2014/main" id="{19A017AE-1A16-4DC8-A0DA-4C72127A9F3F}"/>
            </a:ext>
          </a:extLst>
        </xdr:cNvPr>
        <xdr:cNvSpPr txBox="1"/>
      </xdr:nvSpPr>
      <xdr:spPr>
        <a:xfrm>
          <a:off x="40100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06" name="テキスト ボックス 305">
          <a:extLst>
            <a:ext uri="{FF2B5EF4-FFF2-40B4-BE49-F238E27FC236}">
              <a16:creationId xmlns:a16="http://schemas.microsoft.com/office/drawing/2014/main" id="{252BB270-6936-485B-B00B-22E3861097C0}"/>
            </a:ext>
          </a:extLst>
        </xdr:cNvPr>
        <xdr:cNvSpPr txBox="1"/>
      </xdr:nvSpPr>
      <xdr:spPr>
        <a:xfrm>
          <a:off x="32575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07" name="テキスト ボックス 306">
          <a:extLst>
            <a:ext uri="{FF2B5EF4-FFF2-40B4-BE49-F238E27FC236}">
              <a16:creationId xmlns:a16="http://schemas.microsoft.com/office/drawing/2014/main" id="{683B3676-1AAF-42A5-BAFB-A5ED03EBD574}"/>
            </a:ext>
          </a:extLst>
        </xdr:cNvPr>
        <xdr:cNvSpPr txBox="1"/>
      </xdr:nvSpPr>
      <xdr:spPr>
        <a:xfrm>
          <a:off x="24479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08" name="テキスト ボックス 307">
          <a:extLst>
            <a:ext uri="{FF2B5EF4-FFF2-40B4-BE49-F238E27FC236}">
              <a16:creationId xmlns:a16="http://schemas.microsoft.com/office/drawing/2014/main" id="{4C4D96C7-EB32-4986-A500-33D48A4629B9}"/>
            </a:ext>
          </a:extLst>
        </xdr:cNvPr>
        <xdr:cNvSpPr txBox="1"/>
      </xdr:nvSpPr>
      <xdr:spPr>
        <a:xfrm>
          <a:off x="1657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09" name="テキスト ボックス 308">
          <a:extLst>
            <a:ext uri="{FF2B5EF4-FFF2-40B4-BE49-F238E27FC236}">
              <a16:creationId xmlns:a16="http://schemas.microsoft.com/office/drawing/2014/main" id="{7DA69011-EB84-4080-B85A-9CBFE90D660A}"/>
            </a:ext>
          </a:extLst>
        </xdr:cNvPr>
        <xdr:cNvSpPr txBox="1"/>
      </xdr:nvSpPr>
      <xdr:spPr>
        <a:xfrm>
          <a:off x="857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104</xdr:row>
      <xdr:rowOff>53975</xdr:rowOff>
    </xdr:from>
    <xdr:to>
      <xdr:col>10</xdr:col>
      <xdr:colOff>165100</xdr:colOff>
      <xdr:row>104</xdr:row>
      <xdr:rowOff>155575</xdr:rowOff>
    </xdr:to>
    <xdr:sp macro="" textlink="">
      <xdr:nvSpPr>
        <xdr:cNvPr id="310" name="楕円 309">
          <a:extLst>
            <a:ext uri="{FF2B5EF4-FFF2-40B4-BE49-F238E27FC236}">
              <a16:creationId xmlns:a16="http://schemas.microsoft.com/office/drawing/2014/main" id="{641AC66D-7BB7-4982-8A60-7BE6F9D88B2D}"/>
            </a:ext>
          </a:extLst>
        </xdr:cNvPr>
        <xdr:cNvSpPr/>
      </xdr:nvSpPr>
      <xdr:spPr>
        <a:xfrm>
          <a:off x="1781175" y="1702752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132097</xdr:rowOff>
    </xdr:from>
    <xdr:ext cx="405111" cy="259045"/>
    <xdr:sp macro="" textlink="">
      <xdr:nvSpPr>
        <xdr:cNvPr id="311" name="n_1aveValue【市民会館】&#10;有形固定資産減価償却率">
          <a:extLst>
            <a:ext uri="{FF2B5EF4-FFF2-40B4-BE49-F238E27FC236}">
              <a16:creationId xmlns:a16="http://schemas.microsoft.com/office/drawing/2014/main" id="{0AFA26D4-D409-4F06-9797-461E691D34A4}"/>
            </a:ext>
          </a:extLst>
        </xdr:cNvPr>
        <xdr:cNvSpPr txBox="1"/>
      </xdr:nvSpPr>
      <xdr:spPr>
        <a:xfrm>
          <a:off x="3239144" y="1676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95902</xdr:rowOff>
    </xdr:from>
    <xdr:ext cx="405111" cy="259045"/>
    <xdr:sp macro="" textlink="">
      <xdr:nvSpPr>
        <xdr:cNvPr id="312" name="n_2aveValue【市民会館】&#10;有形固定資産減価償却率">
          <a:extLst>
            <a:ext uri="{FF2B5EF4-FFF2-40B4-BE49-F238E27FC236}">
              <a16:creationId xmlns:a16="http://schemas.microsoft.com/office/drawing/2014/main" id="{0F24AD36-F858-4F92-9822-B022386041B2}"/>
            </a:ext>
          </a:extLst>
        </xdr:cNvPr>
        <xdr:cNvSpPr txBox="1"/>
      </xdr:nvSpPr>
      <xdr:spPr>
        <a:xfrm>
          <a:off x="2439044" y="1672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71138</xdr:rowOff>
    </xdr:from>
    <xdr:ext cx="405111" cy="259045"/>
    <xdr:sp macro="" textlink="">
      <xdr:nvSpPr>
        <xdr:cNvPr id="313" name="n_3aveValue【市民会館】&#10;有形固定資産減価償却率">
          <a:extLst>
            <a:ext uri="{FF2B5EF4-FFF2-40B4-BE49-F238E27FC236}">
              <a16:creationId xmlns:a16="http://schemas.microsoft.com/office/drawing/2014/main" id="{3CA68ACC-5D51-4803-B93B-72D586367274}"/>
            </a:ext>
          </a:extLst>
        </xdr:cNvPr>
        <xdr:cNvSpPr txBox="1"/>
      </xdr:nvSpPr>
      <xdr:spPr>
        <a:xfrm>
          <a:off x="1648469" y="16698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95902</xdr:rowOff>
    </xdr:from>
    <xdr:ext cx="405111" cy="259045"/>
    <xdr:sp macro="" textlink="">
      <xdr:nvSpPr>
        <xdr:cNvPr id="314" name="n_4aveValue【市民会館】&#10;有形固定資産減価償却率">
          <a:extLst>
            <a:ext uri="{FF2B5EF4-FFF2-40B4-BE49-F238E27FC236}">
              <a16:creationId xmlns:a16="http://schemas.microsoft.com/office/drawing/2014/main" id="{BC0E2F2C-BD95-4362-8D99-E98990324B9F}"/>
            </a:ext>
          </a:extLst>
        </xdr:cNvPr>
        <xdr:cNvSpPr txBox="1"/>
      </xdr:nvSpPr>
      <xdr:spPr>
        <a:xfrm>
          <a:off x="848369" y="1672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146702</xdr:rowOff>
    </xdr:from>
    <xdr:ext cx="405111" cy="259045"/>
    <xdr:sp macro="" textlink="">
      <xdr:nvSpPr>
        <xdr:cNvPr id="315" name="n_3mainValue【市民会館】&#10;有形固定資産減価償却率">
          <a:extLst>
            <a:ext uri="{FF2B5EF4-FFF2-40B4-BE49-F238E27FC236}">
              <a16:creationId xmlns:a16="http://schemas.microsoft.com/office/drawing/2014/main" id="{518210A6-0258-46D6-AA39-C449BDCBB5D3}"/>
            </a:ext>
          </a:extLst>
        </xdr:cNvPr>
        <xdr:cNvSpPr txBox="1"/>
      </xdr:nvSpPr>
      <xdr:spPr>
        <a:xfrm>
          <a:off x="1648469" y="1711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16" name="正方形/長方形 315">
          <a:extLst>
            <a:ext uri="{FF2B5EF4-FFF2-40B4-BE49-F238E27FC236}">
              <a16:creationId xmlns:a16="http://schemas.microsoft.com/office/drawing/2014/main" id="{D31302FD-B666-46D7-A2FA-61CD3DB7CF76}"/>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7" name="正方形/長方形 316">
          <a:extLst>
            <a:ext uri="{FF2B5EF4-FFF2-40B4-BE49-F238E27FC236}">
              <a16:creationId xmlns:a16="http://schemas.microsoft.com/office/drawing/2014/main" id="{DE62E35A-03BF-428D-9480-3DE35921457D}"/>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8" name="正方形/長方形 317">
          <a:extLst>
            <a:ext uri="{FF2B5EF4-FFF2-40B4-BE49-F238E27FC236}">
              <a16:creationId xmlns:a16="http://schemas.microsoft.com/office/drawing/2014/main" id="{C64585DB-5CDD-4233-9CF4-6D86184B70CD}"/>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9" name="正方形/長方形 318">
          <a:extLst>
            <a:ext uri="{FF2B5EF4-FFF2-40B4-BE49-F238E27FC236}">
              <a16:creationId xmlns:a16="http://schemas.microsoft.com/office/drawing/2014/main" id="{B25FC5C7-AF8B-4F05-81B9-7F8F3BD1EA7B}"/>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0" name="正方形/長方形 319">
          <a:extLst>
            <a:ext uri="{FF2B5EF4-FFF2-40B4-BE49-F238E27FC236}">
              <a16:creationId xmlns:a16="http://schemas.microsoft.com/office/drawing/2014/main" id="{288DF0F8-3024-4F11-938C-FF8099F78C94}"/>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1" name="正方形/長方形 320">
          <a:extLst>
            <a:ext uri="{FF2B5EF4-FFF2-40B4-BE49-F238E27FC236}">
              <a16:creationId xmlns:a16="http://schemas.microsoft.com/office/drawing/2014/main" id="{BA211D5A-3939-4468-BAFE-62D16D2B3054}"/>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2" name="正方形/長方形 321">
          <a:extLst>
            <a:ext uri="{FF2B5EF4-FFF2-40B4-BE49-F238E27FC236}">
              <a16:creationId xmlns:a16="http://schemas.microsoft.com/office/drawing/2014/main" id="{6611AD1F-D18C-42F3-BA22-BEDA6981C63E}"/>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3" name="正方形/長方形 322">
          <a:extLst>
            <a:ext uri="{FF2B5EF4-FFF2-40B4-BE49-F238E27FC236}">
              <a16:creationId xmlns:a16="http://schemas.microsoft.com/office/drawing/2014/main" id="{39E415E2-4945-40AA-A9A0-D91B053F9098}"/>
            </a:ext>
          </a:extLst>
        </xdr:cNvPr>
        <xdr:cNvSpPr/>
      </xdr:nvSpPr>
      <xdr:spPr>
        <a:xfrm>
          <a:off x="59531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24" name="テキスト ボックス 323">
          <a:extLst>
            <a:ext uri="{FF2B5EF4-FFF2-40B4-BE49-F238E27FC236}">
              <a16:creationId xmlns:a16="http://schemas.microsoft.com/office/drawing/2014/main" id="{C1C503A5-1B73-48F3-BB99-62ABA8B35006}"/>
            </a:ext>
          </a:extLst>
        </xdr:cNvPr>
        <xdr:cNvSpPr txBox="1"/>
      </xdr:nvSpPr>
      <xdr:spPr>
        <a:xfrm>
          <a:off x="59150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25" name="直線コネクタ 324">
          <a:extLst>
            <a:ext uri="{FF2B5EF4-FFF2-40B4-BE49-F238E27FC236}">
              <a16:creationId xmlns:a16="http://schemas.microsoft.com/office/drawing/2014/main" id="{253A6D2E-5729-41E5-9C78-C06071B0A47F}"/>
            </a:ext>
          </a:extLst>
        </xdr:cNvPr>
        <xdr:cNvCxnSpPr/>
      </xdr:nvCxnSpPr>
      <xdr:spPr>
        <a:xfrm>
          <a:off x="5953125" y="1819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26" name="直線コネクタ 325">
          <a:extLst>
            <a:ext uri="{FF2B5EF4-FFF2-40B4-BE49-F238E27FC236}">
              <a16:creationId xmlns:a16="http://schemas.microsoft.com/office/drawing/2014/main" id="{6EB22186-06B1-4646-8474-0D2B4E414500}"/>
            </a:ext>
          </a:extLst>
        </xdr:cNvPr>
        <xdr:cNvCxnSpPr/>
      </xdr:nvCxnSpPr>
      <xdr:spPr>
        <a:xfrm>
          <a:off x="5953125" y="17811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27" name="テキスト ボックス 326">
          <a:extLst>
            <a:ext uri="{FF2B5EF4-FFF2-40B4-BE49-F238E27FC236}">
              <a16:creationId xmlns:a16="http://schemas.microsoft.com/office/drawing/2014/main" id="{4FBB38BB-1657-4039-BA54-684A92938E75}"/>
            </a:ext>
          </a:extLst>
        </xdr:cNvPr>
        <xdr:cNvSpPr txBox="1"/>
      </xdr:nvSpPr>
      <xdr:spPr>
        <a:xfrm>
          <a:off x="5527221"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28" name="直線コネクタ 327">
          <a:extLst>
            <a:ext uri="{FF2B5EF4-FFF2-40B4-BE49-F238E27FC236}">
              <a16:creationId xmlns:a16="http://schemas.microsoft.com/office/drawing/2014/main" id="{22072232-822A-4A93-8A4F-4D9CEB1C8238}"/>
            </a:ext>
          </a:extLst>
        </xdr:cNvPr>
        <xdr:cNvCxnSpPr/>
      </xdr:nvCxnSpPr>
      <xdr:spPr>
        <a:xfrm>
          <a:off x="5953125" y="17430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29" name="テキスト ボックス 328">
          <a:extLst>
            <a:ext uri="{FF2B5EF4-FFF2-40B4-BE49-F238E27FC236}">
              <a16:creationId xmlns:a16="http://schemas.microsoft.com/office/drawing/2014/main" id="{2C210DA5-8320-4459-8195-FD2B6C7C9B95}"/>
            </a:ext>
          </a:extLst>
        </xdr:cNvPr>
        <xdr:cNvSpPr txBox="1"/>
      </xdr:nvSpPr>
      <xdr:spPr>
        <a:xfrm>
          <a:off x="5527221"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30" name="直線コネクタ 329">
          <a:extLst>
            <a:ext uri="{FF2B5EF4-FFF2-40B4-BE49-F238E27FC236}">
              <a16:creationId xmlns:a16="http://schemas.microsoft.com/office/drawing/2014/main" id="{A9CE70BE-A505-4515-AD52-42616F376C36}"/>
            </a:ext>
          </a:extLst>
        </xdr:cNvPr>
        <xdr:cNvCxnSpPr/>
      </xdr:nvCxnSpPr>
      <xdr:spPr>
        <a:xfrm>
          <a:off x="5953125" y="17049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31" name="テキスト ボックス 330">
          <a:extLst>
            <a:ext uri="{FF2B5EF4-FFF2-40B4-BE49-F238E27FC236}">
              <a16:creationId xmlns:a16="http://schemas.microsoft.com/office/drawing/2014/main" id="{040FB58D-A51C-46D5-95AF-999ADF025F73}"/>
            </a:ext>
          </a:extLst>
        </xdr:cNvPr>
        <xdr:cNvSpPr txBox="1"/>
      </xdr:nvSpPr>
      <xdr:spPr>
        <a:xfrm>
          <a:off x="5527221"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32" name="直線コネクタ 331">
          <a:extLst>
            <a:ext uri="{FF2B5EF4-FFF2-40B4-BE49-F238E27FC236}">
              <a16:creationId xmlns:a16="http://schemas.microsoft.com/office/drawing/2014/main" id="{34B79E2D-14E9-448F-AB9E-25B6F5D20668}"/>
            </a:ext>
          </a:extLst>
        </xdr:cNvPr>
        <xdr:cNvCxnSpPr/>
      </xdr:nvCxnSpPr>
      <xdr:spPr>
        <a:xfrm>
          <a:off x="5953125" y="16668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33" name="テキスト ボックス 332">
          <a:extLst>
            <a:ext uri="{FF2B5EF4-FFF2-40B4-BE49-F238E27FC236}">
              <a16:creationId xmlns:a16="http://schemas.microsoft.com/office/drawing/2014/main" id="{628A20C7-B1C6-40AE-A23E-5AFDDC147CF9}"/>
            </a:ext>
          </a:extLst>
        </xdr:cNvPr>
        <xdr:cNvSpPr txBox="1"/>
      </xdr:nvSpPr>
      <xdr:spPr>
        <a:xfrm>
          <a:off x="5527221" y="16523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34" name="直線コネクタ 333">
          <a:extLst>
            <a:ext uri="{FF2B5EF4-FFF2-40B4-BE49-F238E27FC236}">
              <a16:creationId xmlns:a16="http://schemas.microsoft.com/office/drawing/2014/main" id="{E5DD994F-0736-4441-B1AD-6212DE8E55E5}"/>
            </a:ext>
          </a:extLst>
        </xdr:cNvPr>
        <xdr:cNvCxnSpPr/>
      </xdr:nvCxnSpPr>
      <xdr:spPr>
        <a:xfrm>
          <a:off x="5953125" y="1628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35" name="テキスト ボックス 334">
          <a:extLst>
            <a:ext uri="{FF2B5EF4-FFF2-40B4-BE49-F238E27FC236}">
              <a16:creationId xmlns:a16="http://schemas.microsoft.com/office/drawing/2014/main" id="{D8A9A094-541D-4C0A-AF1C-ED9531D41574}"/>
            </a:ext>
          </a:extLst>
        </xdr:cNvPr>
        <xdr:cNvSpPr txBox="1"/>
      </xdr:nvSpPr>
      <xdr:spPr>
        <a:xfrm>
          <a:off x="5527221" y="16142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36" name="直線コネクタ 335">
          <a:extLst>
            <a:ext uri="{FF2B5EF4-FFF2-40B4-BE49-F238E27FC236}">
              <a16:creationId xmlns:a16="http://schemas.microsoft.com/office/drawing/2014/main" id="{2734C38D-52C2-4CFA-857B-65E951218D35}"/>
            </a:ext>
          </a:extLst>
        </xdr:cNvPr>
        <xdr:cNvCxnSpPr/>
      </xdr:nvCxnSpPr>
      <xdr:spPr>
        <a:xfrm>
          <a:off x="5953125" y="1590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37" name="テキスト ボックス 336">
          <a:extLst>
            <a:ext uri="{FF2B5EF4-FFF2-40B4-BE49-F238E27FC236}">
              <a16:creationId xmlns:a16="http://schemas.microsoft.com/office/drawing/2014/main" id="{216B9719-200E-45B6-AD8A-7D780BF004F0}"/>
            </a:ext>
          </a:extLst>
        </xdr:cNvPr>
        <xdr:cNvSpPr txBox="1"/>
      </xdr:nvSpPr>
      <xdr:spPr>
        <a:xfrm>
          <a:off x="5527221"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38" name="【市民会館】&#10;一人当たり面積グラフ枠">
          <a:extLst>
            <a:ext uri="{FF2B5EF4-FFF2-40B4-BE49-F238E27FC236}">
              <a16:creationId xmlns:a16="http://schemas.microsoft.com/office/drawing/2014/main" id="{E9BCD69E-B3A9-41B2-9940-E9BCFC637FDF}"/>
            </a:ext>
          </a:extLst>
        </xdr:cNvPr>
        <xdr:cNvSpPr/>
      </xdr:nvSpPr>
      <xdr:spPr>
        <a:xfrm>
          <a:off x="59531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146686</xdr:rowOff>
    </xdr:from>
    <xdr:to>
      <xdr:col>54</xdr:col>
      <xdr:colOff>189865</xdr:colOff>
      <xdr:row>108</xdr:row>
      <xdr:rowOff>110489</xdr:rowOff>
    </xdr:to>
    <xdr:cxnSp macro="">
      <xdr:nvCxnSpPr>
        <xdr:cNvPr id="339" name="直線コネクタ 338">
          <a:extLst>
            <a:ext uri="{FF2B5EF4-FFF2-40B4-BE49-F238E27FC236}">
              <a16:creationId xmlns:a16="http://schemas.microsoft.com/office/drawing/2014/main" id="{6688F0EC-81DE-4040-97F2-FCCB1639C4EE}"/>
            </a:ext>
          </a:extLst>
        </xdr:cNvPr>
        <xdr:cNvCxnSpPr/>
      </xdr:nvCxnSpPr>
      <xdr:spPr>
        <a:xfrm flipV="1">
          <a:off x="9429115" y="16431261"/>
          <a:ext cx="0" cy="133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114316</xdr:rowOff>
    </xdr:from>
    <xdr:ext cx="469744" cy="259045"/>
    <xdr:sp macro="" textlink="">
      <xdr:nvSpPr>
        <xdr:cNvPr id="340" name="【市民会館】&#10;一人当たり面積最小値テキスト">
          <a:extLst>
            <a:ext uri="{FF2B5EF4-FFF2-40B4-BE49-F238E27FC236}">
              <a16:creationId xmlns:a16="http://schemas.microsoft.com/office/drawing/2014/main" id="{52B83B63-8435-4A76-9838-F171FAF31C8F}"/>
            </a:ext>
          </a:extLst>
        </xdr:cNvPr>
        <xdr:cNvSpPr txBox="1"/>
      </xdr:nvSpPr>
      <xdr:spPr>
        <a:xfrm>
          <a:off x="9467850" y="17773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110489</xdr:rowOff>
    </xdr:from>
    <xdr:to>
      <xdr:col>55</xdr:col>
      <xdr:colOff>88900</xdr:colOff>
      <xdr:row>108</xdr:row>
      <xdr:rowOff>110489</xdr:rowOff>
    </xdr:to>
    <xdr:cxnSp macro="">
      <xdr:nvCxnSpPr>
        <xdr:cNvPr id="341" name="直線コネクタ 340">
          <a:extLst>
            <a:ext uri="{FF2B5EF4-FFF2-40B4-BE49-F238E27FC236}">
              <a16:creationId xmlns:a16="http://schemas.microsoft.com/office/drawing/2014/main" id="{BD662928-8144-4D39-9E22-23B4CB3C1249}"/>
            </a:ext>
          </a:extLst>
        </xdr:cNvPr>
        <xdr:cNvCxnSpPr/>
      </xdr:nvCxnSpPr>
      <xdr:spPr>
        <a:xfrm>
          <a:off x="9363075" y="1776666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93363</xdr:rowOff>
    </xdr:from>
    <xdr:ext cx="469744" cy="259045"/>
    <xdr:sp macro="" textlink="">
      <xdr:nvSpPr>
        <xdr:cNvPr id="342" name="【市民会館】&#10;一人当たり面積最大値テキスト">
          <a:extLst>
            <a:ext uri="{FF2B5EF4-FFF2-40B4-BE49-F238E27FC236}">
              <a16:creationId xmlns:a16="http://schemas.microsoft.com/office/drawing/2014/main" id="{5AF4467A-7145-4A4A-9599-C26E3E2FC840}"/>
            </a:ext>
          </a:extLst>
        </xdr:cNvPr>
        <xdr:cNvSpPr txBox="1"/>
      </xdr:nvSpPr>
      <xdr:spPr>
        <a:xfrm>
          <a:off x="9467850" y="16209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146686</xdr:rowOff>
    </xdr:from>
    <xdr:to>
      <xdr:col>55</xdr:col>
      <xdr:colOff>88900</xdr:colOff>
      <xdr:row>100</xdr:row>
      <xdr:rowOff>146686</xdr:rowOff>
    </xdr:to>
    <xdr:cxnSp macro="">
      <xdr:nvCxnSpPr>
        <xdr:cNvPr id="343" name="直線コネクタ 342">
          <a:extLst>
            <a:ext uri="{FF2B5EF4-FFF2-40B4-BE49-F238E27FC236}">
              <a16:creationId xmlns:a16="http://schemas.microsoft.com/office/drawing/2014/main" id="{23CA9380-7F14-4BD8-80FF-59398000A7E6}"/>
            </a:ext>
          </a:extLst>
        </xdr:cNvPr>
        <xdr:cNvCxnSpPr/>
      </xdr:nvCxnSpPr>
      <xdr:spPr>
        <a:xfrm>
          <a:off x="9363075" y="1643126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112413</xdr:rowOff>
    </xdr:from>
    <xdr:ext cx="469744" cy="259045"/>
    <xdr:sp macro="" textlink="">
      <xdr:nvSpPr>
        <xdr:cNvPr id="344" name="【市民会館】&#10;一人当たり面積平均値テキスト">
          <a:extLst>
            <a:ext uri="{FF2B5EF4-FFF2-40B4-BE49-F238E27FC236}">
              <a16:creationId xmlns:a16="http://schemas.microsoft.com/office/drawing/2014/main" id="{3A80A5BC-1778-497D-8786-84E0417E8A44}"/>
            </a:ext>
          </a:extLst>
        </xdr:cNvPr>
        <xdr:cNvSpPr txBox="1"/>
      </xdr:nvSpPr>
      <xdr:spPr>
        <a:xfrm>
          <a:off x="9467850" y="172574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133986</xdr:rowOff>
    </xdr:from>
    <xdr:to>
      <xdr:col>55</xdr:col>
      <xdr:colOff>50800</xdr:colOff>
      <xdr:row>106</xdr:row>
      <xdr:rowOff>64136</xdr:rowOff>
    </xdr:to>
    <xdr:sp macro="" textlink="">
      <xdr:nvSpPr>
        <xdr:cNvPr id="345" name="フローチャート: 判断 344">
          <a:extLst>
            <a:ext uri="{FF2B5EF4-FFF2-40B4-BE49-F238E27FC236}">
              <a16:creationId xmlns:a16="http://schemas.microsoft.com/office/drawing/2014/main" id="{4E68EB85-BA3A-4E4A-8727-EBF8A9023BF7}"/>
            </a:ext>
          </a:extLst>
        </xdr:cNvPr>
        <xdr:cNvSpPr/>
      </xdr:nvSpPr>
      <xdr:spPr>
        <a:xfrm>
          <a:off x="9401175" y="17278986"/>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135889</xdr:rowOff>
    </xdr:from>
    <xdr:to>
      <xdr:col>50</xdr:col>
      <xdr:colOff>165100</xdr:colOff>
      <xdr:row>106</xdr:row>
      <xdr:rowOff>66039</xdr:rowOff>
    </xdr:to>
    <xdr:sp macro="" textlink="">
      <xdr:nvSpPr>
        <xdr:cNvPr id="346" name="フローチャート: 判断 345">
          <a:extLst>
            <a:ext uri="{FF2B5EF4-FFF2-40B4-BE49-F238E27FC236}">
              <a16:creationId xmlns:a16="http://schemas.microsoft.com/office/drawing/2014/main" id="{1A40A3C8-8BEF-4D3B-B591-C6317A58AB1D}"/>
            </a:ext>
          </a:extLst>
        </xdr:cNvPr>
        <xdr:cNvSpPr/>
      </xdr:nvSpPr>
      <xdr:spPr>
        <a:xfrm>
          <a:off x="8639175" y="1728088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149225</xdr:rowOff>
    </xdr:from>
    <xdr:to>
      <xdr:col>46</xdr:col>
      <xdr:colOff>38100</xdr:colOff>
      <xdr:row>106</xdr:row>
      <xdr:rowOff>79375</xdr:rowOff>
    </xdr:to>
    <xdr:sp macro="" textlink="">
      <xdr:nvSpPr>
        <xdr:cNvPr id="347" name="フローチャート: 判断 346">
          <a:extLst>
            <a:ext uri="{FF2B5EF4-FFF2-40B4-BE49-F238E27FC236}">
              <a16:creationId xmlns:a16="http://schemas.microsoft.com/office/drawing/2014/main" id="{CA48E716-96FF-43C3-B846-2B32AE781C1D}"/>
            </a:ext>
          </a:extLst>
        </xdr:cNvPr>
        <xdr:cNvSpPr/>
      </xdr:nvSpPr>
      <xdr:spPr>
        <a:xfrm>
          <a:off x="7839075" y="172942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143511</xdr:rowOff>
    </xdr:from>
    <xdr:to>
      <xdr:col>41</xdr:col>
      <xdr:colOff>101600</xdr:colOff>
      <xdr:row>106</xdr:row>
      <xdr:rowOff>73661</xdr:rowOff>
    </xdr:to>
    <xdr:sp macro="" textlink="">
      <xdr:nvSpPr>
        <xdr:cNvPr id="348" name="フローチャート: 判断 347">
          <a:extLst>
            <a:ext uri="{FF2B5EF4-FFF2-40B4-BE49-F238E27FC236}">
              <a16:creationId xmlns:a16="http://schemas.microsoft.com/office/drawing/2014/main" id="{CD144DA1-03AC-4F52-A0F7-3A42655E7FE5}"/>
            </a:ext>
          </a:extLst>
        </xdr:cNvPr>
        <xdr:cNvSpPr/>
      </xdr:nvSpPr>
      <xdr:spPr>
        <a:xfrm>
          <a:off x="7029450" y="1728533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82550</xdr:rowOff>
    </xdr:from>
    <xdr:to>
      <xdr:col>36</xdr:col>
      <xdr:colOff>165100</xdr:colOff>
      <xdr:row>106</xdr:row>
      <xdr:rowOff>12700</xdr:rowOff>
    </xdr:to>
    <xdr:sp macro="" textlink="">
      <xdr:nvSpPr>
        <xdr:cNvPr id="349" name="フローチャート: 判断 348">
          <a:extLst>
            <a:ext uri="{FF2B5EF4-FFF2-40B4-BE49-F238E27FC236}">
              <a16:creationId xmlns:a16="http://schemas.microsoft.com/office/drawing/2014/main" id="{A4794859-8B77-4C7E-8F0D-1780D3EE6D06}"/>
            </a:ext>
          </a:extLst>
        </xdr:cNvPr>
        <xdr:cNvSpPr/>
      </xdr:nvSpPr>
      <xdr:spPr>
        <a:xfrm>
          <a:off x="6238875" y="172307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50" name="テキスト ボックス 349">
          <a:extLst>
            <a:ext uri="{FF2B5EF4-FFF2-40B4-BE49-F238E27FC236}">
              <a16:creationId xmlns:a16="http://schemas.microsoft.com/office/drawing/2014/main" id="{D36D698B-1456-4A4E-8CA9-BDD1E00A4FEC}"/>
            </a:ext>
          </a:extLst>
        </xdr:cNvPr>
        <xdr:cNvSpPr txBox="1"/>
      </xdr:nvSpPr>
      <xdr:spPr>
        <a:xfrm>
          <a:off x="9258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1" name="テキスト ボックス 350">
          <a:extLst>
            <a:ext uri="{FF2B5EF4-FFF2-40B4-BE49-F238E27FC236}">
              <a16:creationId xmlns:a16="http://schemas.microsoft.com/office/drawing/2014/main" id="{2CDDC4A1-2A48-4EFC-B080-A0B5CBC908FC}"/>
            </a:ext>
          </a:extLst>
        </xdr:cNvPr>
        <xdr:cNvSpPr txBox="1"/>
      </xdr:nvSpPr>
      <xdr:spPr>
        <a:xfrm>
          <a:off x="8515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52" name="テキスト ボックス 351">
          <a:extLst>
            <a:ext uri="{FF2B5EF4-FFF2-40B4-BE49-F238E27FC236}">
              <a16:creationId xmlns:a16="http://schemas.microsoft.com/office/drawing/2014/main" id="{081E63C6-515E-4952-89CC-57D579C0D220}"/>
            </a:ext>
          </a:extLst>
        </xdr:cNvPr>
        <xdr:cNvSpPr txBox="1"/>
      </xdr:nvSpPr>
      <xdr:spPr>
        <a:xfrm>
          <a:off x="7715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53" name="テキスト ボックス 352">
          <a:extLst>
            <a:ext uri="{FF2B5EF4-FFF2-40B4-BE49-F238E27FC236}">
              <a16:creationId xmlns:a16="http://schemas.microsoft.com/office/drawing/2014/main" id="{1E76E6E7-20E0-4E25-AF8C-283CEB19934E}"/>
            </a:ext>
          </a:extLst>
        </xdr:cNvPr>
        <xdr:cNvSpPr txBox="1"/>
      </xdr:nvSpPr>
      <xdr:spPr>
        <a:xfrm>
          <a:off x="690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54" name="テキスト ボックス 353">
          <a:extLst>
            <a:ext uri="{FF2B5EF4-FFF2-40B4-BE49-F238E27FC236}">
              <a16:creationId xmlns:a16="http://schemas.microsoft.com/office/drawing/2014/main" id="{C61624A7-F906-49CE-A209-B5D893EF71E9}"/>
            </a:ext>
          </a:extLst>
        </xdr:cNvPr>
        <xdr:cNvSpPr txBox="1"/>
      </xdr:nvSpPr>
      <xdr:spPr>
        <a:xfrm>
          <a:off x="6115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105</xdr:row>
      <xdr:rowOff>84455</xdr:rowOff>
    </xdr:from>
    <xdr:to>
      <xdr:col>41</xdr:col>
      <xdr:colOff>101600</xdr:colOff>
      <xdr:row>106</xdr:row>
      <xdr:rowOff>14605</xdr:rowOff>
    </xdr:to>
    <xdr:sp macro="" textlink="">
      <xdr:nvSpPr>
        <xdr:cNvPr id="355" name="楕円 354">
          <a:extLst>
            <a:ext uri="{FF2B5EF4-FFF2-40B4-BE49-F238E27FC236}">
              <a16:creationId xmlns:a16="http://schemas.microsoft.com/office/drawing/2014/main" id="{B0744E44-17A7-46ED-AB18-1778758AD24A}"/>
            </a:ext>
          </a:extLst>
        </xdr:cNvPr>
        <xdr:cNvSpPr/>
      </xdr:nvSpPr>
      <xdr:spPr>
        <a:xfrm>
          <a:off x="7029450" y="1723263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104</xdr:row>
      <xdr:rowOff>82566</xdr:rowOff>
    </xdr:from>
    <xdr:ext cx="469744" cy="259045"/>
    <xdr:sp macro="" textlink="">
      <xdr:nvSpPr>
        <xdr:cNvPr id="356" name="n_1aveValue【市民会館】&#10;一人当たり面積">
          <a:extLst>
            <a:ext uri="{FF2B5EF4-FFF2-40B4-BE49-F238E27FC236}">
              <a16:creationId xmlns:a16="http://schemas.microsoft.com/office/drawing/2014/main" id="{E77F8294-1CFC-4445-A49C-2826357F96EC}"/>
            </a:ext>
          </a:extLst>
        </xdr:cNvPr>
        <xdr:cNvSpPr txBox="1"/>
      </xdr:nvSpPr>
      <xdr:spPr>
        <a:xfrm>
          <a:off x="8458277" y="17059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95902</xdr:rowOff>
    </xdr:from>
    <xdr:ext cx="469744" cy="259045"/>
    <xdr:sp macro="" textlink="">
      <xdr:nvSpPr>
        <xdr:cNvPr id="357" name="n_2aveValue【市民会館】&#10;一人当たり面積">
          <a:extLst>
            <a:ext uri="{FF2B5EF4-FFF2-40B4-BE49-F238E27FC236}">
              <a16:creationId xmlns:a16="http://schemas.microsoft.com/office/drawing/2014/main" id="{0DBE2059-BD2B-4E40-B15C-25AE9D3FF60A}"/>
            </a:ext>
          </a:extLst>
        </xdr:cNvPr>
        <xdr:cNvSpPr txBox="1"/>
      </xdr:nvSpPr>
      <xdr:spPr>
        <a:xfrm>
          <a:off x="7677227" y="17069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64788</xdr:rowOff>
    </xdr:from>
    <xdr:ext cx="469744" cy="259045"/>
    <xdr:sp macro="" textlink="">
      <xdr:nvSpPr>
        <xdr:cNvPr id="358" name="n_3aveValue【市民会館】&#10;一人当たり面積">
          <a:extLst>
            <a:ext uri="{FF2B5EF4-FFF2-40B4-BE49-F238E27FC236}">
              <a16:creationId xmlns:a16="http://schemas.microsoft.com/office/drawing/2014/main" id="{98B1983E-3F7E-40CC-AADB-849CD85F4F27}"/>
            </a:ext>
          </a:extLst>
        </xdr:cNvPr>
        <xdr:cNvSpPr txBox="1"/>
      </xdr:nvSpPr>
      <xdr:spPr>
        <a:xfrm>
          <a:off x="6867602" y="17384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29227</xdr:rowOff>
    </xdr:from>
    <xdr:ext cx="469744" cy="259045"/>
    <xdr:sp macro="" textlink="">
      <xdr:nvSpPr>
        <xdr:cNvPr id="359" name="n_4aveValue【市民会館】&#10;一人当たり面積">
          <a:extLst>
            <a:ext uri="{FF2B5EF4-FFF2-40B4-BE49-F238E27FC236}">
              <a16:creationId xmlns:a16="http://schemas.microsoft.com/office/drawing/2014/main" id="{0FF2CB62-7A34-4059-B18D-D703D3E87CBE}"/>
            </a:ext>
          </a:extLst>
        </xdr:cNvPr>
        <xdr:cNvSpPr txBox="1"/>
      </xdr:nvSpPr>
      <xdr:spPr>
        <a:xfrm>
          <a:off x="6067502" y="16999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31132</xdr:rowOff>
    </xdr:from>
    <xdr:ext cx="469744" cy="259045"/>
    <xdr:sp macro="" textlink="">
      <xdr:nvSpPr>
        <xdr:cNvPr id="360" name="n_3mainValue【市民会館】&#10;一人当たり面積">
          <a:extLst>
            <a:ext uri="{FF2B5EF4-FFF2-40B4-BE49-F238E27FC236}">
              <a16:creationId xmlns:a16="http://schemas.microsoft.com/office/drawing/2014/main" id="{76B6982A-115E-41E8-9582-228DCF56A3DE}"/>
            </a:ext>
          </a:extLst>
        </xdr:cNvPr>
        <xdr:cNvSpPr txBox="1"/>
      </xdr:nvSpPr>
      <xdr:spPr>
        <a:xfrm>
          <a:off x="6867602" y="17001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61" name="正方形/長方形 360">
          <a:extLst>
            <a:ext uri="{FF2B5EF4-FFF2-40B4-BE49-F238E27FC236}">
              <a16:creationId xmlns:a16="http://schemas.microsoft.com/office/drawing/2014/main" id="{0073510B-7755-497F-B115-075CB51B47DC}"/>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2" name="正方形/長方形 361">
          <a:extLst>
            <a:ext uri="{FF2B5EF4-FFF2-40B4-BE49-F238E27FC236}">
              <a16:creationId xmlns:a16="http://schemas.microsoft.com/office/drawing/2014/main" id="{9717B4BE-5D89-403F-8A0E-48291B456DCD}"/>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3" name="正方形/長方形 362">
          <a:extLst>
            <a:ext uri="{FF2B5EF4-FFF2-40B4-BE49-F238E27FC236}">
              <a16:creationId xmlns:a16="http://schemas.microsoft.com/office/drawing/2014/main" id="{4935583A-9D66-4063-B849-BDA64C0D8A5A}"/>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4" name="正方形/長方形 363">
          <a:extLst>
            <a:ext uri="{FF2B5EF4-FFF2-40B4-BE49-F238E27FC236}">
              <a16:creationId xmlns:a16="http://schemas.microsoft.com/office/drawing/2014/main" id="{470DB0D3-AC67-480D-816C-C72025D1C939}"/>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5" name="正方形/長方形 364">
          <a:extLst>
            <a:ext uri="{FF2B5EF4-FFF2-40B4-BE49-F238E27FC236}">
              <a16:creationId xmlns:a16="http://schemas.microsoft.com/office/drawing/2014/main" id="{72D63F2E-969C-4968-91C1-8A6DFF9C5B0F}"/>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6" name="正方形/長方形 365">
          <a:extLst>
            <a:ext uri="{FF2B5EF4-FFF2-40B4-BE49-F238E27FC236}">
              <a16:creationId xmlns:a16="http://schemas.microsoft.com/office/drawing/2014/main" id="{839CD0FF-9337-4574-9EE6-4137DCC8F8A8}"/>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7" name="正方形/長方形 366">
          <a:extLst>
            <a:ext uri="{FF2B5EF4-FFF2-40B4-BE49-F238E27FC236}">
              <a16:creationId xmlns:a16="http://schemas.microsoft.com/office/drawing/2014/main" id="{30AFEB95-3D74-4AD7-91DD-3E6F1EED6F1C}"/>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8" name="正方形/長方形 367">
          <a:extLst>
            <a:ext uri="{FF2B5EF4-FFF2-40B4-BE49-F238E27FC236}">
              <a16:creationId xmlns:a16="http://schemas.microsoft.com/office/drawing/2014/main" id="{8CDEF35F-0A37-4DA0-BFA7-EE3701D795B8}"/>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9" name="テキスト ボックス 368">
          <a:extLst>
            <a:ext uri="{FF2B5EF4-FFF2-40B4-BE49-F238E27FC236}">
              <a16:creationId xmlns:a16="http://schemas.microsoft.com/office/drawing/2014/main" id="{62F2AE99-DFC5-400A-A74E-80CD66CA3C33}"/>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0" name="直線コネクタ 369">
          <a:extLst>
            <a:ext uri="{FF2B5EF4-FFF2-40B4-BE49-F238E27FC236}">
              <a16:creationId xmlns:a16="http://schemas.microsoft.com/office/drawing/2014/main" id="{E0F46E0B-C693-46F2-BFF6-A213053FD37F}"/>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71" name="テキスト ボックス 370">
          <a:extLst>
            <a:ext uri="{FF2B5EF4-FFF2-40B4-BE49-F238E27FC236}">
              <a16:creationId xmlns:a16="http://schemas.microsoft.com/office/drawing/2014/main" id="{3C97EB39-25BC-43BB-B890-F2041C18511D}"/>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72" name="直線コネクタ 371">
          <a:extLst>
            <a:ext uri="{FF2B5EF4-FFF2-40B4-BE49-F238E27FC236}">
              <a16:creationId xmlns:a16="http://schemas.microsoft.com/office/drawing/2014/main" id="{0898E235-E107-4323-AFA8-CC201D860B0B}"/>
            </a:ext>
          </a:extLst>
        </xdr:cNvPr>
        <xdr:cNvCxnSpPr/>
      </xdr:nvCxnSpPr>
      <xdr:spPr>
        <a:xfrm>
          <a:off x="11210925" y="6848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73" name="テキスト ボックス 372">
          <a:extLst>
            <a:ext uri="{FF2B5EF4-FFF2-40B4-BE49-F238E27FC236}">
              <a16:creationId xmlns:a16="http://schemas.microsoft.com/office/drawing/2014/main" id="{A9AF429F-ED24-43BC-9E4F-FD6CFEEF077C}"/>
            </a:ext>
          </a:extLst>
        </xdr:cNvPr>
        <xdr:cNvSpPr txBox="1"/>
      </xdr:nvSpPr>
      <xdr:spPr>
        <a:xfrm>
          <a:off x="107945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4" name="直線コネクタ 373">
          <a:extLst>
            <a:ext uri="{FF2B5EF4-FFF2-40B4-BE49-F238E27FC236}">
              <a16:creationId xmlns:a16="http://schemas.microsoft.com/office/drawing/2014/main" id="{67B90696-C4AD-4039-B22F-FE1DF5FAE81B}"/>
            </a:ext>
          </a:extLst>
        </xdr:cNvPr>
        <xdr:cNvCxnSpPr/>
      </xdr:nvCxnSpPr>
      <xdr:spPr>
        <a:xfrm>
          <a:off x="11210925" y="6486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5" name="テキスト ボックス 374">
          <a:extLst>
            <a:ext uri="{FF2B5EF4-FFF2-40B4-BE49-F238E27FC236}">
              <a16:creationId xmlns:a16="http://schemas.microsoft.com/office/drawing/2014/main" id="{31BFA069-DFED-436A-A4DF-80A45340ED81}"/>
            </a:ext>
          </a:extLst>
        </xdr:cNvPr>
        <xdr:cNvSpPr txBox="1"/>
      </xdr:nvSpPr>
      <xdr:spPr>
        <a:xfrm>
          <a:off x="10845966"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76" name="直線コネクタ 375">
          <a:extLst>
            <a:ext uri="{FF2B5EF4-FFF2-40B4-BE49-F238E27FC236}">
              <a16:creationId xmlns:a16="http://schemas.microsoft.com/office/drawing/2014/main" id="{14E37F31-0F38-4357-A722-0A7FE5DBDBD1}"/>
            </a:ext>
          </a:extLst>
        </xdr:cNvPr>
        <xdr:cNvCxnSpPr/>
      </xdr:nvCxnSpPr>
      <xdr:spPr>
        <a:xfrm>
          <a:off x="11210925" y="613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77" name="テキスト ボックス 376">
          <a:extLst>
            <a:ext uri="{FF2B5EF4-FFF2-40B4-BE49-F238E27FC236}">
              <a16:creationId xmlns:a16="http://schemas.microsoft.com/office/drawing/2014/main" id="{E6528A45-EA9F-4B87-994F-985433341475}"/>
            </a:ext>
          </a:extLst>
        </xdr:cNvPr>
        <xdr:cNvSpPr txBox="1"/>
      </xdr:nvSpPr>
      <xdr:spPr>
        <a:xfrm>
          <a:off x="10845966"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78" name="直線コネクタ 377">
          <a:extLst>
            <a:ext uri="{FF2B5EF4-FFF2-40B4-BE49-F238E27FC236}">
              <a16:creationId xmlns:a16="http://schemas.microsoft.com/office/drawing/2014/main" id="{E67C476C-62DB-490E-A1CD-151B6626E0C3}"/>
            </a:ext>
          </a:extLst>
        </xdr:cNvPr>
        <xdr:cNvCxnSpPr/>
      </xdr:nvCxnSpPr>
      <xdr:spPr>
        <a:xfrm>
          <a:off x="11210925" y="5772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79" name="テキスト ボックス 378">
          <a:extLst>
            <a:ext uri="{FF2B5EF4-FFF2-40B4-BE49-F238E27FC236}">
              <a16:creationId xmlns:a16="http://schemas.microsoft.com/office/drawing/2014/main" id="{F8276199-D123-4F96-8927-DE0A693A67E5}"/>
            </a:ext>
          </a:extLst>
        </xdr:cNvPr>
        <xdr:cNvSpPr txBox="1"/>
      </xdr:nvSpPr>
      <xdr:spPr>
        <a:xfrm>
          <a:off x="10845966"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0" name="直線コネクタ 379">
          <a:extLst>
            <a:ext uri="{FF2B5EF4-FFF2-40B4-BE49-F238E27FC236}">
              <a16:creationId xmlns:a16="http://schemas.microsoft.com/office/drawing/2014/main" id="{29F27564-58C1-4490-841F-81F7819C1AD5}"/>
            </a:ext>
          </a:extLst>
        </xdr:cNvPr>
        <xdr:cNvCxnSpPr/>
      </xdr:nvCxnSpPr>
      <xdr:spPr>
        <a:xfrm>
          <a:off x="11210925" y="54102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81" name="テキスト ボックス 380">
          <a:extLst>
            <a:ext uri="{FF2B5EF4-FFF2-40B4-BE49-F238E27FC236}">
              <a16:creationId xmlns:a16="http://schemas.microsoft.com/office/drawing/2014/main" id="{A51FCE6A-A7D7-4189-BC74-86C899E2B56A}"/>
            </a:ext>
          </a:extLst>
        </xdr:cNvPr>
        <xdr:cNvSpPr txBox="1"/>
      </xdr:nvSpPr>
      <xdr:spPr>
        <a:xfrm>
          <a:off x="10845966"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2" name="直線コネクタ 381">
          <a:extLst>
            <a:ext uri="{FF2B5EF4-FFF2-40B4-BE49-F238E27FC236}">
              <a16:creationId xmlns:a16="http://schemas.microsoft.com/office/drawing/2014/main" id="{15A0B065-04D0-4995-A631-945A98897FB6}"/>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83" name="テキスト ボックス 382">
          <a:extLst>
            <a:ext uri="{FF2B5EF4-FFF2-40B4-BE49-F238E27FC236}">
              <a16:creationId xmlns:a16="http://schemas.microsoft.com/office/drawing/2014/main" id="{DDE60515-48AB-4697-9C7A-81FC6072F840}"/>
            </a:ext>
          </a:extLst>
        </xdr:cNvPr>
        <xdr:cNvSpPr txBox="1"/>
      </xdr:nvSpPr>
      <xdr:spPr>
        <a:xfrm>
          <a:off x="109037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4" name="【一般廃棄物処理施設】&#10;有形固定資産減価償却率グラフ枠">
          <a:extLst>
            <a:ext uri="{FF2B5EF4-FFF2-40B4-BE49-F238E27FC236}">
              <a16:creationId xmlns:a16="http://schemas.microsoft.com/office/drawing/2014/main" id="{EBAC8D37-A3A1-41B6-BF14-6D8546AB0309}"/>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156210</xdr:rowOff>
    </xdr:from>
    <xdr:to>
      <xdr:col>85</xdr:col>
      <xdr:colOff>126364</xdr:colOff>
      <xdr:row>41</xdr:row>
      <xdr:rowOff>15240</xdr:rowOff>
    </xdr:to>
    <xdr:cxnSp macro="">
      <xdr:nvCxnSpPr>
        <xdr:cNvPr id="385" name="直線コネクタ 384">
          <a:extLst>
            <a:ext uri="{FF2B5EF4-FFF2-40B4-BE49-F238E27FC236}">
              <a16:creationId xmlns:a16="http://schemas.microsoft.com/office/drawing/2014/main" id="{D1CEE8B5-F9C0-4FDD-8BC8-C9B36439497B}"/>
            </a:ext>
          </a:extLst>
        </xdr:cNvPr>
        <xdr:cNvCxnSpPr/>
      </xdr:nvCxnSpPr>
      <xdr:spPr>
        <a:xfrm flipV="1">
          <a:off x="14696439" y="5512435"/>
          <a:ext cx="0" cy="1148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19067</xdr:rowOff>
    </xdr:from>
    <xdr:ext cx="405111" cy="259045"/>
    <xdr:sp macro="" textlink="">
      <xdr:nvSpPr>
        <xdr:cNvPr id="386" name="【一般廃棄物処理施設】&#10;有形固定資産減価償却率最小値テキスト">
          <a:extLst>
            <a:ext uri="{FF2B5EF4-FFF2-40B4-BE49-F238E27FC236}">
              <a16:creationId xmlns:a16="http://schemas.microsoft.com/office/drawing/2014/main" id="{1A0FC1BA-18BD-4A69-BB37-D5FD52879072}"/>
            </a:ext>
          </a:extLst>
        </xdr:cNvPr>
        <xdr:cNvSpPr txBox="1"/>
      </xdr:nvSpPr>
      <xdr:spPr>
        <a:xfrm>
          <a:off x="14735175"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15240</xdr:rowOff>
    </xdr:from>
    <xdr:to>
      <xdr:col>86</xdr:col>
      <xdr:colOff>25400</xdr:colOff>
      <xdr:row>41</xdr:row>
      <xdr:rowOff>15240</xdr:rowOff>
    </xdr:to>
    <xdr:cxnSp macro="">
      <xdr:nvCxnSpPr>
        <xdr:cNvPr id="387" name="直線コネクタ 386">
          <a:extLst>
            <a:ext uri="{FF2B5EF4-FFF2-40B4-BE49-F238E27FC236}">
              <a16:creationId xmlns:a16="http://schemas.microsoft.com/office/drawing/2014/main" id="{EB326F23-2DA1-4078-B869-595CC0DE747F}"/>
            </a:ext>
          </a:extLst>
        </xdr:cNvPr>
        <xdr:cNvCxnSpPr/>
      </xdr:nvCxnSpPr>
      <xdr:spPr>
        <a:xfrm>
          <a:off x="14611350" y="666051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102887</xdr:rowOff>
    </xdr:from>
    <xdr:ext cx="405111" cy="259045"/>
    <xdr:sp macro="" textlink="">
      <xdr:nvSpPr>
        <xdr:cNvPr id="388" name="【一般廃棄物処理施設】&#10;有形固定資産減価償却率最大値テキスト">
          <a:extLst>
            <a:ext uri="{FF2B5EF4-FFF2-40B4-BE49-F238E27FC236}">
              <a16:creationId xmlns:a16="http://schemas.microsoft.com/office/drawing/2014/main" id="{E66F8B63-1F31-47B4-9D0D-9702BE66322F}"/>
            </a:ext>
          </a:extLst>
        </xdr:cNvPr>
        <xdr:cNvSpPr txBox="1"/>
      </xdr:nvSpPr>
      <xdr:spPr>
        <a:xfrm>
          <a:off x="14735175" y="5297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156210</xdr:rowOff>
    </xdr:from>
    <xdr:to>
      <xdr:col>86</xdr:col>
      <xdr:colOff>25400</xdr:colOff>
      <xdr:row>33</xdr:row>
      <xdr:rowOff>156210</xdr:rowOff>
    </xdr:to>
    <xdr:cxnSp macro="">
      <xdr:nvCxnSpPr>
        <xdr:cNvPr id="389" name="直線コネクタ 388">
          <a:extLst>
            <a:ext uri="{FF2B5EF4-FFF2-40B4-BE49-F238E27FC236}">
              <a16:creationId xmlns:a16="http://schemas.microsoft.com/office/drawing/2014/main" id="{89CCD1A0-EB08-442D-BC21-792921014BB9}"/>
            </a:ext>
          </a:extLst>
        </xdr:cNvPr>
        <xdr:cNvCxnSpPr/>
      </xdr:nvCxnSpPr>
      <xdr:spPr>
        <a:xfrm>
          <a:off x="14611350" y="551243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125747</xdr:rowOff>
    </xdr:from>
    <xdr:ext cx="405111" cy="259045"/>
    <xdr:sp macro="" textlink="">
      <xdr:nvSpPr>
        <xdr:cNvPr id="390" name="【一般廃棄物処理施設】&#10;有形固定資産減価償却率平均値テキスト">
          <a:extLst>
            <a:ext uri="{FF2B5EF4-FFF2-40B4-BE49-F238E27FC236}">
              <a16:creationId xmlns:a16="http://schemas.microsoft.com/office/drawing/2014/main" id="{EDF16DAB-085F-4CE5-AE5B-2C69854BA666}"/>
            </a:ext>
          </a:extLst>
        </xdr:cNvPr>
        <xdr:cNvSpPr txBox="1"/>
      </xdr:nvSpPr>
      <xdr:spPr>
        <a:xfrm>
          <a:off x="14735175" y="6123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147320</xdr:rowOff>
    </xdr:from>
    <xdr:to>
      <xdr:col>85</xdr:col>
      <xdr:colOff>177800</xdr:colOff>
      <xdr:row>38</xdr:row>
      <xdr:rowOff>77470</xdr:rowOff>
    </xdr:to>
    <xdr:sp macro="" textlink="">
      <xdr:nvSpPr>
        <xdr:cNvPr id="391" name="フローチャート: 判断 390">
          <a:extLst>
            <a:ext uri="{FF2B5EF4-FFF2-40B4-BE49-F238E27FC236}">
              <a16:creationId xmlns:a16="http://schemas.microsoft.com/office/drawing/2014/main" id="{A77E6BAC-5BE0-4DD1-B5F9-885162980E19}"/>
            </a:ext>
          </a:extLst>
        </xdr:cNvPr>
        <xdr:cNvSpPr/>
      </xdr:nvSpPr>
      <xdr:spPr>
        <a:xfrm>
          <a:off x="14649450" y="614489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88265</xdr:rowOff>
    </xdr:from>
    <xdr:to>
      <xdr:col>81</xdr:col>
      <xdr:colOff>101600</xdr:colOff>
      <xdr:row>38</xdr:row>
      <xdr:rowOff>18415</xdr:rowOff>
    </xdr:to>
    <xdr:sp macro="" textlink="">
      <xdr:nvSpPr>
        <xdr:cNvPr id="392" name="フローチャート: 判断 391">
          <a:extLst>
            <a:ext uri="{FF2B5EF4-FFF2-40B4-BE49-F238E27FC236}">
              <a16:creationId xmlns:a16="http://schemas.microsoft.com/office/drawing/2014/main" id="{106FC282-C6A4-4561-B63B-69FA4A984C7E}"/>
            </a:ext>
          </a:extLst>
        </xdr:cNvPr>
        <xdr:cNvSpPr/>
      </xdr:nvSpPr>
      <xdr:spPr>
        <a:xfrm>
          <a:off x="13887450" y="608584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57785</xdr:rowOff>
    </xdr:from>
    <xdr:to>
      <xdr:col>76</xdr:col>
      <xdr:colOff>165100</xdr:colOff>
      <xdr:row>37</xdr:row>
      <xdr:rowOff>159385</xdr:rowOff>
    </xdr:to>
    <xdr:sp macro="" textlink="">
      <xdr:nvSpPr>
        <xdr:cNvPr id="393" name="フローチャート: 判断 392">
          <a:extLst>
            <a:ext uri="{FF2B5EF4-FFF2-40B4-BE49-F238E27FC236}">
              <a16:creationId xmlns:a16="http://schemas.microsoft.com/office/drawing/2014/main" id="{4E50500B-63AC-4DED-A581-A3C8FCF1F9E2}"/>
            </a:ext>
          </a:extLst>
        </xdr:cNvPr>
        <xdr:cNvSpPr/>
      </xdr:nvSpPr>
      <xdr:spPr>
        <a:xfrm>
          <a:off x="13096875" y="605853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97790</xdr:rowOff>
    </xdr:from>
    <xdr:to>
      <xdr:col>72</xdr:col>
      <xdr:colOff>38100</xdr:colOff>
      <xdr:row>38</xdr:row>
      <xdr:rowOff>27940</xdr:rowOff>
    </xdr:to>
    <xdr:sp macro="" textlink="">
      <xdr:nvSpPr>
        <xdr:cNvPr id="394" name="フローチャート: 判断 393">
          <a:extLst>
            <a:ext uri="{FF2B5EF4-FFF2-40B4-BE49-F238E27FC236}">
              <a16:creationId xmlns:a16="http://schemas.microsoft.com/office/drawing/2014/main" id="{CD3213DE-DFA1-4EE2-B84E-5A50440215E7}"/>
            </a:ext>
          </a:extLst>
        </xdr:cNvPr>
        <xdr:cNvSpPr/>
      </xdr:nvSpPr>
      <xdr:spPr>
        <a:xfrm>
          <a:off x="12296775" y="609854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151130</xdr:rowOff>
    </xdr:from>
    <xdr:to>
      <xdr:col>67</xdr:col>
      <xdr:colOff>101600</xdr:colOff>
      <xdr:row>38</xdr:row>
      <xdr:rowOff>81280</xdr:rowOff>
    </xdr:to>
    <xdr:sp macro="" textlink="">
      <xdr:nvSpPr>
        <xdr:cNvPr id="395" name="フローチャート: 判断 394">
          <a:extLst>
            <a:ext uri="{FF2B5EF4-FFF2-40B4-BE49-F238E27FC236}">
              <a16:creationId xmlns:a16="http://schemas.microsoft.com/office/drawing/2014/main" id="{E73CA389-1CF7-4DF7-8145-7E99CBEF4066}"/>
            </a:ext>
          </a:extLst>
        </xdr:cNvPr>
        <xdr:cNvSpPr/>
      </xdr:nvSpPr>
      <xdr:spPr>
        <a:xfrm>
          <a:off x="11487150" y="615188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6" name="テキスト ボックス 395">
          <a:extLst>
            <a:ext uri="{FF2B5EF4-FFF2-40B4-BE49-F238E27FC236}">
              <a16:creationId xmlns:a16="http://schemas.microsoft.com/office/drawing/2014/main" id="{848663C8-48D6-4742-909F-D706B3C509D5}"/>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7" name="テキスト ボックス 396">
          <a:extLst>
            <a:ext uri="{FF2B5EF4-FFF2-40B4-BE49-F238E27FC236}">
              <a16:creationId xmlns:a16="http://schemas.microsoft.com/office/drawing/2014/main" id="{C5DA14A6-DC8F-4DF7-ACB2-8D34D7B842AF}"/>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8" name="テキスト ボックス 397">
          <a:extLst>
            <a:ext uri="{FF2B5EF4-FFF2-40B4-BE49-F238E27FC236}">
              <a16:creationId xmlns:a16="http://schemas.microsoft.com/office/drawing/2014/main" id="{E9D04ED6-23CC-4DE3-81EE-BE0F5E25FFD6}"/>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9" name="テキスト ボックス 398">
          <a:extLst>
            <a:ext uri="{FF2B5EF4-FFF2-40B4-BE49-F238E27FC236}">
              <a16:creationId xmlns:a16="http://schemas.microsoft.com/office/drawing/2014/main" id="{CCDBBFCA-521C-4BAB-8691-A47725AB0D29}"/>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0" name="テキスト ボックス 399">
          <a:extLst>
            <a:ext uri="{FF2B5EF4-FFF2-40B4-BE49-F238E27FC236}">
              <a16:creationId xmlns:a16="http://schemas.microsoft.com/office/drawing/2014/main" id="{6D93FF21-9364-43B4-9563-266129BD843E}"/>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151130</xdr:rowOff>
    </xdr:from>
    <xdr:to>
      <xdr:col>72</xdr:col>
      <xdr:colOff>38100</xdr:colOff>
      <xdr:row>34</xdr:row>
      <xdr:rowOff>81280</xdr:rowOff>
    </xdr:to>
    <xdr:sp macro="" textlink="">
      <xdr:nvSpPr>
        <xdr:cNvPr id="401" name="楕円 400">
          <a:extLst>
            <a:ext uri="{FF2B5EF4-FFF2-40B4-BE49-F238E27FC236}">
              <a16:creationId xmlns:a16="http://schemas.microsoft.com/office/drawing/2014/main" id="{65E43912-F42F-41D7-96C3-5B1A2BE97F75}"/>
            </a:ext>
          </a:extLst>
        </xdr:cNvPr>
        <xdr:cNvSpPr/>
      </xdr:nvSpPr>
      <xdr:spPr>
        <a:xfrm>
          <a:off x="12296775" y="550418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34942</xdr:rowOff>
    </xdr:from>
    <xdr:ext cx="405111" cy="259045"/>
    <xdr:sp macro="" textlink="">
      <xdr:nvSpPr>
        <xdr:cNvPr id="402" name="n_1aveValue【一般廃棄物処理施設】&#10;有形固定資産減価償却率">
          <a:extLst>
            <a:ext uri="{FF2B5EF4-FFF2-40B4-BE49-F238E27FC236}">
              <a16:creationId xmlns:a16="http://schemas.microsoft.com/office/drawing/2014/main" id="{2A3902E3-36CC-46B5-BC38-D39F454AF056}"/>
            </a:ext>
          </a:extLst>
        </xdr:cNvPr>
        <xdr:cNvSpPr txBox="1"/>
      </xdr:nvSpPr>
      <xdr:spPr>
        <a:xfrm>
          <a:off x="13745219" y="587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4462</xdr:rowOff>
    </xdr:from>
    <xdr:ext cx="405111" cy="259045"/>
    <xdr:sp macro="" textlink="">
      <xdr:nvSpPr>
        <xdr:cNvPr id="403" name="n_2aveValue【一般廃棄物処理施設】&#10;有形固定資産減価償却率">
          <a:extLst>
            <a:ext uri="{FF2B5EF4-FFF2-40B4-BE49-F238E27FC236}">
              <a16:creationId xmlns:a16="http://schemas.microsoft.com/office/drawing/2014/main" id="{E5F512C8-1312-4882-8A52-B92C836ED321}"/>
            </a:ext>
          </a:extLst>
        </xdr:cNvPr>
        <xdr:cNvSpPr txBox="1"/>
      </xdr:nvSpPr>
      <xdr:spPr>
        <a:xfrm>
          <a:off x="12964169" y="5846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19067</xdr:rowOff>
    </xdr:from>
    <xdr:ext cx="405111" cy="259045"/>
    <xdr:sp macro="" textlink="">
      <xdr:nvSpPr>
        <xdr:cNvPr id="404" name="n_3aveValue【一般廃棄物処理施設】&#10;有形固定資産減価償却率">
          <a:extLst>
            <a:ext uri="{FF2B5EF4-FFF2-40B4-BE49-F238E27FC236}">
              <a16:creationId xmlns:a16="http://schemas.microsoft.com/office/drawing/2014/main" id="{46F10B7D-008D-4366-9198-F27F55130C58}"/>
            </a:ext>
          </a:extLst>
        </xdr:cNvPr>
        <xdr:cNvSpPr txBox="1"/>
      </xdr:nvSpPr>
      <xdr:spPr>
        <a:xfrm>
          <a:off x="12164069" y="618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97807</xdr:rowOff>
    </xdr:from>
    <xdr:ext cx="405111" cy="259045"/>
    <xdr:sp macro="" textlink="">
      <xdr:nvSpPr>
        <xdr:cNvPr id="405" name="n_4aveValue【一般廃棄物処理施設】&#10;有形固定資産減価償却率">
          <a:extLst>
            <a:ext uri="{FF2B5EF4-FFF2-40B4-BE49-F238E27FC236}">
              <a16:creationId xmlns:a16="http://schemas.microsoft.com/office/drawing/2014/main" id="{5A07B8CA-1C3E-4F96-BF7C-5E17D7CE7E40}"/>
            </a:ext>
          </a:extLst>
        </xdr:cNvPr>
        <xdr:cNvSpPr txBox="1"/>
      </xdr:nvSpPr>
      <xdr:spPr>
        <a:xfrm>
          <a:off x="11354444" y="593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97807</xdr:rowOff>
    </xdr:from>
    <xdr:ext cx="405111" cy="259045"/>
    <xdr:sp macro="" textlink="">
      <xdr:nvSpPr>
        <xdr:cNvPr id="406" name="n_3mainValue【一般廃棄物処理施設】&#10;有形固定資産減価償却率">
          <a:extLst>
            <a:ext uri="{FF2B5EF4-FFF2-40B4-BE49-F238E27FC236}">
              <a16:creationId xmlns:a16="http://schemas.microsoft.com/office/drawing/2014/main" id="{17EAE09C-B73A-423C-A2E4-9DC73B2578DA}"/>
            </a:ext>
          </a:extLst>
        </xdr:cNvPr>
        <xdr:cNvSpPr txBox="1"/>
      </xdr:nvSpPr>
      <xdr:spPr>
        <a:xfrm>
          <a:off x="12164069" y="528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7" name="正方形/長方形 406">
          <a:extLst>
            <a:ext uri="{FF2B5EF4-FFF2-40B4-BE49-F238E27FC236}">
              <a16:creationId xmlns:a16="http://schemas.microsoft.com/office/drawing/2014/main" id="{C97A5A91-4211-4F8E-9690-7718FD007FB4}"/>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8" name="正方形/長方形 407">
          <a:extLst>
            <a:ext uri="{FF2B5EF4-FFF2-40B4-BE49-F238E27FC236}">
              <a16:creationId xmlns:a16="http://schemas.microsoft.com/office/drawing/2014/main" id="{04711B8F-6316-4C04-ADB9-8C3CED1B6603}"/>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9" name="正方形/長方形 408">
          <a:extLst>
            <a:ext uri="{FF2B5EF4-FFF2-40B4-BE49-F238E27FC236}">
              <a16:creationId xmlns:a16="http://schemas.microsoft.com/office/drawing/2014/main" id="{6CE7ACA3-DD2B-4CDE-8D93-7FEF0B206546}"/>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0" name="正方形/長方形 409">
          <a:extLst>
            <a:ext uri="{FF2B5EF4-FFF2-40B4-BE49-F238E27FC236}">
              <a16:creationId xmlns:a16="http://schemas.microsoft.com/office/drawing/2014/main" id="{B71A84A4-06F6-4A1E-89B7-3D2C1A81FDAD}"/>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1" name="正方形/長方形 410">
          <a:extLst>
            <a:ext uri="{FF2B5EF4-FFF2-40B4-BE49-F238E27FC236}">
              <a16:creationId xmlns:a16="http://schemas.microsoft.com/office/drawing/2014/main" id="{28550682-397B-4F5A-BB6D-1E4D24220C5F}"/>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2" name="正方形/長方形 411">
          <a:extLst>
            <a:ext uri="{FF2B5EF4-FFF2-40B4-BE49-F238E27FC236}">
              <a16:creationId xmlns:a16="http://schemas.microsoft.com/office/drawing/2014/main" id="{0838792D-C464-4192-832A-6B9BB6A56674}"/>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3" name="正方形/長方形 412">
          <a:extLst>
            <a:ext uri="{FF2B5EF4-FFF2-40B4-BE49-F238E27FC236}">
              <a16:creationId xmlns:a16="http://schemas.microsoft.com/office/drawing/2014/main" id="{0F6FB599-B0AF-463F-8B79-EE3E512FB430}"/>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4" name="正方形/長方形 413">
          <a:extLst>
            <a:ext uri="{FF2B5EF4-FFF2-40B4-BE49-F238E27FC236}">
              <a16:creationId xmlns:a16="http://schemas.microsoft.com/office/drawing/2014/main" id="{EBB93993-D2CE-457D-B039-38CA5AC7B8B9}"/>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5" name="テキスト ボックス 414">
          <a:extLst>
            <a:ext uri="{FF2B5EF4-FFF2-40B4-BE49-F238E27FC236}">
              <a16:creationId xmlns:a16="http://schemas.microsoft.com/office/drawing/2014/main" id="{48AAA590-F9F9-4840-92AF-BB0E66253F63}"/>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6" name="直線コネクタ 415">
          <a:extLst>
            <a:ext uri="{FF2B5EF4-FFF2-40B4-BE49-F238E27FC236}">
              <a16:creationId xmlns:a16="http://schemas.microsoft.com/office/drawing/2014/main" id="{7D80D5AD-01C5-4BD6-9BE5-C83B108EAFE8}"/>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17" name="直線コネクタ 416">
          <a:extLst>
            <a:ext uri="{FF2B5EF4-FFF2-40B4-BE49-F238E27FC236}">
              <a16:creationId xmlns:a16="http://schemas.microsoft.com/office/drawing/2014/main" id="{B6530BB7-6A53-496E-BFD6-E01CB3A9751C}"/>
            </a:ext>
          </a:extLst>
        </xdr:cNvPr>
        <xdr:cNvCxnSpPr/>
      </xdr:nvCxnSpPr>
      <xdr:spPr>
        <a:xfrm>
          <a:off x="164592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18" name="テキスト ボックス 417">
          <a:extLst>
            <a:ext uri="{FF2B5EF4-FFF2-40B4-BE49-F238E27FC236}">
              <a16:creationId xmlns:a16="http://schemas.microsoft.com/office/drawing/2014/main" id="{06883C16-B25F-499F-B6F7-0D6B4B0A23A2}"/>
            </a:ext>
          </a:extLst>
        </xdr:cNvPr>
        <xdr:cNvSpPr txBox="1"/>
      </xdr:nvSpPr>
      <xdr:spPr>
        <a:xfrm>
          <a:off x="16248514" y="671260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19" name="直線コネクタ 418">
          <a:extLst>
            <a:ext uri="{FF2B5EF4-FFF2-40B4-BE49-F238E27FC236}">
              <a16:creationId xmlns:a16="http://schemas.microsoft.com/office/drawing/2014/main" id="{40D9CF14-FA9F-4F17-B066-A42635A60CC9}"/>
            </a:ext>
          </a:extLst>
        </xdr:cNvPr>
        <xdr:cNvCxnSpPr/>
      </xdr:nvCxnSpPr>
      <xdr:spPr>
        <a:xfrm>
          <a:off x="164592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20" name="テキスト ボックス 419">
          <a:extLst>
            <a:ext uri="{FF2B5EF4-FFF2-40B4-BE49-F238E27FC236}">
              <a16:creationId xmlns:a16="http://schemas.microsoft.com/office/drawing/2014/main" id="{63254096-4BAD-468D-BEEB-6133DDB3AF10}"/>
            </a:ext>
          </a:extLst>
        </xdr:cNvPr>
        <xdr:cNvSpPr txBox="1"/>
      </xdr:nvSpPr>
      <xdr:spPr>
        <a:xfrm>
          <a:off x="15936806" y="63506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21" name="直線コネクタ 420">
          <a:extLst>
            <a:ext uri="{FF2B5EF4-FFF2-40B4-BE49-F238E27FC236}">
              <a16:creationId xmlns:a16="http://schemas.microsoft.com/office/drawing/2014/main" id="{69CCA822-0B0C-4A12-9CB1-1DB084FCA72D}"/>
            </a:ext>
          </a:extLst>
        </xdr:cNvPr>
        <xdr:cNvCxnSpPr/>
      </xdr:nvCxnSpPr>
      <xdr:spPr>
        <a:xfrm>
          <a:off x="164592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22" name="テキスト ボックス 421">
          <a:extLst>
            <a:ext uri="{FF2B5EF4-FFF2-40B4-BE49-F238E27FC236}">
              <a16:creationId xmlns:a16="http://schemas.microsoft.com/office/drawing/2014/main" id="{DD5CDC57-484A-42A6-90BE-358A74C9621A}"/>
            </a:ext>
          </a:extLst>
        </xdr:cNvPr>
        <xdr:cNvSpPr txBox="1"/>
      </xdr:nvSpPr>
      <xdr:spPr>
        <a:xfrm>
          <a:off x="15936806" y="5998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23" name="直線コネクタ 422">
          <a:extLst>
            <a:ext uri="{FF2B5EF4-FFF2-40B4-BE49-F238E27FC236}">
              <a16:creationId xmlns:a16="http://schemas.microsoft.com/office/drawing/2014/main" id="{3D4B4F40-9A1F-4E81-88CF-F48CE3B3B146}"/>
            </a:ext>
          </a:extLst>
        </xdr:cNvPr>
        <xdr:cNvCxnSpPr/>
      </xdr:nvCxnSpPr>
      <xdr:spPr>
        <a:xfrm>
          <a:off x="164592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24" name="テキスト ボックス 423">
          <a:extLst>
            <a:ext uri="{FF2B5EF4-FFF2-40B4-BE49-F238E27FC236}">
              <a16:creationId xmlns:a16="http://schemas.microsoft.com/office/drawing/2014/main" id="{8C979050-C6CA-4186-A611-FE9AA77C0F43}"/>
            </a:ext>
          </a:extLst>
        </xdr:cNvPr>
        <xdr:cNvSpPr txBox="1"/>
      </xdr:nvSpPr>
      <xdr:spPr>
        <a:xfrm>
          <a:off x="15936806" y="563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25" name="直線コネクタ 424">
          <a:extLst>
            <a:ext uri="{FF2B5EF4-FFF2-40B4-BE49-F238E27FC236}">
              <a16:creationId xmlns:a16="http://schemas.microsoft.com/office/drawing/2014/main" id="{CD8FFE63-16F0-4391-A98C-30C367BB83C1}"/>
            </a:ext>
          </a:extLst>
        </xdr:cNvPr>
        <xdr:cNvCxnSpPr/>
      </xdr:nvCxnSpPr>
      <xdr:spPr>
        <a:xfrm>
          <a:off x="164592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26" name="テキスト ボックス 425">
          <a:extLst>
            <a:ext uri="{FF2B5EF4-FFF2-40B4-BE49-F238E27FC236}">
              <a16:creationId xmlns:a16="http://schemas.microsoft.com/office/drawing/2014/main" id="{119664F8-9500-4235-8610-AE50070A23A5}"/>
            </a:ext>
          </a:extLst>
        </xdr:cNvPr>
        <xdr:cNvSpPr txBox="1"/>
      </xdr:nvSpPr>
      <xdr:spPr>
        <a:xfrm>
          <a:off x="15936806" y="5274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7" name="直線コネクタ 426">
          <a:extLst>
            <a:ext uri="{FF2B5EF4-FFF2-40B4-BE49-F238E27FC236}">
              <a16:creationId xmlns:a16="http://schemas.microsoft.com/office/drawing/2014/main" id="{0A621F14-D19E-4850-9D92-BB3BBB4D693E}"/>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28" name="テキスト ボックス 427">
          <a:extLst>
            <a:ext uri="{FF2B5EF4-FFF2-40B4-BE49-F238E27FC236}">
              <a16:creationId xmlns:a16="http://schemas.microsoft.com/office/drawing/2014/main" id="{96242E47-368E-4DFB-A888-C281729B1D63}"/>
            </a:ext>
          </a:extLst>
        </xdr:cNvPr>
        <xdr:cNvSpPr txBox="1"/>
      </xdr:nvSpPr>
      <xdr:spPr>
        <a:xfrm>
          <a:off x="15936806" y="491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9" name="【一般廃棄物処理施設】&#10;一人当たり有形固定資産（償却資産）額グラフ枠">
          <a:extLst>
            <a:ext uri="{FF2B5EF4-FFF2-40B4-BE49-F238E27FC236}">
              <a16:creationId xmlns:a16="http://schemas.microsoft.com/office/drawing/2014/main" id="{85BDA053-86DA-4D21-992A-96EA614D2B94}"/>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97463</xdr:rowOff>
    </xdr:from>
    <xdr:to>
      <xdr:col>116</xdr:col>
      <xdr:colOff>62864</xdr:colOff>
      <xdr:row>41</xdr:row>
      <xdr:rowOff>81824</xdr:rowOff>
    </xdr:to>
    <xdr:cxnSp macro="">
      <xdr:nvCxnSpPr>
        <xdr:cNvPr id="430" name="直線コネクタ 429">
          <a:extLst>
            <a:ext uri="{FF2B5EF4-FFF2-40B4-BE49-F238E27FC236}">
              <a16:creationId xmlns:a16="http://schemas.microsoft.com/office/drawing/2014/main" id="{5A0439C5-F7EE-48EF-A974-072E02CCDC29}"/>
            </a:ext>
          </a:extLst>
        </xdr:cNvPr>
        <xdr:cNvCxnSpPr/>
      </xdr:nvCxnSpPr>
      <xdr:spPr>
        <a:xfrm flipV="1">
          <a:off x="19954239" y="5612438"/>
          <a:ext cx="0" cy="112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85651</xdr:rowOff>
    </xdr:from>
    <xdr:ext cx="534377" cy="259045"/>
    <xdr:sp macro="" textlink="">
      <xdr:nvSpPr>
        <xdr:cNvPr id="431" name="【一般廃棄物処理施設】&#10;一人当たり有形固定資産（償却資産）額最小値テキスト">
          <a:extLst>
            <a:ext uri="{FF2B5EF4-FFF2-40B4-BE49-F238E27FC236}">
              <a16:creationId xmlns:a16="http://schemas.microsoft.com/office/drawing/2014/main" id="{676688F8-421D-4425-A645-E81A01F25678}"/>
            </a:ext>
          </a:extLst>
        </xdr:cNvPr>
        <xdr:cNvSpPr txBox="1"/>
      </xdr:nvSpPr>
      <xdr:spPr>
        <a:xfrm>
          <a:off x="19992975" y="673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81824</xdr:rowOff>
    </xdr:from>
    <xdr:to>
      <xdr:col>116</xdr:col>
      <xdr:colOff>152400</xdr:colOff>
      <xdr:row>41</xdr:row>
      <xdr:rowOff>81824</xdr:rowOff>
    </xdr:to>
    <xdr:cxnSp macro="">
      <xdr:nvCxnSpPr>
        <xdr:cNvPr id="432" name="直線コネクタ 431">
          <a:extLst>
            <a:ext uri="{FF2B5EF4-FFF2-40B4-BE49-F238E27FC236}">
              <a16:creationId xmlns:a16="http://schemas.microsoft.com/office/drawing/2014/main" id="{951E9D49-0320-40E2-B0E0-07673F1AA440}"/>
            </a:ext>
          </a:extLst>
        </xdr:cNvPr>
        <xdr:cNvCxnSpPr/>
      </xdr:nvCxnSpPr>
      <xdr:spPr>
        <a:xfrm>
          <a:off x="19878675" y="673344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44140</xdr:rowOff>
    </xdr:from>
    <xdr:ext cx="599010" cy="259045"/>
    <xdr:sp macro="" textlink="">
      <xdr:nvSpPr>
        <xdr:cNvPr id="433" name="【一般廃棄物処理施設】&#10;一人当たり有形固定資産（償却資産）額最大値テキスト">
          <a:extLst>
            <a:ext uri="{FF2B5EF4-FFF2-40B4-BE49-F238E27FC236}">
              <a16:creationId xmlns:a16="http://schemas.microsoft.com/office/drawing/2014/main" id="{22587A8B-BD6B-4D73-9CB5-D133A1E2BBA2}"/>
            </a:ext>
          </a:extLst>
        </xdr:cNvPr>
        <xdr:cNvSpPr txBox="1"/>
      </xdr:nvSpPr>
      <xdr:spPr>
        <a:xfrm>
          <a:off x="19992975" y="5400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97463</xdr:rowOff>
    </xdr:from>
    <xdr:to>
      <xdr:col>116</xdr:col>
      <xdr:colOff>152400</xdr:colOff>
      <xdr:row>34</xdr:row>
      <xdr:rowOff>97463</xdr:rowOff>
    </xdr:to>
    <xdr:cxnSp macro="">
      <xdr:nvCxnSpPr>
        <xdr:cNvPr id="434" name="直線コネクタ 433">
          <a:extLst>
            <a:ext uri="{FF2B5EF4-FFF2-40B4-BE49-F238E27FC236}">
              <a16:creationId xmlns:a16="http://schemas.microsoft.com/office/drawing/2014/main" id="{68AD6D0F-E00D-4D04-8369-0B093F3CD9B3}"/>
            </a:ext>
          </a:extLst>
        </xdr:cNvPr>
        <xdr:cNvCxnSpPr/>
      </xdr:nvCxnSpPr>
      <xdr:spPr>
        <a:xfrm>
          <a:off x="19878675" y="561243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96162</xdr:rowOff>
    </xdr:from>
    <xdr:ext cx="599010" cy="259045"/>
    <xdr:sp macro="" textlink="">
      <xdr:nvSpPr>
        <xdr:cNvPr id="435" name="【一般廃棄物処理施設】&#10;一人当たり有形固定資産（償却資産）額平均値テキスト">
          <a:extLst>
            <a:ext uri="{FF2B5EF4-FFF2-40B4-BE49-F238E27FC236}">
              <a16:creationId xmlns:a16="http://schemas.microsoft.com/office/drawing/2014/main" id="{AAD3BEC8-38C0-41C2-A0DA-F4CC06466365}"/>
            </a:ext>
          </a:extLst>
        </xdr:cNvPr>
        <xdr:cNvSpPr txBox="1"/>
      </xdr:nvSpPr>
      <xdr:spPr>
        <a:xfrm>
          <a:off x="19992975" y="62588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117735</xdr:rowOff>
    </xdr:from>
    <xdr:to>
      <xdr:col>116</xdr:col>
      <xdr:colOff>114300</xdr:colOff>
      <xdr:row>39</xdr:row>
      <xdr:rowOff>47885</xdr:rowOff>
    </xdr:to>
    <xdr:sp macro="" textlink="">
      <xdr:nvSpPr>
        <xdr:cNvPr id="436" name="フローチャート: 判断 435">
          <a:extLst>
            <a:ext uri="{FF2B5EF4-FFF2-40B4-BE49-F238E27FC236}">
              <a16:creationId xmlns:a16="http://schemas.microsoft.com/office/drawing/2014/main" id="{4651565D-219E-4999-8074-04D9BFB5ECF4}"/>
            </a:ext>
          </a:extLst>
        </xdr:cNvPr>
        <xdr:cNvSpPr/>
      </xdr:nvSpPr>
      <xdr:spPr>
        <a:xfrm>
          <a:off x="19897725" y="628358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141277</xdr:rowOff>
    </xdr:from>
    <xdr:to>
      <xdr:col>112</xdr:col>
      <xdr:colOff>38100</xdr:colOff>
      <xdr:row>39</xdr:row>
      <xdr:rowOff>71427</xdr:rowOff>
    </xdr:to>
    <xdr:sp macro="" textlink="">
      <xdr:nvSpPr>
        <xdr:cNvPr id="437" name="フローチャート: 判断 436">
          <a:extLst>
            <a:ext uri="{FF2B5EF4-FFF2-40B4-BE49-F238E27FC236}">
              <a16:creationId xmlns:a16="http://schemas.microsoft.com/office/drawing/2014/main" id="{C5709993-70D7-42F5-9DE9-596B1EE36EEB}"/>
            </a:ext>
          </a:extLst>
        </xdr:cNvPr>
        <xdr:cNvSpPr/>
      </xdr:nvSpPr>
      <xdr:spPr>
        <a:xfrm>
          <a:off x="19154775" y="6307127"/>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136103</xdr:rowOff>
    </xdr:from>
    <xdr:to>
      <xdr:col>107</xdr:col>
      <xdr:colOff>101600</xdr:colOff>
      <xdr:row>39</xdr:row>
      <xdr:rowOff>66253</xdr:rowOff>
    </xdr:to>
    <xdr:sp macro="" textlink="">
      <xdr:nvSpPr>
        <xdr:cNvPr id="438" name="フローチャート: 判断 437">
          <a:extLst>
            <a:ext uri="{FF2B5EF4-FFF2-40B4-BE49-F238E27FC236}">
              <a16:creationId xmlns:a16="http://schemas.microsoft.com/office/drawing/2014/main" id="{8FF047E3-CADA-4ACA-9703-BE4771C987F6}"/>
            </a:ext>
          </a:extLst>
        </xdr:cNvPr>
        <xdr:cNvSpPr/>
      </xdr:nvSpPr>
      <xdr:spPr>
        <a:xfrm>
          <a:off x="18345150" y="629877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156887</xdr:rowOff>
    </xdr:from>
    <xdr:to>
      <xdr:col>102</xdr:col>
      <xdr:colOff>165100</xdr:colOff>
      <xdr:row>39</xdr:row>
      <xdr:rowOff>87037</xdr:rowOff>
    </xdr:to>
    <xdr:sp macro="" textlink="">
      <xdr:nvSpPr>
        <xdr:cNvPr id="439" name="フローチャート: 判断 438">
          <a:extLst>
            <a:ext uri="{FF2B5EF4-FFF2-40B4-BE49-F238E27FC236}">
              <a16:creationId xmlns:a16="http://schemas.microsoft.com/office/drawing/2014/main" id="{5AB3BFFB-3EA4-4692-9288-2447C59310D0}"/>
            </a:ext>
          </a:extLst>
        </xdr:cNvPr>
        <xdr:cNvSpPr/>
      </xdr:nvSpPr>
      <xdr:spPr>
        <a:xfrm>
          <a:off x="17554575" y="6322737"/>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38148</xdr:rowOff>
    </xdr:from>
    <xdr:to>
      <xdr:col>98</xdr:col>
      <xdr:colOff>38100</xdr:colOff>
      <xdr:row>39</xdr:row>
      <xdr:rowOff>139748</xdr:rowOff>
    </xdr:to>
    <xdr:sp macro="" textlink="">
      <xdr:nvSpPr>
        <xdr:cNvPr id="440" name="フローチャート: 判断 439">
          <a:extLst>
            <a:ext uri="{FF2B5EF4-FFF2-40B4-BE49-F238E27FC236}">
              <a16:creationId xmlns:a16="http://schemas.microsoft.com/office/drawing/2014/main" id="{701A5ECF-09E6-473E-B8D7-52BDDC77A7F4}"/>
            </a:ext>
          </a:extLst>
        </xdr:cNvPr>
        <xdr:cNvSpPr/>
      </xdr:nvSpPr>
      <xdr:spPr>
        <a:xfrm>
          <a:off x="16754475" y="636274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1" name="テキスト ボックス 440">
          <a:extLst>
            <a:ext uri="{FF2B5EF4-FFF2-40B4-BE49-F238E27FC236}">
              <a16:creationId xmlns:a16="http://schemas.microsoft.com/office/drawing/2014/main" id="{5E2709AB-59C2-4E0A-910F-EB9656BF2ED1}"/>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2" name="テキスト ボックス 441">
          <a:extLst>
            <a:ext uri="{FF2B5EF4-FFF2-40B4-BE49-F238E27FC236}">
              <a16:creationId xmlns:a16="http://schemas.microsoft.com/office/drawing/2014/main" id="{CE82064A-D065-4C6B-9959-DDB6BE566729}"/>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3" name="テキスト ボックス 442">
          <a:extLst>
            <a:ext uri="{FF2B5EF4-FFF2-40B4-BE49-F238E27FC236}">
              <a16:creationId xmlns:a16="http://schemas.microsoft.com/office/drawing/2014/main" id="{81372FCD-F063-4FFA-83F0-35348BBDFE35}"/>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4" name="テキスト ボックス 443">
          <a:extLst>
            <a:ext uri="{FF2B5EF4-FFF2-40B4-BE49-F238E27FC236}">
              <a16:creationId xmlns:a16="http://schemas.microsoft.com/office/drawing/2014/main" id="{FA5CC769-9C6D-4511-97AD-6FC2E606070F}"/>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5" name="テキスト ボックス 444">
          <a:extLst>
            <a:ext uri="{FF2B5EF4-FFF2-40B4-BE49-F238E27FC236}">
              <a16:creationId xmlns:a16="http://schemas.microsoft.com/office/drawing/2014/main" id="{0BB7C0C2-CCCC-4446-AFC5-AEA0DE075D6B}"/>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41</xdr:row>
      <xdr:rowOff>123984</xdr:rowOff>
    </xdr:from>
    <xdr:to>
      <xdr:col>102</xdr:col>
      <xdr:colOff>165100</xdr:colOff>
      <xdr:row>42</xdr:row>
      <xdr:rowOff>54134</xdr:rowOff>
    </xdr:to>
    <xdr:sp macro="" textlink="">
      <xdr:nvSpPr>
        <xdr:cNvPr id="446" name="楕円 445">
          <a:extLst>
            <a:ext uri="{FF2B5EF4-FFF2-40B4-BE49-F238E27FC236}">
              <a16:creationId xmlns:a16="http://schemas.microsoft.com/office/drawing/2014/main" id="{60BAAE51-34B5-4D21-AC7F-98DB7AC528A6}"/>
            </a:ext>
          </a:extLst>
        </xdr:cNvPr>
        <xdr:cNvSpPr/>
      </xdr:nvSpPr>
      <xdr:spPr>
        <a:xfrm>
          <a:off x="17554575" y="676925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37</xdr:row>
      <xdr:rowOff>87954</xdr:rowOff>
    </xdr:from>
    <xdr:ext cx="599010" cy="259045"/>
    <xdr:sp macro="" textlink="">
      <xdr:nvSpPr>
        <xdr:cNvPr id="447" name="n_1aveValue【一般廃棄物処理施設】&#10;一人当たり有形固定資産（償却資産）額">
          <a:extLst>
            <a:ext uri="{FF2B5EF4-FFF2-40B4-BE49-F238E27FC236}">
              <a16:creationId xmlns:a16="http://schemas.microsoft.com/office/drawing/2014/main" id="{677628CC-3C41-4A40-A679-1A4CACEEA931}"/>
            </a:ext>
          </a:extLst>
        </xdr:cNvPr>
        <xdr:cNvSpPr txBox="1"/>
      </xdr:nvSpPr>
      <xdr:spPr>
        <a:xfrm>
          <a:off x="18915595" y="6085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82780</xdr:rowOff>
    </xdr:from>
    <xdr:ext cx="599010" cy="259045"/>
    <xdr:sp macro="" textlink="">
      <xdr:nvSpPr>
        <xdr:cNvPr id="448" name="n_2aveValue【一般廃棄物処理施設】&#10;一人当たり有形固定資産（償却資産）額">
          <a:extLst>
            <a:ext uri="{FF2B5EF4-FFF2-40B4-BE49-F238E27FC236}">
              <a16:creationId xmlns:a16="http://schemas.microsoft.com/office/drawing/2014/main" id="{E980DCA4-D7A2-46C9-89A1-A08F2B233AA9}"/>
            </a:ext>
          </a:extLst>
        </xdr:cNvPr>
        <xdr:cNvSpPr txBox="1"/>
      </xdr:nvSpPr>
      <xdr:spPr>
        <a:xfrm>
          <a:off x="18134545" y="6086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103564</xdr:rowOff>
    </xdr:from>
    <xdr:ext cx="599010" cy="259045"/>
    <xdr:sp macro="" textlink="">
      <xdr:nvSpPr>
        <xdr:cNvPr id="449" name="n_3aveValue【一般廃棄物処理施設】&#10;一人当たり有形固定資産（償却資産）額">
          <a:extLst>
            <a:ext uri="{FF2B5EF4-FFF2-40B4-BE49-F238E27FC236}">
              <a16:creationId xmlns:a16="http://schemas.microsoft.com/office/drawing/2014/main" id="{6872D4A9-414C-4D67-85A0-7ECC392C72A3}"/>
            </a:ext>
          </a:extLst>
        </xdr:cNvPr>
        <xdr:cNvSpPr txBox="1"/>
      </xdr:nvSpPr>
      <xdr:spPr>
        <a:xfrm>
          <a:off x="17324920" y="6107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156275</xdr:rowOff>
    </xdr:from>
    <xdr:ext cx="599010" cy="259045"/>
    <xdr:sp macro="" textlink="">
      <xdr:nvSpPr>
        <xdr:cNvPr id="450" name="n_4aveValue【一般廃棄物処理施設】&#10;一人当たり有形固定資産（償却資産）額">
          <a:extLst>
            <a:ext uri="{FF2B5EF4-FFF2-40B4-BE49-F238E27FC236}">
              <a16:creationId xmlns:a16="http://schemas.microsoft.com/office/drawing/2014/main" id="{4E8A13DE-6152-4E99-A912-452C340CF04E}"/>
            </a:ext>
          </a:extLst>
        </xdr:cNvPr>
        <xdr:cNvSpPr txBox="1"/>
      </xdr:nvSpPr>
      <xdr:spPr>
        <a:xfrm>
          <a:off x="16524820" y="6160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42</xdr:row>
      <xdr:rowOff>45261</xdr:rowOff>
    </xdr:from>
    <xdr:ext cx="469744" cy="259045"/>
    <xdr:sp macro="" textlink="">
      <xdr:nvSpPr>
        <xdr:cNvPr id="451" name="n_3mainValue【一般廃棄物処理施設】&#10;一人当たり有形固定資産（償却資産）額">
          <a:extLst>
            <a:ext uri="{FF2B5EF4-FFF2-40B4-BE49-F238E27FC236}">
              <a16:creationId xmlns:a16="http://schemas.microsoft.com/office/drawing/2014/main" id="{B6FF0DF4-5824-4BDD-8268-9BF3A904CCBF}"/>
            </a:ext>
          </a:extLst>
        </xdr:cNvPr>
        <xdr:cNvSpPr txBox="1"/>
      </xdr:nvSpPr>
      <xdr:spPr>
        <a:xfrm>
          <a:off x="17383203" y="6858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52" name="正方形/長方形 451">
          <a:extLst>
            <a:ext uri="{FF2B5EF4-FFF2-40B4-BE49-F238E27FC236}">
              <a16:creationId xmlns:a16="http://schemas.microsoft.com/office/drawing/2014/main" id="{4AEA0504-0119-49FB-989A-E91E4F4CB485}"/>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3" name="正方形/長方形 452">
          <a:extLst>
            <a:ext uri="{FF2B5EF4-FFF2-40B4-BE49-F238E27FC236}">
              <a16:creationId xmlns:a16="http://schemas.microsoft.com/office/drawing/2014/main" id="{BE5E8F1B-1533-4487-B8B1-121D8BF5AC7F}"/>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4" name="正方形/長方形 453">
          <a:extLst>
            <a:ext uri="{FF2B5EF4-FFF2-40B4-BE49-F238E27FC236}">
              <a16:creationId xmlns:a16="http://schemas.microsoft.com/office/drawing/2014/main" id="{B82290CE-443C-4E8A-9091-2FFBA5033712}"/>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5" name="正方形/長方形 454">
          <a:extLst>
            <a:ext uri="{FF2B5EF4-FFF2-40B4-BE49-F238E27FC236}">
              <a16:creationId xmlns:a16="http://schemas.microsoft.com/office/drawing/2014/main" id="{B4FA1BF7-F950-4713-87C2-44A0BE98F558}"/>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6" name="正方形/長方形 455">
          <a:extLst>
            <a:ext uri="{FF2B5EF4-FFF2-40B4-BE49-F238E27FC236}">
              <a16:creationId xmlns:a16="http://schemas.microsoft.com/office/drawing/2014/main" id="{510671C7-3158-46AF-B9F1-5D2985D6F229}"/>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7" name="正方形/長方形 456">
          <a:extLst>
            <a:ext uri="{FF2B5EF4-FFF2-40B4-BE49-F238E27FC236}">
              <a16:creationId xmlns:a16="http://schemas.microsoft.com/office/drawing/2014/main" id="{6D8F3E7F-8C6B-4FDF-ACE8-D65D89CEE5C9}"/>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8" name="正方形/長方形 457">
          <a:extLst>
            <a:ext uri="{FF2B5EF4-FFF2-40B4-BE49-F238E27FC236}">
              <a16:creationId xmlns:a16="http://schemas.microsoft.com/office/drawing/2014/main" id="{DE524181-24F3-4D7D-9023-AD90080EA15E}"/>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9" name="正方形/長方形 458">
          <a:extLst>
            <a:ext uri="{FF2B5EF4-FFF2-40B4-BE49-F238E27FC236}">
              <a16:creationId xmlns:a16="http://schemas.microsoft.com/office/drawing/2014/main" id="{277CE5FD-CA74-4EA2-8BDB-2B67B69B27C1}"/>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0" name="テキスト ボックス 459">
          <a:extLst>
            <a:ext uri="{FF2B5EF4-FFF2-40B4-BE49-F238E27FC236}">
              <a16:creationId xmlns:a16="http://schemas.microsoft.com/office/drawing/2014/main" id="{9B38AB76-3460-4A59-9B5F-C482A2186E52}"/>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61" name="直線コネクタ 460">
          <a:extLst>
            <a:ext uri="{FF2B5EF4-FFF2-40B4-BE49-F238E27FC236}">
              <a16:creationId xmlns:a16="http://schemas.microsoft.com/office/drawing/2014/main" id="{E357000A-C72E-445E-AE50-59B10F03F656}"/>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62" name="テキスト ボックス 461">
          <a:extLst>
            <a:ext uri="{FF2B5EF4-FFF2-40B4-BE49-F238E27FC236}">
              <a16:creationId xmlns:a16="http://schemas.microsoft.com/office/drawing/2014/main" id="{709B0BAD-9767-447A-BEDF-F0140DB9D63D}"/>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63" name="直線コネクタ 462">
          <a:extLst>
            <a:ext uri="{FF2B5EF4-FFF2-40B4-BE49-F238E27FC236}">
              <a16:creationId xmlns:a16="http://schemas.microsoft.com/office/drawing/2014/main" id="{E5C2B4F0-1A56-455F-AFA2-69AC9572AA66}"/>
            </a:ext>
          </a:extLst>
        </xdr:cNvPr>
        <xdr:cNvCxnSpPr/>
      </xdr:nvCxnSpPr>
      <xdr:spPr>
        <a:xfrm>
          <a:off x="11210925" y="1050335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64" name="テキスト ボックス 463">
          <a:extLst>
            <a:ext uri="{FF2B5EF4-FFF2-40B4-BE49-F238E27FC236}">
              <a16:creationId xmlns:a16="http://schemas.microsoft.com/office/drawing/2014/main" id="{15E161DC-ECBF-4D64-BCB0-B68796E7FF04}"/>
            </a:ext>
          </a:extLst>
        </xdr:cNvPr>
        <xdr:cNvSpPr txBox="1"/>
      </xdr:nvSpPr>
      <xdr:spPr>
        <a:xfrm>
          <a:off x="107945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65" name="直線コネクタ 464">
          <a:extLst>
            <a:ext uri="{FF2B5EF4-FFF2-40B4-BE49-F238E27FC236}">
              <a16:creationId xmlns:a16="http://schemas.microsoft.com/office/drawing/2014/main" id="{0C022998-89DE-40D9-8235-A9B171229EF8}"/>
            </a:ext>
          </a:extLst>
        </xdr:cNvPr>
        <xdr:cNvCxnSpPr/>
      </xdr:nvCxnSpPr>
      <xdr:spPr>
        <a:xfrm>
          <a:off x="11210925" y="101926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66" name="テキスト ボックス 465">
          <a:extLst>
            <a:ext uri="{FF2B5EF4-FFF2-40B4-BE49-F238E27FC236}">
              <a16:creationId xmlns:a16="http://schemas.microsoft.com/office/drawing/2014/main" id="{E9B4A746-6692-4031-A2A3-35E59E8F2F66}"/>
            </a:ext>
          </a:extLst>
        </xdr:cNvPr>
        <xdr:cNvSpPr txBox="1"/>
      </xdr:nvSpPr>
      <xdr:spPr>
        <a:xfrm>
          <a:off x="10845966"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67" name="直線コネクタ 466">
          <a:extLst>
            <a:ext uri="{FF2B5EF4-FFF2-40B4-BE49-F238E27FC236}">
              <a16:creationId xmlns:a16="http://schemas.microsoft.com/office/drawing/2014/main" id="{1BF647BB-F2F9-4EE5-A3C8-031E43B6EDA3}"/>
            </a:ext>
          </a:extLst>
        </xdr:cNvPr>
        <xdr:cNvCxnSpPr/>
      </xdr:nvCxnSpPr>
      <xdr:spPr>
        <a:xfrm>
          <a:off x="11210925" y="988513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68" name="テキスト ボックス 467">
          <a:extLst>
            <a:ext uri="{FF2B5EF4-FFF2-40B4-BE49-F238E27FC236}">
              <a16:creationId xmlns:a16="http://schemas.microsoft.com/office/drawing/2014/main" id="{FD7DAEE7-4AFA-4D83-9FB1-B0871B8D4C9B}"/>
            </a:ext>
          </a:extLst>
        </xdr:cNvPr>
        <xdr:cNvSpPr txBox="1"/>
      </xdr:nvSpPr>
      <xdr:spPr>
        <a:xfrm>
          <a:off x="10845966"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69" name="直線コネクタ 468">
          <a:extLst>
            <a:ext uri="{FF2B5EF4-FFF2-40B4-BE49-F238E27FC236}">
              <a16:creationId xmlns:a16="http://schemas.microsoft.com/office/drawing/2014/main" id="{C4183BFD-7A95-472D-9496-9A674AC62F20}"/>
            </a:ext>
          </a:extLst>
        </xdr:cNvPr>
        <xdr:cNvCxnSpPr/>
      </xdr:nvCxnSpPr>
      <xdr:spPr>
        <a:xfrm>
          <a:off x="11210925" y="957444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70" name="テキスト ボックス 469">
          <a:extLst>
            <a:ext uri="{FF2B5EF4-FFF2-40B4-BE49-F238E27FC236}">
              <a16:creationId xmlns:a16="http://schemas.microsoft.com/office/drawing/2014/main" id="{73B4DC1E-63B6-44FE-AFFA-1A10140D41F5}"/>
            </a:ext>
          </a:extLst>
        </xdr:cNvPr>
        <xdr:cNvSpPr txBox="1"/>
      </xdr:nvSpPr>
      <xdr:spPr>
        <a:xfrm>
          <a:off x="10845966"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71" name="直線コネクタ 470">
          <a:extLst>
            <a:ext uri="{FF2B5EF4-FFF2-40B4-BE49-F238E27FC236}">
              <a16:creationId xmlns:a16="http://schemas.microsoft.com/office/drawing/2014/main" id="{000D143C-D5C4-4FFD-9185-6FC7DB9F75A7}"/>
            </a:ext>
          </a:extLst>
        </xdr:cNvPr>
        <xdr:cNvCxnSpPr/>
      </xdr:nvCxnSpPr>
      <xdr:spPr>
        <a:xfrm>
          <a:off x="11210925" y="926691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72" name="テキスト ボックス 471">
          <a:extLst>
            <a:ext uri="{FF2B5EF4-FFF2-40B4-BE49-F238E27FC236}">
              <a16:creationId xmlns:a16="http://schemas.microsoft.com/office/drawing/2014/main" id="{199E8AD1-096A-4A80-8144-235EDA35BBCB}"/>
            </a:ext>
          </a:extLst>
        </xdr:cNvPr>
        <xdr:cNvSpPr txBox="1"/>
      </xdr:nvSpPr>
      <xdr:spPr>
        <a:xfrm>
          <a:off x="10845966"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73" name="直線コネクタ 472">
          <a:extLst>
            <a:ext uri="{FF2B5EF4-FFF2-40B4-BE49-F238E27FC236}">
              <a16:creationId xmlns:a16="http://schemas.microsoft.com/office/drawing/2014/main" id="{0CF84D0A-7132-4818-931F-07637E4AD6F5}"/>
            </a:ext>
          </a:extLst>
        </xdr:cNvPr>
        <xdr:cNvCxnSpPr/>
      </xdr:nvCxnSpPr>
      <xdr:spPr>
        <a:xfrm>
          <a:off x="11210925" y="895622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74" name="テキスト ボックス 473">
          <a:extLst>
            <a:ext uri="{FF2B5EF4-FFF2-40B4-BE49-F238E27FC236}">
              <a16:creationId xmlns:a16="http://schemas.microsoft.com/office/drawing/2014/main" id="{F3EEFC71-1921-4A9A-AA00-9E05694BBE02}"/>
            </a:ext>
          </a:extLst>
        </xdr:cNvPr>
        <xdr:cNvSpPr txBox="1"/>
      </xdr:nvSpPr>
      <xdr:spPr>
        <a:xfrm>
          <a:off x="10903736" y="8820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75" name="直線コネクタ 474">
          <a:extLst>
            <a:ext uri="{FF2B5EF4-FFF2-40B4-BE49-F238E27FC236}">
              <a16:creationId xmlns:a16="http://schemas.microsoft.com/office/drawing/2014/main" id="{D7CFAB9F-E3AE-49DB-AD0B-DE295C54CF71}"/>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6" name="【保健センター・保健所】&#10;有形固定資産減価償却率グラフ枠">
          <a:extLst>
            <a:ext uri="{FF2B5EF4-FFF2-40B4-BE49-F238E27FC236}">
              <a16:creationId xmlns:a16="http://schemas.microsoft.com/office/drawing/2014/main" id="{88ACBDFF-487E-4571-95FB-9D2362BB02FB}"/>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35923</xdr:rowOff>
    </xdr:from>
    <xdr:to>
      <xdr:col>85</xdr:col>
      <xdr:colOff>126364</xdr:colOff>
      <xdr:row>64</xdr:row>
      <xdr:rowOff>130628</xdr:rowOff>
    </xdr:to>
    <xdr:cxnSp macro="">
      <xdr:nvCxnSpPr>
        <xdr:cNvPr id="477" name="直線コネクタ 476">
          <a:extLst>
            <a:ext uri="{FF2B5EF4-FFF2-40B4-BE49-F238E27FC236}">
              <a16:creationId xmlns:a16="http://schemas.microsoft.com/office/drawing/2014/main" id="{14CB344C-1416-40FB-B50C-91F962A0435A}"/>
            </a:ext>
          </a:extLst>
        </xdr:cNvPr>
        <xdr:cNvCxnSpPr/>
      </xdr:nvCxnSpPr>
      <xdr:spPr>
        <a:xfrm flipV="1">
          <a:off x="14696439" y="9113248"/>
          <a:ext cx="0" cy="1390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478" name="【保健センター・保健所】&#10;有形固定資産減価償却率最小値テキスト">
          <a:extLst>
            <a:ext uri="{FF2B5EF4-FFF2-40B4-BE49-F238E27FC236}">
              <a16:creationId xmlns:a16="http://schemas.microsoft.com/office/drawing/2014/main" id="{A7C98355-D1F5-4C9B-8C88-BFE88DDEBA37}"/>
            </a:ext>
          </a:extLst>
        </xdr:cNvPr>
        <xdr:cNvSpPr txBox="1"/>
      </xdr:nvSpPr>
      <xdr:spPr>
        <a:xfrm>
          <a:off x="14735175" y="10507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479" name="直線コネクタ 478">
          <a:extLst>
            <a:ext uri="{FF2B5EF4-FFF2-40B4-BE49-F238E27FC236}">
              <a16:creationId xmlns:a16="http://schemas.microsoft.com/office/drawing/2014/main" id="{D411F2DE-F0ED-41FC-876A-B40DF05700FF}"/>
            </a:ext>
          </a:extLst>
        </xdr:cNvPr>
        <xdr:cNvCxnSpPr/>
      </xdr:nvCxnSpPr>
      <xdr:spPr>
        <a:xfrm>
          <a:off x="14611350" y="1050335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154050</xdr:rowOff>
    </xdr:from>
    <xdr:ext cx="405111" cy="259045"/>
    <xdr:sp macro="" textlink="">
      <xdr:nvSpPr>
        <xdr:cNvPr id="480" name="【保健センター・保健所】&#10;有形固定資産減価償却率最大値テキスト">
          <a:extLst>
            <a:ext uri="{FF2B5EF4-FFF2-40B4-BE49-F238E27FC236}">
              <a16:creationId xmlns:a16="http://schemas.microsoft.com/office/drawing/2014/main" id="{F774306C-02FD-473F-9772-B3325CCEF0F3}"/>
            </a:ext>
          </a:extLst>
        </xdr:cNvPr>
        <xdr:cNvSpPr txBox="1"/>
      </xdr:nvSpPr>
      <xdr:spPr>
        <a:xfrm>
          <a:off x="14735175" y="8907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35923</xdr:rowOff>
    </xdr:from>
    <xdr:to>
      <xdr:col>86</xdr:col>
      <xdr:colOff>25400</xdr:colOff>
      <xdr:row>56</xdr:row>
      <xdr:rowOff>35923</xdr:rowOff>
    </xdr:to>
    <xdr:cxnSp macro="">
      <xdr:nvCxnSpPr>
        <xdr:cNvPr id="481" name="直線コネクタ 480">
          <a:extLst>
            <a:ext uri="{FF2B5EF4-FFF2-40B4-BE49-F238E27FC236}">
              <a16:creationId xmlns:a16="http://schemas.microsoft.com/office/drawing/2014/main" id="{4E1D34A7-447E-419C-B000-19AA6A130A3A}"/>
            </a:ext>
          </a:extLst>
        </xdr:cNvPr>
        <xdr:cNvCxnSpPr/>
      </xdr:nvCxnSpPr>
      <xdr:spPr>
        <a:xfrm>
          <a:off x="14611350" y="911324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102343</xdr:rowOff>
    </xdr:from>
    <xdr:ext cx="405111" cy="259045"/>
    <xdr:sp macro="" textlink="">
      <xdr:nvSpPr>
        <xdr:cNvPr id="482" name="【保健センター・保健所】&#10;有形固定資産減価償却率平均値テキスト">
          <a:extLst>
            <a:ext uri="{FF2B5EF4-FFF2-40B4-BE49-F238E27FC236}">
              <a16:creationId xmlns:a16="http://schemas.microsoft.com/office/drawing/2014/main" id="{3991BF83-ED87-4AA4-9F49-6C348973E65C}"/>
            </a:ext>
          </a:extLst>
        </xdr:cNvPr>
        <xdr:cNvSpPr txBox="1"/>
      </xdr:nvSpPr>
      <xdr:spPr>
        <a:xfrm>
          <a:off x="14735175" y="96686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123916</xdr:rowOff>
    </xdr:from>
    <xdr:to>
      <xdr:col>85</xdr:col>
      <xdr:colOff>177800</xdr:colOff>
      <xdr:row>60</xdr:row>
      <xdr:rowOff>54066</xdr:rowOff>
    </xdr:to>
    <xdr:sp macro="" textlink="">
      <xdr:nvSpPr>
        <xdr:cNvPr id="483" name="フローチャート: 判断 482">
          <a:extLst>
            <a:ext uri="{FF2B5EF4-FFF2-40B4-BE49-F238E27FC236}">
              <a16:creationId xmlns:a16="http://schemas.microsoft.com/office/drawing/2014/main" id="{D8BBEC2C-92DC-45FE-9592-7AB07636F581}"/>
            </a:ext>
          </a:extLst>
        </xdr:cNvPr>
        <xdr:cNvSpPr/>
      </xdr:nvSpPr>
      <xdr:spPr>
        <a:xfrm>
          <a:off x="14649450" y="968384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86360</xdr:rowOff>
    </xdr:from>
    <xdr:to>
      <xdr:col>81</xdr:col>
      <xdr:colOff>101600</xdr:colOff>
      <xdr:row>61</xdr:row>
      <xdr:rowOff>16510</xdr:rowOff>
    </xdr:to>
    <xdr:sp macro="" textlink="">
      <xdr:nvSpPr>
        <xdr:cNvPr id="484" name="フローチャート: 判断 483">
          <a:extLst>
            <a:ext uri="{FF2B5EF4-FFF2-40B4-BE49-F238E27FC236}">
              <a16:creationId xmlns:a16="http://schemas.microsoft.com/office/drawing/2014/main" id="{B1DC452F-4F55-4DAD-95A3-D69CAA0DD308}"/>
            </a:ext>
          </a:extLst>
        </xdr:cNvPr>
        <xdr:cNvSpPr/>
      </xdr:nvSpPr>
      <xdr:spPr>
        <a:xfrm>
          <a:off x="13887450" y="980821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55335</xdr:rowOff>
    </xdr:from>
    <xdr:to>
      <xdr:col>76</xdr:col>
      <xdr:colOff>165100</xdr:colOff>
      <xdr:row>60</xdr:row>
      <xdr:rowOff>156935</xdr:rowOff>
    </xdr:to>
    <xdr:sp macro="" textlink="">
      <xdr:nvSpPr>
        <xdr:cNvPr id="485" name="フローチャート: 判断 484">
          <a:extLst>
            <a:ext uri="{FF2B5EF4-FFF2-40B4-BE49-F238E27FC236}">
              <a16:creationId xmlns:a16="http://schemas.microsoft.com/office/drawing/2014/main" id="{814BF974-BA13-42DA-8D6A-F716FF74C172}"/>
            </a:ext>
          </a:extLst>
        </xdr:cNvPr>
        <xdr:cNvSpPr/>
      </xdr:nvSpPr>
      <xdr:spPr>
        <a:xfrm>
          <a:off x="13096875" y="978036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21046</xdr:rowOff>
    </xdr:from>
    <xdr:to>
      <xdr:col>72</xdr:col>
      <xdr:colOff>38100</xdr:colOff>
      <xdr:row>60</xdr:row>
      <xdr:rowOff>122646</xdr:rowOff>
    </xdr:to>
    <xdr:sp macro="" textlink="">
      <xdr:nvSpPr>
        <xdr:cNvPr id="486" name="フローチャート: 判断 485">
          <a:extLst>
            <a:ext uri="{FF2B5EF4-FFF2-40B4-BE49-F238E27FC236}">
              <a16:creationId xmlns:a16="http://schemas.microsoft.com/office/drawing/2014/main" id="{087F2798-50C4-48BB-BF72-50820DBE0764}"/>
            </a:ext>
          </a:extLst>
        </xdr:cNvPr>
        <xdr:cNvSpPr/>
      </xdr:nvSpPr>
      <xdr:spPr>
        <a:xfrm>
          <a:off x="12296775" y="974607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17780</xdr:rowOff>
    </xdr:from>
    <xdr:to>
      <xdr:col>67</xdr:col>
      <xdr:colOff>101600</xdr:colOff>
      <xdr:row>60</xdr:row>
      <xdr:rowOff>119380</xdr:rowOff>
    </xdr:to>
    <xdr:sp macro="" textlink="">
      <xdr:nvSpPr>
        <xdr:cNvPr id="487" name="フローチャート: 判断 486">
          <a:extLst>
            <a:ext uri="{FF2B5EF4-FFF2-40B4-BE49-F238E27FC236}">
              <a16:creationId xmlns:a16="http://schemas.microsoft.com/office/drawing/2014/main" id="{FBF337E0-FC76-4565-8CA9-EA5AE8ADF6E2}"/>
            </a:ext>
          </a:extLst>
        </xdr:cNvPr>
        <xdr:cNvSpPr/>
      </xdr:nvSpPr>
      <xdr:spPr>
        <a:xfrm>
          <a:off x="11487150" y="974280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88" name="テキスト ボックス 487">
          <a:extLst>
            <a:ext uri="{FF2B5EF4-FFF2-40B4-BE49-F238E27FC236}">
              <a16:creationId xmlns:a16="http://schemas.microsoft.com/office/drawing/2014/main" id="{7F8B293A-D7EB-4213-8048-16F118D3AA77}"/>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9" name="テキスト ボックス 488">
          <a:extLst>
            <a:ext uri="{FF2B5EF4-FFF2-40B4-BE49-F238E27FC236}">
              <a16:creationId xmlns:a16="http://schemas.microsoft.com/office/drawing/2014/main" id="{C6954F88-3930-4ABE-B3C7-626BB5D150AA}"/>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0" name="テキスト ボックス 489">
          <a:extLst>
            <a:ext uri="{FF2B5EF4-FFF2-40B4-BE49-F238E27FC236}">
              <a16:creationId xmlns:a16="http://schemas.microsoft.com/office/drawing/2014/main" id="{46B90FAC-FDCB-48E5-98FE-2B8F99952862}"/>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1" name="テキスト ボックス 490">
          <a:extLst>
            <a:ext uri="{FF2B5EF4-FFF2-40B4-BE49-F238E27FC236}">
              <a16:creationId xmlns:a16="http://schemas.microsoft.com/office/drawing/2014/main" id="{87129299-4014-4785-836D-D9CFE868BCD4}"/>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92" name="テキスト ボックス 491">
          <a:extLst>
            <a:ext uri="{FF2B5EF4-FFF2-40B4-BE49-F238E27FC236}">
              <a16:creationId xmlns:a16="http://schemas.microsoft.com/office/drawing/2014/main" id="{5FBF2B33-4DD2-4726-AF25-7CB467A7259B}"/>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61</xdr:row>
      <xdr:rowOff>40640</xdr:rowOff>
    </xdr:from>
    <xdr:to>
      <xdr:col>72</xdr:col>
      <xdr:colOff>38100</xdr:colOff>
      <xdr:row>61</xdr:row>
      <xdr:rowOff>142240</xdr:rowOff>
    </xdr:to>
    <xdr:sp macro="" textlink="">
      <xdr:nvSpPr>
        <xdr:cNvPr id="493" name="楕円 492">
          <a:extLst>
            <a:ext uri="{FF2B5EF4-FFF2-40B4-BE49-F238E27FC236}">
              <a16:creationId xmlns:a16="http://schemas.microsoft.com/office/drawing/2014/main" id="{971C08A0-8A69-49A4-A8FF-4A3159920051}"/>
            </a:ext>
          </a:extLst>
        </xdr:cNvPr>
        <xdr:cNvSpPr/>
      </xdr:nvSpPr>
      <xdr:spPr>
        <a:xfrm>
          <a:off x="12296775" y="992759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33037</xdr:rowOff>
    </xdr:from>
    <xdr:ext cx="405111" cy="259045"/>
    <xdr:sp macro="" textlink="">
      <xdr:nvSpPr>
        <xdr:cNvPr id="494" name="n_1aveValue【保健センター・保健所】&#10;有形固定資産減価償却率">
          <a:extLst>
            <a:ext uri="{FF2B5EF4-FFF2-40B4-BE49-F238E27FC236}">
              <a16:creationId xmlns:a16="http://schemas.microsoft.com/office/drawing/2014/main" id="{289101EF-FA26-46FB-B93F-AF617BDF5927}"/>
            </a:ext>
          </a:extLst>
        </xdr:cNvPr>
        <xdr:cNvSpPr txBox="1"/>
      </xdr:nvSpPr>
      <xdr:spPr>
        <a:xfrm>
          <a:off x="13745219" y="9592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2012</xdr:rowOff>
    </xdr:from>
    <xdr:ext cx="405111" cy="259045"/>
    <xdr:sp macro="" textlink="">
      <xdr:nvSpPr>
        <xdr:cNvPr id="495" name="n_2aveValue【保健センター・保健所】&#10;有形固定資産減価償却率">
          <a:extLst>
            <a:ext uri="{FF2B5EF4-FFF2-40B4-BE49-F238E27FC236}">
              <a16:creationId xmlns:a16="http://schemas.microsoft.com/office/drawing/2014/main" id="{FFF5B0E6-89CC-421A-9600-38226D2DB247}"/>
            </a:ext>
          </a:extLst>
        </xdr:cNvPr>
        <xdr:cNvSpPr txBox="1"/>
      </xdr:nvSpPr>
      <xdr:spPr>
        <a:xfrm>
          <a:off x="12964169" y="956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139173</xdr:rowOff>
    </xdr:from>
    <xdr:ext cx="405111" cy="259045"/>
    <xdr:sp macro="" textlink="">
      <xdr:nvSpPr>
        <xdr:cNvPr id="496" name="n_3aveValue【保健センター・保健所】&#10;有形固定資産減価償却率">
          <a:extLst>
            <a:ext uri="{FF2B5EF4-FFF2-40B4-BE49-F238E27FC236}">
              <a16:creationId xmlns:a16="http://schemas.microsoft.com/office/drawing/2014/main" id="{A36F1218-B1A3-477D-99A7-E83BCBEF453B}"/>
            </a:ext>
          </a:extLst>
        </xdr:cNvPr>
        <xdr:cNvSpPr txBox="1"/>
      </xdr:nvSpPr>
      <xdr:spPr>
        <a:xfrm>
          <a:off x="12164069" y="9543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135907</xdr:rowOff>
    </xdr:from>
    <xdr:ext cx="405111" cy="259045"/>
    <xdr:sp macro="" textlink="">
      <xdr:nvSpPr>
        <xdr:cNvPr id="497" name="n_4aveValue【保健センター・保健所】&#10;有形固定資産減価償却率">
          <a:extLst>
            <a:ext uri="{FF2B5EF4-FFF2-40B4-BE49-F238E27FC236}">
              <a16:creationId xmlns:a16="http://schemas.microsoft.com/office/drawing/2014/main" id="{2B4DEFA5-B48E-4E0C-9D5E-817E6267E389}"/>
            </a:ext>
          </a:extLst>
        </xdr:cNvPr>
        <xdr:cNvSpPr txBox="1"/>
      </xdr:nvSpPr>
      <xdr:spPr>
        <a:xfrm>
          <a:off x="11354444" y="953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133367</xdr:rowOff>
    </xdr:from>
    <xdr:ext cx="405111" cy="259045"/>
    <xdr:sp macro="" textlink="">
      <xdr:nvSpPr>
        <xdr:cNvPr id="498" name="n_3mainValue【保健センター・保健所】&#10;有形固定資産減価償却率">
          <a:extLst>
            <a:ext uri="{FF2B5EF4-FFF2-40B4-BE49-F238E27FC236}">
              <a16:creationId xmlns:a16="http://schemas.microsoft.com/office/drawing/2014/main" id="{D4B2352E-3895-4A4A-A305-2C10C6F75D09}"/>
            </a:ext>
          </a:extLst>
        </xdr:cNvPr>
        <xdr:cNvSpPr txBox="1"/>
      </xdr:nvSpPr>
      <xdr:spPr>
        <a:xfrm>
          <a:off x="12164069" y="10020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9" name="正方形/長方形 498">
          <a:extLst>
            <a:ext uri="{FF2B5EF4-FFF2-40B4-BE49-F238E27FC236}">
              <a16:creationId xmlns:a16="http://schemas.microsoft.com/office/drawing/2014/main" id="{21D393FF-7C05-4342-AF7C-D513D3074723}"/>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00" name="正方形/長方形 499">
          <a:extLst>
            <a:ext uri="{FF2B5EF4-FFF2-40B4-BE49-F238E27FC236}">
              <a16:creationId xmlns:a16="http://schemas.microsoft.com/office/drawing/2014/main" id="{D38A1895-0393-45CE-B717-A69F4FB89A24}"/>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01" name="正方形/長方形 500">
          <a:extLst>
            <a:ext uri="{FF2B5EF4-FFF2-40B4-BE49-F238E27FC236}">
              <a16:creationId xmlns:a16="http://schemas.microsoft.com/office/drawing/2014/main" id="{DE140ABA-945D-45DE-82AF-28CF2600780E}"/>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02" name="正方形/長方形 501">
          <a:extLst>
            <a:ext uri="{FF2B5EF4-FFF2-40B4-BE49-F238E27FC236}">
              <a16:creationId xmlns:a16="http://schemas.microsoft.com/office/drawing/2014/main" id="{019F3146-81D7-4CAF-9D86-88657C2F3DD8}"/>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03" name="正方形/長方形 502">
          <a:extLst>
            <a:ext uri="{FF2B5EF4-FFF2-40B4-BE49-F238E27FC236}">
              <a16:creationId xmlns:a16="http://schemas.microsoft.com/office/drawing/2014/main" id="{B39D1433-1ECF-4065-9E0A-4410BBFFE4C0}"/>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4" name="正方形/長方形 503">
          <a:extLst>
            <a:ext uri="{FF2B5EF4-FFF2-40B4-BE49-F238E27FC236}">
              <a16:creationId xmlns:a16="http://schemas.microsoft.com/office/drawing/2014/main" id="{A904C8AD-26C7-4A5D-8BED-16D83567D0AA}"/>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5" name="正方形/長方形 504">
          <a:extLst>
            <a:ext uri="{FF2B5EF4-FFF2-40B4-BE49-F238E27FC236}">
              <a16:creationId xmlns:a16="http://schemas.microsoft.com/office/drawing/2014/main" id="{3B9C93FA-6408-4CE1-B2DB-EFEDC3627D5F}"/>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6" name="正方形/長方形 505">
          <a:extLst>
            <a:ext uri="{FF2B5EF4-FFF2-40B4-BE49-F238E27FC236}">
              <a16:creationId xmlns:a16="http://schemas.microsoft.com/office/drawing/2014/main" id="{9D1C88BD-1695-435B-9DF5-0820E7EA2465}"/>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7" name="テキスト ボックス 506">
          <a:extLst>
            <a:ext uri="{FF2B5EF4-FFF2-40B4-BE49-F238E27FC236}">
              <a16:creationId xmlns:a16="http://schemas.microsoft.com/office/drawing/2014/main" id="{1F2B4BFE-8A14-4C16-9439-9DC7DDA962CA}"/>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8" name="直線コネクタ 507">
          <a:extLst>
            <a:ext uri="{FF2B5EF4-FFF2-40B4-BE49-F238E27FC236}">
              <a16:creationId xmlns:a16="http://schemas.microsoft.com/office/drawing/2014/main" id="{7244406E-DCE1-43A4-8AA2-2EB02CC474AF}"/>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09" name="直線コネクタ 508">
          <a:extLst>
            <a:ext uri="{FF2B5EF4-FFF2-40B4-BE49-F238E27FC236}">
              <a16:creationId xmlns:a16="http://schemas.microsoft.com/office/drawing/2014/main" id="{3D8DA26F-1471-4424-A175-D9C5C7629FC3}"/>
            </a:ext>
          </a:extLst>
        </xdr:cNvPr>
        <xdr:cNvCxnSpPr/>
      </xdr:nvCxnSpPr>
      <xdr:spPr>
        <a:xfrm>
          <a:off x="16459200" y="105033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10" name="テキスト ボックス 509">
          <a:extLst>
            <a:ext uri="{FF2B5EF4-FFF2-40B4-BE49-F238E27FC236}">
              <a16:creationId xmlns:a16="http://schemas.microsoft.com/office/drawing/2014/main" id="{D08C8E97-DAF6-4A25-AA77-36FF934C206D}"/>
            </a:ext>
          </a:extLst>
        </xdr:cNvPr>
        <xdr:cNvSpPr txBox="1"/>
      </xdr:nvSpPr>
      <xdr:spPr>
        <a:xfrm>
          <a:off x="160523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11" name="直線コネクタ 510">
          <a:extLst>
            <a:ext uri="{FF2B5EF4-FFF2-40B4-BE49-F238E27FC236}">
              <a16:creationId xmlns:a16="http://schemas.microsoft.com/office/drawing/2014/main" id="{53224105-C911-4C08-83F8-C00BCD7E7B5B}"/>
            </a:ext>
          </a:extLst>
        </xdr:cNvPr>
        <xdr:cNvCxnSpPr/>
      </xdr:nvCxnSpPr>
      <xdr:spPr>
        <a:xfrm>
          <a:off x="16459200" y="101926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12" name="テキスト ボックス 511">
          <a:extLst>
            <a:ext uri="{FF2B5EF4-FFF2-40B4-BE49-F238E27FC236}">
              <a16:creationId xmlns:a16="http://schemas.microsoft.com/office/drawing/2014/main" id="{C68D0FAD-4B18-42EA-88FB-34687DB855D4}"/>
            </a:ext>
          </a:extLst>
        </xdr:cNvPr>
        <xdr:cNvSpPr txBox="1"/>
      </xdr:nvSpPr>
      <xdr:spPr>
        <a:xfrm>
          <a:off x="16052346" y="100567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13" name="直線コネクタ 512">
          <a:extLst>
            <a:ext uri="{FF2B5EF4-FFF2-40B4-BE49-F238E27FC236}">
              <a16:creationId xmlns:a16="http://schemas.microsoft.com/office/drawing/2014/main" id="{1B3DF4EB-183C-43D8-88FA-E37D5190566F}"/>
            </a:ext>
          </a:extLst>
        </xdr:cNvPr>
        <xdr:cNvCxnSpPr/>
      </xdr:nvCxnSpPr>
      <xdr:spPr>
        <a:xfrm>
          <a:off x="16459200" y="98851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14" name="テキスト ボックス 513">
          <a:extLst>
            <a:ext uri="{FF2B5EF4-FFF2-40B4-BE49-F238E27FC236}">
              <a16:creationId xmlns:a16="http://schemas.microsoft.com/office/drawing/2014/main" id="{AC7D5468-460D-4BBE-BBF8-2E79F008C617}"/>
            </a:ext>
          </a:extLst>
        </xdr:cNvPr>
        <xdr:cNvSpPr txBox="1"/>
      </xdr:nvSpPr>
      <xdr:spPr>
        <a:xfrm>
          <a:off x="16052346" y="97460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15" name="直線コネクタ 514">
          <a:extLst>
            <a:ext uri="{FF2B5EF4-FFF2-40B4-BE49-F238E27FC236}">
              <a16:creationId xmlns:a16="http://schemas.microsoft.com/office/drawing/2014/main" id="{979825CB-36B2-4286-BBE2-1A57818FFFC6}"/>
            </a:ext>
          </a:extLst>
        </xdr:cNvPr>
        <xdr:cNvCxnSpPr/>
      </xdr:nvCxnSpPr>
      <xdr:spPr>
        <a:xfrm>
          <a:off x="16459200" y="9574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16" name="テキスト ボックス 515">
          <a:extLst>
            <a:ext uri="{FF2B5EF4-FFF2-40B4-BE49-F238E27FC236}">
              <a16:creationId xmlns:a16="http://schemas.microsoft.com/office/drawing/2014/main" id="{112EE60F-A793-4441-927F-BFA4BA2B6ECD}"/>
            </a:ext>
          </a:extLst>
        </xdr:cNvPr>
        <xdr:cNvSpPr txBox="1"/>
      </xdr:nvSpPr>
      <xdr:spPr>
        <a:xfrm>
          <a:off x="16052346" y="9438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17" name="直線コネクタ 516">
          <a:extLst>
            <a:ext uri="{FF2B5EF4-FFF2-40B4-BE49-F238E27FC236}">
              <a16:creationId xmlns:a16="http://schemas.microsoft.com/office/drawing/2014/main" id="{C296BA33-142A-4621-AE9E-80BA84B22AB3}"/>
            </a:ext>
          </a:extLst>
        </xdr:cNvPr>
        <xdr:cNvCxnSpPr/>
      </xdr:nvCxnSpPr>
      <xdr:spPr>
        <a:xfrm>
          <a:off x="16459200" y="92669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18" name="テキスト ボックス 517">
          <a:extLst>
            <a:ext uri="{FF2B5EF4-FFF2-40B4-BE49-F238E27FC236}">
              <a16:creationId xmlns:a16="http://schemas.microsoft.com/office/drawing/2014/main" id="{57002399-1D83-4DD6-909E-A30C7F4726FC}"/>
            </a:ext>
          </a:extLst>
        </xdr:cNvPr>
        <xdr:cNvSpPr txBox="1"/>
      </xdr:nvSpPr>
      <xdr:spPr>
        <a:xfrm>
          <a:off x="16052346" y="91278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19" name="直線コネクタ 518">
          <a:extLst>
            <a:ext uri="{FF2B5EF4-FFF2-40B4-BE49-F238E27FC236}">
              <a16:creationId xmlns:a16="http://schemas.microsoft.com/office/drawing/2014/main" id="{E9F4CA04-0234-4123-B81F-3CE8E92FE87B}"/>
            </a:ext>
          </a:extLst>
        </xdr:cNvPr>
        <xdr:cNvCxnSpPr/>
      </xdr:nvCxnSpPr>
      <xdr:spPr>
        <a:xfrm>
          <a:off x="16459200" y="89562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20" name="テキスト ボックス 519">
          <a:extLst>
            <a:ext uri="{FF2B5EF4-FFF2-40B4-BE49-F238E27FC236}">
              <a16:creationId xmlns:a16="http://schemas.microsoft.com/office/drawing/2014/main" id="{2780C36C-7C9D-4009-A06D-B73EF317B0C0}"/>
            </a:ext>
          </a:extLst>
        </xdr:cNvPr>
        <xdr:cNvSpPr txBox="1"/>
      </xdr:nvSpPr>
      <xdr:spPr>
        <a:xfrm>
          <a:off x="16052346" y="882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21" name="直線コネクタ 520">
          <a:extLst>
            <a:ext uri="{FF2B5EF4-FFF2-40B4-BE49-F238E27FC236}">
              <a16:creationId xmlns:a16="http://schemas.microsoft.com/office/drawing/2014/main" id="{0B21ECDF-CFE8-4367-B139-75E50FFFD33A}"/>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22" name="テキスト ボックス 521">
          <a:extLst>
            <a:ext uri="{FF2B5EF4-FFF2-40B4-BE49-F238E27FC236}">
              <a16:creationId xmlns:a16="http://schemas.microsoft.com/office/drawing/2014/main" id="{69C140E1-28CB-4935-814F-C9E2E661B1CB}"/>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23" name="【保健センター・保健所】&#10;一人当たり面積グラフ枠">
          <a:extLst>
            <a:ext uri="{FF2B5EF4-FFF2-40B4-BE49-F238E27FC236}">
              <a16:creationId xmlns:a16="http://schemas.microsoft.com/office/drawing/2014/main" id="{6663B68F-014A-4759-A598-CA84899E9E0A}"/>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112667</xdr:rowOff>
    </xdr:from>
    <xdr:to>
      <xdr:col>116</xdr:col>
      <xdr:colOff>62864</xdr:colOff>
      <xdr:row>64</xdr:row>
      <xdr:rowOff>91440</xdr:rowOff>
    </xdr:to>
    <xdr:cxnSp macro="">
      <xdr:nvCxnSpPr>
        <xdr:cNvPr id="524" name="直線コネクタ 523">
          <a:extLst>
            <a:ext uri="{FF2B5EF4-FFF2-40B4-BE49-F238E27FC236}">
              <a16:creationId xmlns:a16="http://schemas.microsoft.com/office/drawing/2014/main" id="{0ECF6633-D82C-40A9-AC00-BEACCA9D5BFD}"/>
            </a:ext>
          </a:extLst>
        </xdr:cNvPr>
        <xdr:cNvCxnSpPr/>
      </xdr:nvCxnSpPr>
      <xdr:spPr>
        <a:xfrm flipV="1">
          <a:off x="19954239" y="9028067"/>
          <a:ext cx="0" cy="1432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95267</xdr:rowOff>
    </xdr:from>
    <xdr:ext cx="469744" cy="259045"/>
    <xdr:sp macro="" textlink="">
      <xdr:nvSpPr>
        <xdr:cNvPr id="525" name="【保健センター・保健所】&#10;一人当たり面積最小値テキスト">
          <a:extLst>
            <a:ext uri="{FF2B5EF4-FFF2-40B4-BE49-F238E27FC236}">
              <a16:creationId xmlns:a16="http://schemas.microsoft.com/office/drawing/2014/main" id="{4CD8467A-3A5C-4B36-A193-BF9754434213}"/>
            </a:ext>
          </a:extLst>
        </xdr:cNvPr>
        <xdr:cNvSpPr txBox="1"/>
      </xdr:nvSpPr>
      <xdr:spPr>
        <a:xfrm>
          <a:off x="19992975" y="10467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91440</xdr:rowOff>
    </xdr:from>
    <xdr:to>
      <xdr:col>116</xdr:col>
      <xdr:colOff>152400</xdr:colOff>
      <xdr:row>64</xdr:row>
      <xdr:rowOff>91440</xdr:rowOff>
    </xdr:to>
    <xdr:cxnSp macro="">
      <xdr:nvCxnSpPr>
        <xdr:cNvPr id="526" name="直線コネクタ 525">
          <a:extLst>
            <a:ext uri="{FF2B5EF4-FFF2-40B4-BE49-F238E27FC236}">
              <a16:creationId xmlns:a16="http://schemas.microsoft.com/office/drawing/2014/main" id="{A4AB462C-7E79-45A0-82BC-3F728503A59F}"/>
            </a:ext>
          </a:extLst>
        </xdr:cNvPr>
        <xdr:cNvCxnSpPr/>
      </xdr:nvCxnSpPr>
      <xdr:spPr>
        <a:xfrm>
          <a:off x="19878675" y="1046099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59344</xdr:rowOff>
    </xdr:from>
    <xdr:ext cx="469744" cy="259045"/>
    <xdr:sp macro="" textlink="">
      <xdr:nvSpPr>
        <xdr:cNvPr id="527" name="【保健センター・保健所】&#10;一人当たり面積最大値テキスト">
          <a:extLst>
            <a:ext uri="{FF2B5EF4-FFF2-40B4-BE49-F238E27FC236}">
              <a16:creationId xmlns:a16="http://schemas.microsoft.com/office/drawing/2014/main" id="{6AB2CB32-FE44-4B4E-BDE0-89EA916E7A29}"/>
            </a:ext>
          </a:extLst>
        </xdr:cNvPr>
        <xdr:cNvSpPr txBox="1"/>
      </xdr:nvSpPr>
      <xdr:spPr>
        <a:xfrm>
          <a:off x="19992975" y="8812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112667</xdr:rowOff>
    </xdr:from>
    <xdr:to>
      <xdr:col>116</xdr:col>
      <xdr:colOff>152400</xdr:colOff>
      <xdr:row>55</xdr:row>
      <xdr:rowOff>112667</xdr:rowOff>
    </xdr:to>
    <xdr:cxnSp macro="">
      <xdr:nvCxnSpPr>
        <xdr:cNvPr id="528" name="直線コネクタ 527">
          <a:extLst>
            <a:ext uri="{FF2B5EF4-FFF2-40B4-BE49-F238E27FC236}">
              <a16:creationId xmlns:a16="http://schemas.microsoft.com/office/drawing/2014/main" id="{D6E5B9A5-8675-4C42-A957-5815E31133A0}"/>
            </a:ext>
          </a:extLst>
        </xdr:cNvPr>
        <xdr:cNvCxnSpPr/>
      </xdr:nvCxnSpPr>
      <xdr:spPr>
        <a:xfrm>
          <a:off x="19878675" y="902806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167657</xdr:rowOff>
    </xdr:from>
    <xdr:ext cx="469744" cy="259045"/>
    <xdr:sp macro="" textlink="">
      <xdr:nvSpPr>
        <xdr:cNvPr id="529" name="【保健センター・保健所】&#10;一人当たり面積平均値テキスト">
          <a:extLst>
            <a:ext uri="{FF2B5EF4-FFF2-40B4-BE49-F238E27FC236}">
              <a16:creationId xmlns:a16="http://schemas.microsoft.com/office/drawing/2014/main" id="{F72381F6-302B-4BC4-B403-092854C357D9}"/>
            </a:ext>
          </a:extLst>
        </xdr:cNvPr>
        <xdr:cNvSpPr txBox="1"/>
      </xdr:nvSpPr>
      <xdr:spPr>
        <a:xfrm>
          <a:off x="19992975" y="10051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17780</xdr:rowOff>
    </xdr:from>
    <xdr:to>
      <xdr:col>116</xdr:col>
      <xdr:colOff>114300</xdr:colOff>
      <xdr:row>62</xdr:row>
      <xdr:rowOff>119380</xdr:rowOff>
    </xdr:to>
    <xdr:sp macro="" textlink="">
      <xdr:nvSpPr>
        <xdr:cNvPr id="530" name="フローチャート: 判断 529">
          <a:extLst>
            <a:ext uri="{FF2B5EF4-FFF2-40B4-BE49-F238E27FC236}">
              <a16:creationId xmlns:a16="http://schemas.microsoft.com/office/drawing/2014/main" id="{0F373D04-D168-4B64-BB30-2DE204C64967}"/>
            </a:ext>
          </a:extLst>
        </xdr:cNvPr>
        <xdr:cNvSpPr/>
      </xdr:nvSpPr>
      <xdr:spPr>
        <a:xfrm>
          <a:off x="19897725" y="1006665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63500</xdr:rowOff>
    </xdr:from>
    <xdr:to>
      <xdr:col>112</xdr:col>
      <xdr:colOff>38100</xdr:colOff>
      <xdr:row>62</xdr:row>
      <xdr:rowOff>165100</xdr:rowOff>
    </xdr:to>
    <xdr:sp macro="" textlink="">
      <xdr:nvSpPr>
        <xdr:cNvPr id="531" name="フローチャート: 判断 530">
          <a:extLst>
            <a:ext uri="{FF2B5EF4-FFF2-40B4-BE49-F238E27FC236}">
              <a16:creationId xmlns:a16="http://schemas.microsoft.com/office/drawing/2014/main" id="{9479564A-B799-4723-BC50-337C2AAE2CCC}"/>
            </a:ext>
          </a:extLst>
        </xdr:cNvPr>
        <xdr:cNvSpPr/>
      </xdr:nvSpPr>
      <xdr:spPr>
        <a:xfrm>
          <a:off x="19154775" y="101155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66766</xdr:rowOff>
    </xdr:from>
    <xdr:to>
      <xdr:col>107</xdr:col>
      <xdr:colOff>101600</xdr:colOff>
      <xdr:row>62</xdr:row>
      <xdr:rowOff>168366</xdr:rowOff>
    </xdr:to>
    <xdr:sp macro="" textlink="">
      <xdr:nvSpPr>
        <xdr:cNvPr id="532" name="フローチャート: 判断 531">
          <a:extLst>
            <a:ext uri="{FF2B5EF4-FFF2-40B4-BE49-F238E27FC236}">
              <a16:creationId xmlns:a16="http://schemas.microsoft.com/office/drawing/2014/main" id="{4DA868C2-8C0F-4943-AA33-8E3E5997B610}"/>
            </a:ext>
          </a:extLst>
        </xdr:cNvPr>
        <xdr:cNvSpPr/>
      </xdr:nvSpPr>
      <xdr:spPr>
        <a:xfrm>
          <a:off x="18345150" y="1011246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66766</xdr:rowOff>
    </xdr:from>
    <xdr:to>
      <xdr:col>102</xdr:col>
      <xdr:colOff>165100</xdr:colOff>
      <xdr:row>62</xdr:row>
      <xdr:rowOff>168366</xdr:rowOff>
    </xdr:to>
    <xdr:sp macro="" textlink="">
      <xdr:nvSpPr>
        <xdr:cNvPr id="533" name="フローチャート: 判断 532">
          <a:extLst>
            <a:ext uri="{FF2B5EF4-FFF2-40B4-BE49-F238E27FC236}">
              <a16:creationId xmlns:a16="http://schemas.microsoft.com/office/drawing/2014/main" id="{13DE25C6-E928-4D98-B7FE-F0E465802410}"/>
            </a:ext>
          </a:extLst>
        </xdr:cNvPr>
        <xdr:cNvSpPr/>
      </xdr:nvSpPr>
      <xdr:spPr>
        <a:xfrm>
          <a:off x="17554575" y="1011246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56969</xdr:rowOff>
    </xdr:from>
    <xdr:to>
      <xdr:col>98</xdr:col>
      <xdr:colOff>38100</xdr:colOff>
      <xdr:row>62</xdr:row>
      <xdr:rowOff>158569</xdr:rowOff>
    </xdr:to>
    <xdr:sp macro="" textlink="">
      <xdr:nvSpPr>
        <xdr:cNvPr id="534" name="フローチャート: 判断 533">
          <a:extLst>
            <a:ext uri="{FF2B5EF4-FFF2-40B4-BE49-F238E27FC236}">
              <a16:creationId xmlns:a16="http://schemas.microsoft.com/office/drawing/2014/main" id="{06C3E2FD-CCFE-4093-9D20-8F4C6F2C374F}"/>
            </a:ext>
          </a:extLst>
        </xdr:cNvPr>
        <xdr:cNvSpPr/>
      </xdr:nvSpPr>
      <xdr:spPr>
        <a:xfrm>
          <a:off x="16754475" y="1010584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35" name="テキスト ボックス 534">
          <a:extLst>
            <a:ext uri="{FF2B5EF4-FFF2-40B4-BE49-F238E27FC236}">
              <a16:creationId xmlns:a16="http://schemas.microsoft.com/office/drawing/2014/main" id="{80B4BD72-01B0-4AC7-B5F7-99C86E7B7F36}"/>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C68C12EE-04A2-4754-AFC1-1D1987B69D95}"/>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09ECE7F5-4E0D-4DCA-8C7D-27919C3293A2}"/>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EC55CB9F-D860-4D13-B131-A73B8EC35D45}"/>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1687D583-8E55-4058-9F9E-AAA30FB7DA48}"/>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63</xdr:row>
      <xdr:rowOff>110853</xdr:rowOff>
    </xdr:from>
    <xdr:to>
      <xdr:col>102</xdr:col>
      <xdr:colOff>165100</xdr:colOff>
      <xdr:row>64</xdr:row>
      <xdr:rowOff>41003</xdr:rowOff>
    </xdr:to>
    <xdr:sp macro="" textlink="">
      <xdr:nvSpPr>
        <xdr:cNvPr id="540" name="楕円 539">
          <a:extLst>
            <a:ext uri="{FF2B5EF4-FFF2-40B4-BE49-F238E27FC236}">
              <a16:creationId xmlns:a16="http://schemas.microsoft.com/office/drawing/2014/main" id="{4CEFC8C3-8823-4204-966D-F5CB5DA26867}"/>
            </a:ext>
          </a:extLst>
        </xdr:cNvPr>
        <xdr:cNvSpPr/>
      </xdr:nvSpPr>
      <xdr:spPr>
        <a:xfrm>
          <a:off x="17554575" y="1031847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10177</xdr:rowOff>
    </xdr:from>
    <xdr:ext cx="469744" cy="259045"/>
    <xdr:sp macro="" textlink="">
      <xdr:nvSpPr>
        <xdr:cNvPr id="541" name="n_1aveValue【保健センター・保健所】&#10;一人当たり面積">
          <a:extLst>
            <a:ext uri="{FF2B5EF4-FFF2-40B4-BE49-F238E27FC236}">
              <a16:creationId xmlns:a16="http://schemas.microsoft.com/office/drawing/2014/main" id="{B8C836A6-CA68-4201-865F-B93C92BFC2E5}"/>
            </a:ext>
          </a:extLst>
        </xdr:cNvPr>
        <xdr:cNvSpPr txBox="1"/>
      </xdr:nvSpPr>
      <xdr:spPr>
        <a:xfrm>
          <a:off x="18983402" y="9893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13443</xdr:rowOff>
    </xdr:from>
    <xdr:ext cx="469744" cy="259045"/>
    <xdr:sp macro="" textlink="">
      <xdr:nvSpPr>
        <xdr:cNvPr id="542" name="n_2aveValue【保健センター・保健所】&#10;一人当たり面積">
          <a:extLst>
            <a:ext uri="{FF2B5EF4-FFF2-40B4-BE49-F238E27FC236}">
              <a16:creationId xmlns:a16="http://schemas.microsoft.com/office/drawing/2014/main" id="{0303EDE7-83D0-44B9-ABD5-79B0F622EF19}"/>
            </a:ext>
          </a:extLst>
        </xdr:cNvPr>
        <xdr:cNvSpPr txBox="1"/>
      </xdr:nvSpPr>
      <xdr:spPr>
        <a:xfrm>
          <a:off x="18183302" y="989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13443</xdr:rowOff>
    </xdr:from>
    <xdr:ext cx="469744" cy="259045"/>
    <xdr:sp macro="" textlink="">
      <xdr:nvSpPr>
        <xdr:cNvPr id="543" name="n_3aveValue【保健センター・保健所】&#10;一人当たり面積">
          <a:extLst>
            <a:ext uri="{FF2B5EF4-FFF2-40B4-BE49-F238E27FC236}">
              <a16:creationId xmlns:a16="http://schemas.microsoft.com/office/drawing/2014/main" id="{4FE3CE3D-07EC-4D88-8C64-218BBF54C6BC}"/>
            </a:ext>
          </a:extLst>
        </xdr:cNvPr>
        <xdr:cNvSpPr txBox="1"/>
      </xdr:nvSpPr>
      <xdr:spPr>
        <a:xfrm>
          <a:off x="17383202" y="989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3646</xdr:rowOff>
    </xdr:from>
    <xdr:ext cx="469744" cy="259045"/>
    <xdr:sp macro="" textlink="">
      <xdr:nvSpPr>
        <xdr:cNvPr id="544" name="n_4aveValue【保健センター・保健所】&#10;一人当たり面積">
          <a:extLst>
            <a:ext uri="{FF2B5EF4-FFF2-40B4-BE49-F238E27FC236}">
              <a16:creationId xmlns:a16="http://schemas.microsoft.com/office/drawing/2014/main" id="{9A619E78-9549-4DEE-B2D3-C23F28F5F23A}"/>
            </a:ext>
          </a:extLst>
        </xdr:cNvPr>
        <xdr:cNvSpPr txBox="1"/>
      </xdr:nvSpPr>
      <xdr:spPr>
        <a:xfrm>
          <a:off x="16592627" y="9893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32130</xdr:rowOff>
    </xdr:from>
    <xdr:ext cx="469744" cy="259045"/>
    <xdr:sp macro="" textlink="">
      <xdr:nvSpPr>
        <xdr:cNvPr id="545" name="n_3mainValue【保健センター・保健所】&#10;一人当たり面積">
          <a:extLst>
            <a:ext uri="{FF2B5EF4-FFF2-40B4-BE49-F238E27FC236}">
              <a16:creationId xmlns:a16="http://schemas.microsoft.com/office/drawing/2014/main" id="{F3EAF879-CAC5-4936-8B3B-5EBBB0E430B3}"/>
            </a:ext>
          </a:extLst>
        </xdr:cNvPr>
        <xdr:cNvSpPr txBox="1"/>
      </xdr:nvSpPr>
      <xdr:spPr>
        <a:xfrm>
          <a:off x="17383202" y="10401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6" name="正方形/長方形 545">
          <a:extLst>
            <a:ext uri="{FF2B5EF4-FFF2-40B4-BE49-F238E27FC236}">
              <a16:creationId xmlns:a16="http://schemas.microsoft.com/office/drawing/2014/main" id="{854371AA-BFDF-4D2D-8041-918909E1A87F}"/>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7" name="正方形/長方形 546">
          <a:extLst>
            <a:ext uri="{FF2B5EF4-FFF2-40B4-BE49-F238E27FC236}">
              <a16:creationId xmlns:a16="http://schemas.microsoft.com/office/drawing/2014/main" id="{A7401EC1-6E33-47BE-808B-866DD03EA619}"/>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8" name="正方形/長方形 547">
          <a:extLst>
            <a:ext uri="{FF2B5EF4-FFF2-40B4-BE49-F238E27FC236}">
              <a16:creationId xmlns:a16="http://schemas.microsoft.com/office/drawing/2014/main" id="{5E5DDC68-B867-404D-96E7-4C570E63C4FF}"/>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9" name="正方形/長方形 548">
          <a:extLst>
            <a:ext uri="{FF2B5EF4-FFF2-40B4-BE49-F238E27FC236}">
              <a16:creationId xmlns:a16="http://schemas.microsoft.com/office/drawing/2014/main" id="{806FD542-9610-4F15-B86F-591E729918F2}"/>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50" name="正方形/長方形 549">
          <a:extLst>
            <a:ext uri="{FF2B5EF4-FFF2-40B4-BE49-F238E27FC236}">
              <a16:creationId xmlns:a16="http://schemas.microsoft.com/office/drawing/2014/main" id="{A871E8ED-555B-4ABE-91DE-18204F68041B}"/>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51" name="正方形/長方形 550">
          <a:extLst>
            <a:ext uri="{FF2B5EF4-FFF2-40B4-BE49-F238E27FC236}">
              <a16:creationId xmlns:a16="http://schemas.microsoft.com/office/drawing/2014/main" id="{F22B1862-5A2B-430F-9C45-3F53610F90AE}"/>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52" name="正方形/長方形 551">
          <a:extLst>
            <a:ext uri="{FF2B5EF4-FFF2-40B4-BE49-F238E27FC236}">
              <a16:creationId xmlns:a16="http://schemas.microsoft.com/office/drawing/2014/main" id="{8E91DDEC-558C-416E-925A-18C4C88AEB4A}"/>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3" name="正方形/長方形 552">
          <a:extLst>
            <a:ext uri="{FF2B5EF4-FFF2-40B4-BE49-F238E27FC236}">
              <a16:creationId xmlns:a16="http://schemas.microsoft.com/office/drawing/2014/main" id="{51015D7D-40D5-48F8-A2BB-B9A5EBD904A7}"/>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54" name="テキスト ボックス 553">
          <a:extLst>
            <a:ext uri="{FF2B5EF4-FFF2-40B4-BE49-F238E27FC236}">
              <a16:creationId xmlns:a16="http://schemas.microsoft.com/office/drawing/2014/main" id="{4878C0DC-1CA5-4046-B23A-362F4A00838A}"/>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55" name="直線コネクタ 554">
          <a:extLst>
            <a:ext uri="{FF2B5EF4-FFF2-40B4-BE49-F238E27FC236}">
              <a16:creationId xmlns:a16="http://schemas.microsoft.com/office/drawing/2014/main" id="{81F2FB51-F172-4794-A79D-A3A7BD3CF5D5}"/>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56" name="テキスト ボックス 555">
          <a:extLst>
            <a:ext uri="{FF2B5EF4-FFF2-40B4-BE49-F238E27FC236}">
              <a16:creationId xmlns:a16="http://schemas.microsoft.com/office/drawing/2014/main" id="{EFCDF761-5D15-40F8-8D9A-A077B73ACE03}"/>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57" name="直線コネクタ 556">
          <a:extLst>
            <a:ext uri="{FF2B5EF4-FFF2-40B4-BE49-F238E27FC236}">
              <a16:creationId xmlns:a16="http://schemas.microsoft.com/office/drawing/2014/main" id="{E4F41A79-1B39-426B-B067-0DAC97D5C21D}"/>
            </a:ext>
          </a:extLst>
        </xdr:cNvPr>
        <xdr:cNvCxnSpPr/>
      </xdr:nvCxnSpPr>
      <xdr:spPr>
        <a:xfrm>
          <a:off x="11210925" y="140942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58" name="テキスト ボックス 557">
          <a:extLst>
            <a:ext uri="{FF2B5EF4-FFF2-40B4-BE49-F238E27FC236}">
              <a16:creationId xmlns:a16="http://schemas.microsoft.com/office/drawing/2014/main" id="{1EB680C5-0A1D-4B21-AE57-9654DB2581BA}"/>
            </a:ext>
          </a:extLst>
        </xdr:cNvPr>
        <xdr:cNvSpPr txBox="1"/>
      </xdr:nvSpPr>
      <xdr:spPr>
        <a:xfrm>
          <a:off x="107945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59" name="直線コネクタ 558">
          <a:extLst>
            <a:ext uri="{FF2B5EF4-FFF2-40B4-BE49-F238E27FC236}">
              <a16:creationId xmlns:a16="http://schemas.microsoft.com/office/drawing/2014/main" id="{17C59094-2E1C-44FD-8024-DD23376BA708}"/>
            </a:ext>
          </a:extLst>
        </xdr:cNvPr>
        <xdr:cNvCxnSpPr/>
      </xdr:nvCxnSpPr>
      <xdr:spPr>
        <a:xfrm>
          <a:off x="11210925" y="1378358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60" name="テキスト ボックス 559">
          <a:extLst>
            <a:ext uri="{FF2B5EF4-FFF2-40B4-BE49-F238E27FC236}">
              <a16:creationId xmlns:a16="http://schemas.microsoft.com/office/drawing/2014/main" id="{0BF3DD0A-2F73-4AF8-8A75-E3DFA6529340}"/>
            </a:ext>
          </a:extLst>
        </xdr:cNvPr>
        <xdr:cNvSpPr txBox="1"/>
      </xdr:nvSpPr>
      <xdr:spPr>
        <a:xfrm>
          <a:off x="10845966" y="13657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61" name="直線コネクタ 560">
          <a:extLst>
            <a:ext uri="{FF2B5EF4-FFF2-40B4-BE49-F238E27FC236}">
              <a16:creationId xmlns:a16="http://schemas.microsoft.com/office/drawing/2014/main" id="{615C9C58-329F-4A80-B212-8D4FEBC52879}"/>
            </a:ext>
          </a:extLst>
        </xdr:cNvPr>
        <xdr:cNvCxnSpPr/>
      </xdr:nvCxnSpPr>
      <xdr:spPr>
        <a:xfrm>
          <a:off x="11210925" y="134760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62" name="テキスト ボックス 561">
          <a:extLst>
            <a:ext uri="{FF2B5EF4-FFF2-40B4-BE49-F238E27FC236}">
              <a16:creationId xmlns:a16="http://schemas.microsoft.com/office/drawing/2014/main" id="{2E1C3004-E16D-4ED9-A5A9-23AD4571ABEA}"/>
            </a:ext>
          </a:extLst>
        </xdr:cNvPr>
        <xdr:cNvSpPr txBox="1"/>
      </xdr:nvSpPr>
      <xdr:spPr>
        <a:xfrm>
          <a:off x="10845966"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63" name="直線コネクタ 562">
          <a:extLst>
            <a:ext uri="{FF2B5EF4-FFF2-40B4-BE49-F238E27FC236}">
              <a16:creationId xmlns:a16="http://schemas.microsoft.com/office/drawing/2014/main" id="{FC197C76-0B61-4DA4-A9C0-BA186EC0495C}"/>
            </a:ext>
          </a:extLst>
        </xdr:cNvPr>
        <xdr:cNvCxnSpPr/>
      </xdr:nvCxnSpPr>
      <xdr:spPr>
        <a:xfrm>
          <a:off x="11210925" y="1317488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64" name="テキスト ボックス 563">
          <a:extLst>
            <a:ext uri="{FF2B5EF4-FFF2-40B4-BE49-F238E27FC236}">
              <a16:creationId xmlns:a16="http://schemas.microsoft.com/office/drawing/2014/main" id="{EAE7714E-247B-4AB9-A3D8-7B3D1C0A79C7}"/>
            </a:ext>
          </a:extLst>
        </xdr:cNvPr>
        <xdr:cNvSpPr txBox="1"/>
      </xdr:nvSpPr>
      <xdr:spPr>
        <a:xfrm>
          <a:off x="10845966"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65" name="直線コネクタ 564">
          <a:extLst>
            <a:ext uri="{FF2B5EF4-FFF2-40B4-BE49-F238E27FC236}">
              <a16:creationId xmlns:a16="http://schemas.microsoft.com/office/drawing/2014/main" id="{02BDBDF3-3B52-4BE6-B442-BAA578D02D8C}"/>
            </a:ext>
          </a:extLst>
        </xdr:cNvPr>
        <xdr:cNvCxnSpPr/>
      </xdr:nvCxnSpPr>
      <xdr:spPr>
        <a:xfrm>
          <a:off x="11210925" y="128673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66" name="テキスト ボックス 565">
          <a:extLst>
            <a:ext uri="{FF2B5EF4-FFF2-40B4-BE49-F238E27FC236}">
              <a16:creationId xmlns:a16="http://schemas.microsoft.com/office/drawing/2014/main" id="{766C8B5E-8D7F-4B9E-9466-6341CE288297}"/>
            </a:ext>
          </a:extLst>
        </xdr:cNvPr>
        <xdr:cNvSpPr txBox="1"/>
      </xdr:nvSpPr>
      <xdr:spPr>
        <a:xfrm>
          <a:off x="10845966" y="12728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67" name="直線コネクタ 566">
          <a:extLst>
            <a:ext uri="{FF2B5EF4-FFF2-40B4-BE49-F238E27FC236}">
              <a16:creationId xmlns:a16="http://schemas.microsoft.com/office/drawing/2014/main" id="{DE8F6244-5CEA-4898-8EE7-9BADE2A69674}"/>
            </a:ext>
          </a:extLst>
        </xdr:cNvPr>
        <xdr:cNvCxnSpPr/>
      </xdr:nvCxnSpPr>
      <xdr:spPr>
        <a:xfrm>
          <a:off x="11210925" y="1255667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68" name="テキスト ボックス 567">
          <a:extLst>
            <a:ext uri="{FF2B5EF4-FFF2-40B4-BE49-F238E27FC236}">
              <a16:creationId xmlns:a16="http://schemas.microsoft.com/office/drawing/2014/main" id="{B9BF42DF-260A-4ACE-ACE0-A53ED404F657}"/>
            </a:ext>
          </a:extLst>
        </xdr:cNvPr>
        <xdr:cNvSpPr txBox="1"/>
      </xdr:nvSpPr>
      <xdr:spPr>
        <a:xfrm>
          <a:off x="10903736" y="124207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69" name="直線コネクタ 568">
          <a:extLst>
            <a:ext uri="{FF2B5EF4-FFF2-40B4-BE49-F238E27FC236}">
              <a16:creationId xmlns:a16="http://schemas.microsoft.com/office/drawing/2014/main" id="{A0452013-DEB4-4637-B217-E560255D8B38}"/>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0" name="【消防施設】&#10;有形固定資産減価償却率グラフ枠">
          <a:extLst>
            <a:ext uri="{FF2B5EF4-FFF2-40B4-BE49-F238E27FC236}">
              <a16:creationId xmlns:a16="http://schemas.microsoft.com/office/drawing/2014/main" id="{56D69B41-C63C-409F-B747-3453CDDE6223}"/>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111579</xdr:rowOff>
    </xdr:from>
    <xdr:to>
      <xdr:col>85</xdr:col>
      <xdr:colOff>126364</xdr:colOff>
      <xdr:row>86</xdr:row>
      <xdr:rowOff>121376</xdr:rowOff>
    </xdr:to>
    <xdr:cxnSp macro="">
      <xdr:nvCxnSpPr>
        <xdr:cNvPr id="571" name="直線コネクタ 570">
          <a:extLst>
            <a:ext uri="{FF2B5EF4-FFF2-40B4-BE49-F238E27FC236}">
              <a16:creationId xmlns:a16="http://schemas.microsoft.com/office/drawing/2014/main" id="{A0D38848-7D61-4D33-9F08-B488B5F7228F}"/>
            </a:ext>
          </a:extLst>
        </xdr:cNvPr>
        <xdr:cNvCxnSpPr/>
      </xdr:nvCxnSpPr>
      <xdr:spPr>
        <a:xfrm flipV="1">
          <a:off x="14696439" y="12589329"/>
          <a:ext cx="0" cy="147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125203</xdr:rowOff>
    </xdr:from>
    <xdr:ext cx="405111" cy="259045"/>
    <xdr:sp macro="" textlink="">
      <xdr:nvSpPr>
        <xdr:cNvPr id="572" name="【消防施設】&#10;有形固定資産減価償却率最小値テキスト">
          <a:extLst>
            <a:ext uri="{FF2B5EF4-FFF2-40B4-BE49-F238E27FC236}">
              <a16:creationId xmlns:a16="http://schemas.microsoft.com/office/drawing/2014/main" id="{7CBA0F9C-9DA2-428C-93A3-916CD0960C38}"/>
            </a:ext>
          </a:extLst>
        </xdr:cNvPr>
        <xdr:cNvSpPr txBox="1"/>
      </xdr:nvSpPr>
      <xdr:spPr>
        <a:xfrm>
          <a:off x="14735175" y="14057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121376</xdr:rowOff>
    </xdr:from>
    <xdr:to>
      <xdr:col>86</xdr:col>
      <xdr:colOff>25400</xdr:colOff>
      <xdr:row>86</xdr:row>
      <xdr:rowOff>121376</xdr:rowOff>
    </xdr:to>
    <xdr:cxnSp macro="">
      <xdr:nvCxnSpPr>
        <xdr:cNvPr id="573" name="直線コネクタ 572">
          <a:extLst>
            <a:ext uri="{FF2B5EF4-FFF2-40B4-BE49-F238E27FC236}">
              <a16:creationId xmlns:a16="http://schemas.microsoft.com/office/drawing/2014/main" id="{1EC59FB8-1E50-4BF0-AA4F-721859974BAE}"/>
            </a:ext>
          </a:extLst>
        </xdr:cNvPr>
        <xdr:cNvCxnSpPr/>
      </xdr:nvCxnSpPr>
      <xdr:spPr>
        <a:xfrm>
          <a:off x="14611350" y="1405962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58256</xdr:rowOff>
    </xdr:from>
    <xdr:ext cx="340478" cy="259045"/>
    <xdr:sp macro="" textlink="">
      <xdr:nvSpPr>
        <xdr:cNvPr id="574" name="【消防施設】&#10;有形固定資産減価償却率最大値テキスト">
          <a:extLst>
            <a:ext uri="{FF2B5EF4-FFF2-40B4-BE49-F238E27FC236}">
              <a16:creationId xmlns:a16="http://schemas.microsoft.com/office/drawing/2014/main" id="{EFE13EF0-46A9-4B36-8163-B2EA5583C145}"/>
            </a:ext>
          </a:extLst>
        </xdr:cNvPr>
        <xdr:cNvSpPr txBox="1"/>
      </xdr:nvSpPr>
      <xdr:spPr>
        <a:xfrm>
          <a:off x="14735175" y="123740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111579</xdr:rowOff>
    </xdr:from>
    <xdr:to>
      <xdr:col>86</xdr:col>
      <xdr:colOff>25400</xdr:colOff>
      <xdr:row>77</xdr:row>
      <xdr:rowOff>111579</xdr:rowOff>
    </xdr:to>
    <xdr:cxnSp macro="">
      <xdr:nvCxnSpPr>
        <xdr:cNvPr id="575" name="直線コネクタ 574">
          <a:extLst>
            <a:ext uri="{FF2B5EF4-FFF2-40B4-BE49-F238E27FC236}">
              <a16:creationId xmlns:a16="http://schemas.microsoft.com/office/drawing/2014/main" id="{AFB52FBB-BB14-4DAD-8AB4-16E4CEEF0007}"/>
            </a:ext>
          </a:extLst>
        </xdr:cNvPr>
        <xdr:cNvCxnSpPr/>
      </xdr:nvCxnSpPr>
      <xdr:spPr>
        <a:xfrm>
          <a:off x="14611350" y="1258932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73496</xdr:rowOff>
    </xdr:from>
    <xdr:ext cx="405111" cy="259045"/>
    <xdr:sp macro="" textlink="">
      <xdr:nvSpPr>
        <xdr:cNvPr id="576" name="【消防施設】&#10;有形固定資産減価償却率平均値テキスト">
          <a:extLst>
            <a:ext uri="{FF2B5EF4-FFF2-40B4-BE49-F238E27FC236}">
              <a16:creationId xmlns:a16="http://schemas.microsoft.com/office/drawing/2014/main" id="{20553667-BE8A-4D2E-8093-E3F8CF7074A8}"/>
            </a:ext>
          </a:extLst>
        </xdr:cNvPr>
        <xdr:cNvSpPr txBox="1"/>
      </xdr:nvSpPr>
      <xdr:spPr>
        <a:xfrm>
          <a:off x="14735175" y="133608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95069</xdr:rowOff>
    </xdr:from>
    <xdr:to>
      <xdr:col>85</xdr:col>
      <xdr:colOff>177800</xdr:colOff>
      <xdr:row>83</xdr:row>
      <xdr:rowOff>25219</xdr:rowOff>
    </xdr:to>
    <xdr:sp macro="" textlink="">
      <xdr:nvSpPr>
        <xdr:cNvPr id="577" name="フローチャート: 判断 576">
          <a:extLst>
            <a:ext uri="{FF2B5EF4-FFF2-40B4-BE49-F238E27FC236}">
              <a16:creationId xmlns:a16="http://schemas.microsoft.com/office/drawing/2014/main" id="{357B6038-C61C-42DC-8A5D-2BE90AD60D3B}"/>
            </a:ext>
          </a:extLst>
        </xdr:cNvPr>
        <xdr:cNvSpPr/>
      </xdr:nvSpPr>
      <xdr:spPr>
        <a:xfrm>
          <a:off x="14649450" y="1338244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132624</xdr:rowOff>
    </xdr:from>
    <xdr:to>
      <xdr:col>81</xdr:col>
      <xdr:colOff>101600</xdr:colOff>
      <xdr:row>83</xdr:row>
      <xdr:rowOff>62774</xdr:rowOff>
    </xdr:to>
    <xdr:sp macro="" textlink="">
      <xdr:nvSpPr>
        <xdr:cNvPr id="578" name="フローチャート: 判断 577">
          <a:extLst>
            <a:ext uri="{FF2B5EF4-FFF2-40B4-BE49-F238E27FC236}">
              <a16:creationId xmlns:a16="http://schemas.microsoft.com/office/drawing/2014/main" id="{7A5E42BE-5EFE-4FDD-AD04-BA39DCF03D41}"/>
            </a:ext>
          </a:extLst>
        </xdr:cNvPr>
        <xdr:cNvSpPr/>
      </xdr:nvSpPr>
      <xdr:spPr>
        <a:xfrm>
          <a:off x="13887450" y="1341999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108131</xdr:rowOff>
    </xdr:from>
    <xdr:to>
      <xdr:col>76</xdr:col>
      <xdr:colOff>165100</xdr:colOff>
      <xdr:row>83</xdr:row>
      <xdr:rowOff>38281</xdr:rowOff>
    </xdr:to>
    <xdr:sp macro="" textlink="">
      <xdr:nvSpPr>
        <xdr:cNvPr id="579" name="フローチャート: 判断 578">
          <a:extLst>
            <a:ext uri="{FF2B5EF4-FFF2-40B4-BE49-F238E27FC236}">
              <a16:creationId xmlns:a16="http://schemas.microsoft.com/office/drawing/2014/main" id="{EC928EDE-5053-427E-9A45-908C67EEC8A8}"/>
            </a:ext>
          </a:extLst>
        </xdr:cNvPr>
        <xdr:cNvSpPr/>
      </xdr:nvSpPr>
      <xdr:spPr>
        <a:xfrm>
          <a:off x="13096875" y="1339233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160382</xdr:rowOff>
    </xdr:from>
    <xdr:to>
      <xdr:col>72</xdr:col>
      <xdr:colOff>38100</xdr:colOff>
      <xdr:row>83</xdr:row>
      <xdr:rowOff>90532</xdr:rowOff>
    </xdr:to>
    <xdr:sp macro="" textlink="">
      <xdr:nvSpPr>
        <xdr:cNvPr id="580" name="フローチャート: 判断 579">
          <a:extLst>
            <a:ext uri="{FF2B5EF4-FFF2-40B4-BE49-F238E27FC236}">
              <a16:creationId xmlns:a16="http://schemas.microsoft.com/office/drawing/2014/main" id="{37F2C542-3504-461E-BAE3-DDD93E4A2DE6}"/>
            </a:ext>
          </a:extLst>
        </xdr:cNvPr>
        <xdr:cNvSpPr/>
      </xdr:nvSpPr>
      <xdr:spPr>
        <a:xfrm>
          <a:off x="12296775" y="1345093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129358</xdr:rowOff>
    </xdr:from>
    <xdr:to>
      <xdr:col>67</xdr:col>
      <xdr:colOff>101600</xdr:colOff>
      <xdr:row>83</xdr:row>
      <xdr:rowOff>59508</xdr:rowOff>
    </xdr:to>
    <xdr:sp macro="" textlink="">
      <xdr:nvSpPr>
        <xdr:cNvPr id="581" name="フローチャート: 判断 580">
          <a:extLst>
            <a:ext uri="{FF2B5EF4-FFF2-40B4-BE49-F238E27FC236}">
              <a16:creationId xmlns:a16="http://schemas.microsoft.com/office/drawing/2014/main" id="{9804A6C5-AE87-4C12-88A9-8DF5444AF85C}"/>
            </a:ext>
          </a:extLst>
        </xdr:cNvPr>
        <xdr:cNvSpPr/>
      </xdr:nvSpPr>
      <xdr:spPr>
        <a:xfrm>
          <a:off x="11487150" y="1341355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82" name="テキスト ボックス 581">
          <a:extLst>
            <a:ext uri="{FF2B5EF4-FFF2-40B4-BE49-F238E27FC236}">
              <a16:creationId xmlns:a16="http://schemas.microsoft.com/office/drawing/2014/main" id="{4E794E78-E156-4A5C-85A1-F10755E42050}"/>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83" name="テキスト ボックス 582">
          <a:extLst>
            <a:ext uri="{FF2B5EF4-FFF2-40B4-BE49-F238E27FC236}">
              <a16:creationId xmlns:a16="http://schemas.microsoft.com/office/drawing/2014/main" id="{8FB2891E-8151-4911-8723-32F136513159}"/>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84" name="テキスト ボックス 583">
          <a:extLst>
            <a:ext uri="{FF2B5EF4-FFF2-40B4-BE49-F238E27FC236}">
              <a16:creationId xmlns:a16="http://schemas.microsoft.com/office/drawing/2014/main" id="{79ADB8C7-986A-4287-9D82-ED75758375E4}"/>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85" name="テキスト ボックス 584">
          <a:extLst>
            <a:ext uri="{FF2B5EF4-FFF2-40B4-BE49-F238E27FC236}">
              <a16:creationId xmlns:a16="http://schemas.microsoft.com/office/drawing/2014/main" id="{8CDED779-970A-4A22-ABEE-486BADA1819A}"/>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86" name="テキスト ボックス 585">
          <a:extLst>
            <a:ext uri="{FF2B5EF4-FFF2-40B4-BE49-F238E27FC236}">
              <a16:creationId xmlns:a16="http://schemas.microsoft.com/office/drawing/2014/main" id="{EEECADAC-F4A9-4AEF-872E-92F2E9615186}"/>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73842</xdr:rowOff>
    </xdr:from>
    <xdr:to>
      <xdr:col>72</xdr:col>
      <xdr:colOff>38100</xdr:colOff>
      <xdr:row>79</xdr:row>
      <xdr:rowOff>3992</xdr:rowOff>
    </xdr:to>
    <xdr:sp macro="" textlink="">
      <xdr:nvSpPr>
        <xdr:cNvPr id="587" name="楕円 586">
          <a:extLst>
            <a:ext uri="{FF2B5EF4-FFF2-40B4-BE49-F238E27FC236}">
              <a16:creationId xmlns:a16="http://schemas.microsoft.com/office/drawing/2014/main" id="{6A2DDFAC-6114-4458-8CCA-CCBFF52AC8A2}"/>
            </a:ext>
          </a:extLst>
        </xdr:cNvPr>
        <xdr:cNvSpPr/>
      </xdr:nvSpPr>
      <xdr:spPr>
        <a:xfrm>
          <a:off x="12296775" y="1271351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79301</xdr:rowOff>
    </xdr:from>
    <xdr:ext cx="405111" cy="259045"/>
    <xdr:sp macro="" textlink="">
      <xdr:nvSpPr>
        <xdr:cNvPr id="588" name="n_1aveValue【消防施設】&#10;有形固定資産減価償却率">
          <a:extLst>
            <a:ext uri="{FF2B5EF4-FFF2-40B4-BE49-F238E27FC236}">
              <a16:creationId xmlns:a16="http://schemas.microsoft.com/office/drawing/2014/main" id="{C5D10ECD-BCB4-4BAC-BF67-083CF7F5587A}"/>
            </a:ext>
          </a:extLst>
        </xdr:cNvPr>
        <xdr:cNvSpPr txBox="1"/>
      </xdr:nvSpPr>
      <xdr:spPr>
        <a:xfrm>
          <a:off x="13745219" y="13204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54808</xdr:rowOff>
    </xdr:from>
    <xdr:ext cx="405111" cy="259045"/>
    <xdr:sp macro="" textlink="">
      <xdr:nvSpPr>
        <xdr:cNvPr id="589" name="n_2aveValue【消防施設】&#10;有形固定資産減価償却率">
          <a:extLst>
            <a:ext uri="{FF2B5EF4-FFF2-40B4-BE49-F238E27FC236}">
              <a16:creationId xmlns:a16="http://schemas.microsoft.com/office/drawing/2014/main" id="{9F42131E-406D-4A3B-A1C1-F720DE31B468}"/>
            </a:ext>
          </a:extLst>
        </xdr:cNvPr>
        <xdr:cNvSpPr txBox="1"/>
      </xdr:nvSpPr>
      <xdr:spPr>
        <a:xfrm>
          <a:off x="12964169" y="13180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81659</xdr:rowOff>
    </xdr:from>
    <xdr:ext cx="405111" cy="259045"/>
    <xdr:sp macro="" textlink="">
      <xdr:nvSpPr>
        <xdr:cNvPr id="590" name="n_3aveValue【消防施設】&#10;有形固定資産減価償却率">
          <a:extLst>
            <a:ext uri="{FF2B5EF4-FFF2-40B4-BE49-F238E27FC236}">
              <a16:creationId xmlns:a16="http://schemas.microsoft.com/office/drawing/2014/main" id="{90A44F5B-563F-47AE-B6B9-FABABE2010FF}"/>
            </a:ext>
          </a:extLst>
        </xdr:cNvPr>
        <xdr:cNvSpPr txBox="1"/>
      </xdr:nvSpPr>
      <xdr:spPr>
        <a:xfrm>
          <a:off x="12164069" y="13534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76035</xdr:rowOff>
    </xdr:from>
    <xdr:ext cx="405111" cy="259045"/>
    <xdr:sp macro="" textlink="">
      <xdr:nvSpPr>
        <xdr:cNvPr id="591" name="n_4aveValue【消防施設】&#10;有形固定資産減価償却率">
          <a:extLst>
            <a:ext uri="{FF2B5EF4-FFF2-40B4-BE49-F238E27FC236}">
              <a16:creationId xmlns:a16="http://schemas.microsoft.com/office/drawing/2014/main" id="{C26DFCF7-6428-4DEB-A8F0-8B39218AA4F5}"/>
            </a:ext>
          </a:extLst>
        </xdr:cNvPr>
        <xdr:cNvSpPr txBox="1"/>
      </xdr:nvSpPr>
      <xdr:spPr>
        <a:xfrm>
          <a:off x="11354444" y="13201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20519</xdr:rowOff>
    </xdr:from>
    <xdr:ext cx="405111" cy="259045"/>
    <xdr:sp macro="" textlink="">
      <xdr:nvSpPr>
        <xdr:cNvPr id="592" name="n_3mainValue【消防施設】&#10;有形固定資産減価償却率">
          <a:extLst>
            <a:ext uri="{FF2B5EF4-FFF2-40B4-BE49-F238E27FC236}">
              <a16:creationId xmlns:a16="http://schemas.microsoft.com/office/drawing/2014/main" id="{A600ED2B-7BCF-4E17-A3CE-27DB14FB1BC7}"/>
            </a:ext>
          </a:extLst>
        </xdr:cNvPr>
        <xdr:cNvSpPr txBox="1"/>
      </xdr:nvSpPr>
      <xdr:spPr>
        <a:xfrm>
          <a:off x="12164069" y="12498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3" name="正方形/長方形 592">
          <a:extLst>
            <a:ext uri="{FF2B5EF4-FFF2-40B4-BE49-F238E27FC236}">
              <a16:creationId xmlns:a16="http://schemas.microsoft.com/office/drawing/2014/main" id="{1F59E77B-1AF8-4756-8B1A-DEACEC38BE0E}"/>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4" name="正方形/長方形 593">
          <a:extLst>
            <a:ext uri="{FF2B5EF4-FFF2-40B4-BE49-F238E27FC236}">
              <a16:creationId xmlns:a16="http://schemas.microsoft.com/office/drawing/2014/main" id="{F75271FB-4B9F-4EE7-8C18-E64AE90BC149}"/>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5" name="正方形/長方形 594">
          <a:extLst>
            <a:ext uri="{FF2B5EF4-FFF2-40B4-BE49-F238E27FC236}">
              <a16:creationId xmlns:a16="http://schemas.microsoft.com/office/drawing/2014/main" id="{BB8E0ACC-4657-468F-A29C-F707C67F5F17}"/>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6" name="正方形/長方形 595">
          <a:extLst>
            <a:ext uri="{FF2B5EF4-FFF2-40B4-BE49-F238E27FC236}">
              <a16:creationId xmlns:a16="http://schemas.microsoft.com/office/drawing/2014/main" id="{A2B616A4-FF3E-4971-804F-4446CF8A5D20}"/>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7" name="正方形/長方形 596">
          <a:extLst>
            <a:ext uri="{FF2B5EF4-FFF2-40B4-BE49-F238E27FC236}">
              <a16:creationId xmlns:a16="http://schemas.microsoft.com/office/drawing/2014/main" id="{903DA024-451A-4759-9E56-68F456D99D05}"/>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8" name="正方形/長方形 597">
          <a:extLst>
            <a:ext uri="{FF2B5EF4-FFF2-40B4-BE49-F238E27FC236}">
              <a16:creationId xmlns:a16="http://schemas.microsoft.com/office/drawing/2014/main" id="{35794A87-A3A2-495C-BE3B-F6DE013BDB9E}"/>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9" name="正方形/長方形 598">
          <a:extLst>
            <a:ext uri="{FF2B5EF4-FFF2-40B4-BE49-F238E27FC236}">
              <a16:creationId xmlns:a16="http://schemas.microsoft.com/office/drawing/2014/main" id="{62784484-9B5B-49CB-85CA-3359F38C9327}"/>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0" name="正方形/長方形 599">
          <a:extLst>
            <a:ext uri="{FF2B5EF4-FFF2-40B4-BE49-F238E27FC236}">
              <a16:creationId xmlns:a16="http://schemas.microsoft.com/office/drawing/2014/main" id="{69891EDE-EE28-4071-9B11-A6FC432816CE}"/>
            </a:ext>
          </a:extLst>
        </xdr:cNvPr>
        <xdr:cNvSpPr/>
      </xdr:nvSpPr>
      <xdr:spPr>
        <a:xfrm>
          <a:off x="16459200" y="1224915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01" name="正方形/長方形 600">
          <a:extLst>
            <a:ext uri="{FF2B5EF4-FFF2-40B4-BE49-F238E27FC236}">
              <a16:creationId xmlns:a16="http://schemas.microsoft.com/office/drawing/2014/main" id="{B9C881FD-1667-40A4-BEC6-7AAA6CF32CCC}"/>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02" name="正方形/長方形 601">
          <a:extLst>
            <a:ext uri="{FF2B5EF4-FFF2-40B4-BE49-F238E27FC236}">
              <a16:creationId xmlns:a16="http://schemas.microsoft.com/office/drawing/2014/main" id="{D9C5EC09-8100-4FF0-8E92-ED0A3A7C7897}"/>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03" name="正方形/長方形 602">
          <a:extLst>
            <a:ext uri="{FF2B5EF4-FFF2-40B4-BE49-F238E27FC236}">
              <a16:creationId xmlns:a16="http://schemas.microsoft.com/office/drawing/2014/main" id="{54528E18-5DCF-4356-BA80-79DB611C68DC}"/>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04" name="正方形/長方形 603">
          <a:extLst>
            <a:ext uri="{FF2B5EF4-FFF2-40B4-BE49-F238E27FC236}">
              <a16:creationId xmlns:a16="http://schemas.microsoft.com/office/drawing/2014/main" id="{1AD75568-C9DB-4E2A-87F7-0AD84B5AA14D}"/>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05" name="正方形/長方形 604">
          <a:extLst>
            <a:ext uri="{FF2B5EF4-FFF2-40B4-BE49-F238E27FC236}">
              <a16:creationId xmlns:a16="http://schemas.microsoft.com/office/drawing/2014/main" id="{AFED5C38-CBA0-4437-BB54-0B7AA1F580FF}"/>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06" name="正方形/長方形 605">
          <a:extLst>
            <a:ext uri="{FF2B5EF4-FFF2-40B4-BE49-F238E27FC236}">
              <a16:creationId xmlns:a16="http://schemas.microsoft.com/office/drawing/2014/main" id="{01D372CB-C423-491F-A9B2-EC5305248AC6}"/>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07" name="正方形/長方形 606">
          <a:extLst>
            <a:ext uri="{FF2B5EF4-FFF2-40B4-BE49-F238E27FC236}">
              <a16:creationId xmlns:a16="http://schemas.microsoft.com/office/drawing/2014/main" id="{A4D82C82-9A34-4AF0-8B07-8F8F89EDC65C}"/>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08" name="正方形/長方形 607">
          <a:extLst>
            <a:ext uri="{FF2B5EF4-FFF2-40B4-BE49-F238E27FC236}">
              <a16:creationId xmlns:a16="http://schemas.microsoft.com/office/drawing/2014/main" id="{A8092A13-D8BF-4A38-B66A-94B4F08F7508}"/>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09" name="テキスト ボックス 608">
          <a:extLst>
            <a:ext uri="{FF2B5EF4-FFF2-40B4-BE49-F238E27FC236}">
              <a16:creationId xmlns:a16="http://schemas.microsoft.com/office/drawing/2014/main" id="{9AF09C64-400A-4982-8533-54405E2EEFF8}"/>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0" name="直線コネクタ 609">
          <a:extLst>
            <a:ext uri="{FF2B5EF4-FFF2-40B4-BE49-F238E27FC236}">
              <a16:creationId xmlns:a16="http://schemas.microsoft.com/office/drawing/2014/main" id="{E29C5030-97B9-468D-8374-00ECAA9C2E97}"/>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11" name="テキスト ボックス 610">
          <a:extLst>
            <a:ext uri="{FF2B5EF4-FFF2-40B4-BE49-F238E27FC236}">
              <a16:creationId xmlns:a16="http://schemas.microsoft.com/office/drawing/2014/main" id="{6D84D5F2-3F63-4104-920D-9108569167CD}"/>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12" name="直線コネクタ 611">
          <a:extLst>
            <a:ext uri="{FF2B5EF4-FFF2-40B4-BE49-F238E27FC236}">
              <a16:creationId xmlns:a16="http://schemas.microsoft.com/office/drawing/2014/main" id="{8DC408E3-F831-44AC-B60C-1937F4A3A74F}"/>
            </a:ext>
          </a:extLst>
        </xdr:cNvPr>
        <xdr:cNvCxnSpPr/>
      </xdr:nvCxnSpPr>
      <xdr:spPr>
        <a:xfrm>
          <a:off x="11210925" y="178661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13" name="テキスト ボックス 612">
          <a:extLst>
            <a:ext uri="{FF2B5EF4-FFF2-40B4-BE49-F238E27FC236}">
              <a16:creationId xmlns:a16="http://schemas.microsoft.com/office/drawing/2014/main" id="{36396756-A1A5-47F1-9133-9A2E021612C0}"/>
            </a:ext>
          </a:extLst>
        </xdr:cNvPr>
        <xdr:cNvSpPr txBox="1"/>
      </xdr:nvSpPr>
      <xdr:spPr>
        <a:xfrm>
          <a:off x="107945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14" name="直線コネクタ 613">
          <a:extLst>
            <a:ext uri="{FF2B5EF4-FFF2-40B4-BE49-F238E27FC236}">
              <a16:creationId xmlns:a16="http://schemas.microsoft.com/office/drawing/2014/main" id="{A22F8ED1-A07B-447E-9F61-63D28134CA92}"/>
            </a:ext>
          </a:extLst>
        </xdr:cNvPr>
        <xdr:cNvCxnSpPr/>
      </xdr:nvCxnSpPr>
      <xdr:spPr>
        <a:xfrm>
          <a:off x="11210925" y="175364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15" name="テキスト ボックス 614">
          <a:extLst>
            <a:ext uri="{FF2B5EF4-FFF2-40B4-BE49-F238E27FC236}">
              <a16:creationId xmlns:a16="http://schemas.microsoft.com/office/drawing/2014/main" id="{93A1242F-970E-4F19-B7E8-ACF0AF0193BA}"/>
            </a:ext>
          </a:extLst>
        </xdr:cNvPr>
        <xdr:cNvSpPr txBox="1"/>
      </xdr:nvSpPr>
      <xdr:spPr>
        <a:xfrm>
          <a:off x="10845966"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16" name="直線コネクタ 615">
          <a:extLst>
            <a:ext uri="{FF2B5EF4-FFF2-40B4-BE49-F238E27FC236}">
              <a16:creationId xmlns:a16="http://schemas.microsoft.com/office/drawing/2014/main" id="{A9C0F1C5-3B1C-47AD-95F2-95C369202A5E}"/>
            </a:ext>
          </a:extLst>
        </xdr:cNvPr>
        <xdr:cNvCxnSpPr/>
      </xdr:nvCxnSpPr>
      <xdr:spPr>
        <a:xfrm>
          <a:off x="11210925" y="172098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17" name="テキスト ボックス 616">
          <a:extLst>
            <a:ext uri="{FF2B5EF4-FFF2-40B4-BE49-F238E27FC236}">
              <a16:creationId xmlns:a16="http://schemas.microsoft.com/office/drawing/2014/main" id="{77267654-5E55-4153-A16D-905A904E024B}"/>
            </a:ext>
          </a:extLst>
        </xdr:cNvPr>
        <xdr:cNvSpPr txBox="1"/>
      </xdr:nvSpPr>
      <xdr:spPr>
        <a:xfrm>
          <a:off x="10845966"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18" name="直線コネクタ 617">
          <a:extLst>
            <a:ext uri="{FF2B5EF4-FFF2-40B4-BE49-F238E27FC236}">
              <a16:creationId xmlns:a16="http://schemas.microsoft.com/office/drawing/2014/main" id="{75E00EE2-08B6-4F77-854B-7C50857A7A7F}"/>
            </a:ext>
          </a:extLst>
        </xdr:cNvPr>
        <xdr:cNvCxnSpPr/>
      </xdr:nvCxnSpPr>
      <xdr:spPr>
        <a:xfrm>
          <a:off x="11210925" y="1688963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19" name="テキスト ボックス 618">
          <a:extLst>
            <a:ext uri="{FF2B5EF4-FFF2-40B4-BE49-F238E27FC236}">
              <a16:creationId xmlns:a16="http://schemas.microsoft.com/office/drawing/2014/main" id="{76D39E45-995E-4887-8E3C-A904D0C1B405}"/>
            </a:ext>
          </a:extLst>
        </xdr:cNvPr>
        <xdr:cNvSpPr txBox="1"/>
      </xdr:nvSpPr>
      <xdr:spPr>
        <a:xfrm>
          <a:off x="10845966"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20" name="直線コネクタ 619">
          <a:extLst>
            <a:ext uri="{FF2B5EF4-FFF2-40B4-BE49-F238E27FC236}">
              <a16:creationId xmlns:a16="http://schemas.microsoft.com/office/drawing/2014/main" id="{550FE957-CC18-4886-8E3A-7D67CFAAC254}"/>
            </a:ext>
          </a:extLst>
        </xdr:cNvPr>
        <xdr:cNvCxnSpPr/>
      </xdr:nvCxnSpPr>
      <xdr:spPr>
        <a:xfrm>
          <a:off x="11210925" y="165630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21" name="テキスト ボックス 620">
          <a:extLst>
            <a:ext uri="{FF2B5EF4-FFF2-40B4-BE49-F238E27FC236}">
              <a16:creationId xmlns:a16="http://schemas.microsoft.com/office/drawing/2014/main" id="{67E86DDD-8807-415B-BDF9-87862918C202}"/>
            </a:ext>
          </a:extLst>
        </xdr:cNvPr>
        <xdr:cNvSpPr txBox="1"/>
      </xdr:nvSpPr>
      <xdr:spPr>
        <a:xfrm>
          <a:off x="10845966"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22" name="直線コネクタ 621">
          <a:extLst>
            <a:ext uri="{FF2B5EF4-FFF2-40B4-BE49-F238E27FC236}">
              <a16:creationId xmlns:a16="http://schemas.microsoft.com/office/drawing/2014/main" id="{455DDE4A-05AA-4F14-9EA5-EC5E09745060}"/>
            </a:ext>
          </a:extLst>
        </xdr:cNvPr>
        <xdr:cNvCxnSpPr/>
      </xdr:nvCxnSpPr>
      <xdr:spPr>
        <a:xfrm>
          <a:off x="11210925" y="1623332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23" name="テキスト ボックス 622">
          <a:extLst>
            <a:ext uri="{FF2B5EF4-FFF2-40B4-BE49-F238E27FC236}">
              <a16:creationId xmlns:a16="http://schemas.microsoft.com/office/drawing/2014/main" id="{A580AB2B-11E6-4497-A9AB-3DE234A4E079}"/>
            </a:ext>
          </a:extLst>
        </xdr:cNvPr>
        <xdr:cNvSpPr txBox="1"/>
      </xdr:nvSpPr>
      <xdr:spPr>
        <a:xfrm>
          <a:off x="109037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24" name="直線コネクタ 623">
          <a:extLst>
            <a:ext uri="{FF2B5EF4-FFF2-40B4-BE49-F238E27FC236}">
              <a16:creationId xmlns:a16="http://schemas.microsoft.com/office/drawing/2014/main" id="{30B888FF-75EC-4CBF-BD5E-8DEFD6783B77}"/>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5" name="【庁舎】&#10;有形固定資産減価償却率グラフ枠">
          <a:extLst>
            <a:ext uri="{FF2B5EF4-FFF2-40B4-BE49-F238E27FC236}">
              <a16:creationId xmlns:a16="http://schemas.microsoft.com/office/drawing/2014/main" id="{51FFE1E5-C7B7-4B0C-B18F-F5FB4AD0E39D}"/>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23949</xdr:rowOff>
    </xdr:from>
    <xdr:to>
      <xdr:col>85</xdr:col>
      <xdr:colOff>126364</xdr:colOff>
      <xdr:row>109</xdr:row>
      <xdr:rowOff>35379</xdr:rowOff>
    </xdr:to>
    <xdr:cxnSp macro="">
      <xdr:nvCxnSpPr>
        <xdr:cNvPr id="626" name="直線コネクタ 625">
          <a:extLst>
            <a:ext uri="{FF2B5EF4-FFF2-40B4-BE49-F238E27FC236}">
              <a16:creationId xmlns:a16="http://schemas.microsoft.com/office/drawing/2014/main" id="{C686CFCA-EF25-452C-B69A-F0B2FD16B15A}"/>
            </a:ext>
          </a:extLst>
        </xdr:cNvPr>
        <xdr:cNvCxnSpPr/>
      </xdr:nvCxnSpPr>
      <xdr:spPr>
        <a:xfrm flipV="1">
          <a:off x="14696439" y="16314874"/>
          <a:ext cx="0" cy="1551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27" name="【庁舎】&#10;有形固定資産減価償却率最小値テキスト">
          <a:extLst>
            <a:ext uri="{FF2B5EF4-FFF2-40B4-BE49-F238E27FC236}">
              <a16:creationId xmlns:a16="http://schemas.microsoft.com/office/drawing/2014/main" id="{25AF54C3-8DE6-4DC2-98D0-4CE389A97226}"/>
            </a:ext>
          </a:extLst>
        </xdr:cNvPr>
        <xdr:cNvSpPr txBox="1"/>
      </xdr:nvSpPr>
      <xdr:spPr>
        <a:xfrm>
          <a:off x="14735175" y="1787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28" name="直線コネクタ 627">
          <a:extLst>
            <a:ext uri="{FF2B5EF4-FFF2-40B4-BE49-F238E27FC236}">
              <a16:creationId xmlns:a16="http://schemas.microsoft.com/office/drawing/2014/main" id="{824422CD-9C7C-427C-B406-67BA9356EF89}"/>
            </a:ext>
          </a:extLst>
        </xdr:cNvPr>
        <xdr:cNvCxnSpPr/>
      </xdr:nvCxnSpPr>
      <xdr:spPr>
        <a:xfrm>
          <a:off x="14611350" y="178661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142076</xdr:rowOff>
    </xdr:from>
    <xdr:ext cx="340478" cy="259045"/>
    <xdr:sp macro="" textlink="">
      <xdr:nvSpPr>
        <xdr:cNvPr id="629" name="【庁舎】&#10;有形固定資産減価償却率最大値テキスト">
          <a:extLst>
            <a:ext uri="{FF2B5EF4-FFF2-40B4-BE49-F238E27FC236}">
              <a16:creationId xmlns:a16="http://schemas.microsoft.com/office/drawing/2014/main" id="{36795F8F-8F3F-4564-B5EA-F893F9498B9B}"/>
            </a:ext>
          </a:extLst>
        </xdr:cNvPr>
        <xdr:cNvSpPr txBox="1"/>
      </xdr:nvSpPr>
      <xdr:spPr>
        <a:xfrm>
          <a:off x="14735175" y="160901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23949</xdr:rowOff>
    </xdr:from>
    <xdr:to>
      <xdr:col>86</xdr:col>
      <xdr:colOff>25400</xdr:colOff>
      <xdr:row>100</xdr:row>
      <xdr:rowOff>23949</xdr:rowOff>
    </xdr:to>
    <xdr:cxnSp macro="">
      <xdr:nvCxnSpPr>
        <xdr:cNvPr id="630" name="直線コネクタ 629">
          <a:extLst>
            <a:ext uri="{FF2B5EF4-FFF2-40B4-BE49-F238E27FC236}">
              <a16:creationId xmlns:a16="http://schemas.microsoft.com/office/drawing/2014/main" id="{EF1BB24B-888A-4716-B732-C9648F748596}"/>
            </a:ext>
          </a:extLst>
        </xdr:cNvPr>
        <xdr:cNvCxnSpPr/>
      </xdr:nvCxnSpPr>
      <xdr:spPr>
        <a:xfrm>
          <a:off x="14611350" y="1631487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38116</xdr:rowOff>
    </xdr:from>
    <xdr:ext cx="405111" cy="259045"/>
    <xdr:sp macro="" textlink="">
      <xdr:nvSpPr>
        <xdr:cNvPr id="631" name="【庁舎】&#10;有形固定資産減価償却率平均値テキスト">
          <a:extLst>
            <a:ext uri="{FF2B5EF4-FFF2-40B4-BE49-F238E27FC236}">
              <a16:creationId xmlns:a16="http://schemas.microsoft.com/office/drawing/2014/main" id="{A11940E4-4186-4B03-BBDD-6CD707C94792}"/>
            </a:ext>
          </a:extLst>
        </xdr:cNvPr>
        <xdr:cNvSpPr txBox="1"/>
      </xdr:nvSpPr>
      <xdr:spPr>
        <a:xfrm>
          <a:off x="14735175" y="170116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59689</xdr:rowOff>
    </xdr:from>
    <xdr:to>
      <xdr:col>85</xdr:col>
      <xdr:colOff>177800</xdr:colOff>
      <xdr:row>104</xdr:row>
      <xdr:rowOff>161289</xdr:rowOff>
    </xdr:to>
    <xdr:sp macro="" textlink="">
      <xdr:nvSpPr>
        <xdr:cNvPr id="632" name="フローチャート: 判断 631">
          <a:extLst>
            <a:ext uri="{FF2B5EF4-FFF2-40B4-BE49-F238E27FC236}">
              <a16:creationId xmlns:a16="http://schemas.microsoft.com/office/drawing/2014/main" id="{F378AB00-BC51-4F31-9B31-E5E79696654C}"/>
            </a:ext>
          </a:extLst>
        </xdr:cNvPr>
        <xdr:cNvSpPr/>
      </xdr:nvSpPr>
      <xdr:spPr>
        <a:xfrm>
          <a:off x="14649450" y="1703323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xdr:rowOff>
    </xdr:from>
    <xdr:to>
      <xdr:col>81</xdr:col>
      <xdr:colOff>101600</xdr:colOff>
      <xdr:row>104</xdr:row>
      <xdr:rowOff>113937</xdr:rowOff>
    </xdr:to>
    <xdr:sp macro="" textlink="">
      <xdr:nvSpPr>
        <xdr:cNvPr id="633" name="フローチャート: 判断 632">
          <a:extLst>
            <a:ext uri="{FF2B5EF4-FFF2-40B4-BE49-F238E27FC236}">
              <a16:creationId xmlns:a16="http://schemas.microsoft.com/office/drawing/2014/main" id="{1D088690-B17F-4DAB-AA07-A76447B4F804}"/>
            </a:ext>
          </a:extLst>
        </xdr:cNvPr>
        <xdr:cNvSpPr/>
      </xdr:nvSpPr>
      <xdr:spPr>
        <a:xfrm>
          <a:off x="13887450" y="1698271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634" name="フローチャート: 判断 633">
          <a:extLst>
            <a:ext uri="{FF2B5EF4-FFF2-40B4-BE49-F238E27FC236}">
              <a16:creationId xmlns:a16="http://schemas.microsoft.com/office/drawing/2014/main" id="{883A63F0-FA1E-476E-B575-6C839298F05A}"/>
            </a:ext>
          </a:extLst>
        </xdr:cNvPr>
        <xdr:cNvSpPr/>
      </xdr:nvSpPr>
      <xdr:spPr>
        <a:xfrm>
          <a:off x="13096875" y="1698434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100512</xdr:rowOff>
    </xdr:from>
    <xdr:to>
      <xdr:col>72</xdr:col>
      <xdr:colOff>38100</xdr:colOff>
      <xdr:row>105</xdr:row>
      <xdr:rowOff>30662</xdr:rowOff>
    </xdr:to>
    <xdr:sp macro="" textlink="">
      <xdr:nvSpPr>
        <xdr:cNvPr id="635" name="フローチャート: 判断 634">
          <a:extLst>
            <a:ext uri="{FF2B5EF4-FFF2-40B4-BE49-F238E27FC236}">
              <a16:creationId xmlns:a16="http://schemas.microsoft.com/office/drawing/2014/main" id="{66325FCC-2BC4-428B-A7CE-7C280449A922}"/>
            </a:ext>
          </a:extLst>
        </xdr:cNvPr>
        <xdr:cNvSpPr/>
      </xdr:nvSpPr>
      <xdr:spPr>
        <a:xfrm>
          <a:off x="12296775" y="1707723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170724</xdr:rowOff>
    </xdr:from>
    <xdr:to>
      <xdr:col>67</xdr:col>
      <xdr:colOff>101600</xdr:colOff>
      <xdr:row>105</xdr:row>
      <xdr:rowOff>100874</xdr:rowOff>
    </xdr:to>
    <xdr:sp macro="" textlink="">
      <xdr:nvSpPr>
        <xdr:cNvPr id="636" name="フローチャート: 判断 635">
          <a:extLst>
            <a:ext uri="{FF2B5EF4-FFF2-40B4-BE49-F238E27FC236}">
              <a16:creationId xmlns:a16="http://schemas.microsoft.com/office/drawing/2014/main" id="{7904CF11-B1A7-499A-8957-8AA9485E0C97}"/>
            </a:ext>
          </a:extLst>
        </xdr:cNvPr>
        <xdr:cNvSpPr/>
      </xdr:nvSpPr>
      <xdr:spPr>
        <a:xfrm>
          <a:off x="11487150" y="1714427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id="{399451EA-4048-4600-8B94-67E5DF1A4B96}"/>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id="{FD96D4F0-E14C-467E-AA97-D1FB43615AF5}"/>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id="{B2DBB4C7-E61E-498C-B7B4-4AF7DF6B0497}"/>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0" name="テキスト ボックス 639">
          <a:extLst>
            <a:ext uri="{FF2B5EF4-FFF2-40B4-BE49-F238E27FC236}">
              <a16:creationId xmlns:a16="http://schemas.microsoft.com/office/drawing/2014/main" id="{BB3DCEA0-F68C-4A61-BE88-4BECDA27E04E}"/>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1" name="テキスト ボックス 640">
          <a:extLst>
            <a:ext uri="{FF2B5EF4-FFF2-40B4-BE49-F238E27FC236}">
              <a16:creationId xmlns:a16="http://schemas.microsoft.com/office/drawing/2014/main" id="{F728CAF8-E19C-4B09-8A38-EE7F21110B0D}"/>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105411</xdr:rowOff>
    </xdr:from>
    <xdr:to>
      <xdr:col>72</xdr:col>
      <xdr:colOff>38100</xdr:colOff>
      <xdr:row>104</xdr:row>
      <xdr:rowOff>35561</xdr:rowOff>
    </xdr:to>
    <xdr:sp macro="" textlink="">
      <xdr:nvSpPr>
        <xdr:cNvPr id="642" name="楕円 641">
          <a:extLst>
            <a:ext uri="{FF2B5EF4-FFF2-40B4-BE49-F238E27FC236}">
              <a16:creationId xmlns:a16="http://schemas.microsoft.com/office/drawing/2014/main" id="{ECA9B0AB-4C7A-4702-B7E5-A9AF24F8B1EE}"/>
            </a:ext>
          </a:extLst>
        </xdr:cNvPr>
        <xdr:cNvSpPr/>
      </xdr:nvSpPr>
      <xdr:spPr>
        <a:xfrm>
          <a:off x="12296775" y="1690433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130464</xdr:rowOff>
    </xdr:from>
    <xdr:ext cx="405111" cy="259045"/>
    <xdr:sp macro="" textlink="">
      <xdr:nvSpPr>
        <xdr:cNvPr id="643" name="n_1aveValue【庁舎】&#10;有形固定資産減価償却率">
          <a:extLst>
            <a:ext uri="{FF2B5EF4-FFF2-40B4-BE49-F238E27FC236}">
              <a16:creationId xmlns:a16="http://schemas.microsoft.com/office/drawing/2014/main" id="{0D08C14A-13FA-41C3-A936-23AB820C8293}"/>
            </a:ext>
          </a:extLst>
        </xdr:cNvPr>
        <xdr:cNvSpPr txBox="1"/>
      </xdr:nvSpPr>
      <xdr:spPr>
        <a:xfrm>
          <a:off x="13745219" y="16761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644" name="n_2aveValue【庁舎】&#10;有形固定資産減価償却率">
          <a:extLst>
            <a:ext uri="{FF2B5EF4-FFF2-40B4-BE49-F238E27FC236}">
              <a16:creationId xmlns:a16="http://schemas.microsoft.com/office/drawing/2014/main" id="{907EC8CC-5F27-493B-8F60-98DE784DF110}"/>
            </a:ext>
          </a:extLst>
        </xdr:cNvPr>
        <xdr:cNvSpPr txBox="1"/>
      </xdr:nvSpPr>
      <xdr:spPr>
        <a:xfrm>
          <a:off x="12964169" y="1676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21789</xdr:rowOff>
    </xdr:from>
    <xdr:ext cx="405111" cy="259045"/>
    <xdr:sp macro="" textlink="">
      <xdr:nvSpPr>
        <xdr:cNvPr id="645" name="n_3aveValue【庁舎】&#10;有形固定資産減価償却率">
          <a:extLst>
            <a:ext uri="{FF2B5EF4-FFF2-40B4-BE49-F238E27FC236}">
              <a16:creationId xmlns:a16="http://schemas.microsoft.com/office/drawing/2014/main" id="{8056F276-FC39-48F8-9919-C01EF2A89C76}"/>
            </a:ext>
          </a:extLst>
        </xdr:cNvPr>
        <xdr:cNvSpPr txBox="1"/>
      </xdr:nvSpPr>
      <xdr:spPr>
        <a:xfrm>
          <a:off x="12164069" y="17166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117401</xdr:rowOff>
    </xdr:from>
    <xdr:ext cx="405111" cy="259045"/>
    <xdr:sp macro="" textlink="">
      <xdr:nvSpPr>
        <xdr:cNvPr id="646" name="n_4aveValue【庁舎】&#10;有形固定資産減価償却率">
          <a:extLst>
            <a:ext uri="{FF2B5EF4-FFF2-40B4-BE49-F238E27FC236}">
              <a16:creationId xmlns:a16="http://schemas.microsoft.com/office/drawing/2014/main" id="{873CEA26-D630-487E-92A3-74781B3F219C}"/>
            </a:ext>
          </a:extLst>
        </xdr:cNvPr>
        <xdr:cNvSpPr txBox="1"/>
      </xdr:nvSpPr>
      <xdr:spPr>
        <a:xfrm>
          <a:off x="11354444" y="16919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52088</xdr:rowOff>
    </xdr:from>
    <xdr:ext cx="405111" cy="259045"/>
    <xdr:sp macro="" textlink="">
      <xdr:nvSpPr>
        <xdr:cNvPr id="647" name="n_3mainValue【庁舎】&#10;有形固定資産減価償却率">
          <a:extLst>
            <a:ext uri="{FF2B5EF4-FFF2-40B4-BE49-F238E27FC236}">
              <a16:creationId xmlns:a16="http://schemas.microsoft.com/office/drawing/2014/main" id="{9DEE7AB8-67AD-43A3-A007-7DAED43DB3B0}"/>
            </a:ext>
          </a:extLst>
        </xdr:cNvPr>
        <xdr:cNvSpPr txBox="1"/>
      </xdr:nvSpPr>
      <xdr:spPr>
        <a:xfrm>
          <a:off x="12164069" y="16679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48" name="正方形/長方形 647">
          <a:extLst>
            <a:ext uri="{FF2B5EF4-FFF2-40B4-BE49-F238E27FC236}">
              <a16:creationId xmlns:a16="http://schemas.microsoft.com/office/drawing/2014/main" id="{60BCFFEE-E317-4D07-AE07-A75B16340F7C}"/>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9" name="正方形/長方形 648">
          <a:extLst>
            <a:ext uri="{FF2B5EF4-FFF2-40B4-BE49-F238E27FC236}">
              <a16:creationId xmlns:a16="http://schemas.microsoft.com/office/drawing/2014/main" id="{B4BF109E-01F8-4828-948D-30C05A651695}"/>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0" name="正方形/長方形 649">
          <a:extLst>
            <a:ext uri="{FF2B5EF4-FFF2-40B4-BE49-F238E27FC236}">
              <a16:creationId xmlns:a16="http://schemas.microsoft.com/office/drawing/2014/main" id="{7D3BBFDE-72B7-49C8-9874-38365E02871B}"/>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1" name="正方形/長方形 650">
          <a:extLst>
            <a:ext uri="{FF2B5EF4-FFF2-40B4-BE49-F238E27FC236}">
              <a16:creationId xmlns:a16="http://schemas.microsoft.com/office/drawing/2014/main" id="{B6531CD0-493C-4713-BA0B-FDFEC7A27210}"/>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2" name="正方形/長方形 651">
          <a:extLst>
            <a:ext uri="{FF2B5EF4-FFF2-40B4-BE49-F238E27FC236}">
              <a16:creationId xmlns:a16="http://schemas.microsoft.com/office/drawing/2014/main" id="{7EAEDF76-76D0-4DBC-9BBB-CF67C2C04D1D}"/>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3" name="正方形/長方形 652">
          <a:extLst>
            <a:ext uri="{FF2B5EF4-FFF2-40B4-BE49-F238E27FC236}">
              <a16:creationId xmlns:a16="http://schemas.microsoft.com/office/drawing/2014/main" id="{35CC6743-EDD1-4CDB-B6BD-ADDE31E3BF86}"/>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4" name="正方形/長方形 653">
          <a:extLst>
            <a:ext uri="{FF2B5EF4-FFF2-40B4-BE49-F238E27FC236}">
              <a16:creationId xmlns:a16="http://schemas.microsoft.com/office/drawing/2014/main" id="{3D33E439-2B74-4B21-9268-2A29192494FB}"/>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5" name="正方形/長方形 654">
          <a:extLst>
            <a:ext uri="{FF2B5EF4-FFF2-40B4-BE49-F238E27FC236}">
              <a16:creationId xmlns:a16="http://schemas.microsoft.com/office/drawing/2014/main" id="{55F7A601-5615-497F-A5E3-919901C9F73F}"/>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56" name="テキスト ボックス 655">
          <a:extLst>
            <a:ext uri="{FF2B5EF4-FFF2-40B4-BE49-F238E27FC236}">
              <a16:creationId xmlns:a16="http://schemas.microsoft.com/office/drawing/2014/main" id="{6BDB9FB2-3EAC-4C13-8DAF-51CF2A6247FD}"/>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57" name="直線コネクタ 656">
          <a:extLst>
            <a:ext uri="{FF2B5EF4-FFF2-40B4-BE49-F238E27FC236}">
              <a16:creationId xmlns:a16="http://schemas.microsoft.com/office/drawing/2014/main" id="{B0C53147-06A4-4938-9431-CC7CB13EBFD0}"/>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658" name="直線コネクタ 657">
          <a:extLst>
            <a:ext uri="{FF2B5EF4-FFF2-40B4-BE49-F238E27FC236}">
              <a16:creationId xmlns:a16="http://schemas.microsoft.com/office/drawing/2014/main" id="{9335EEEB-652C-4CE9-96A7-2BBD95B09E52}"/>
            </a:ext>
          </a:extLst>
        </xdr:cNvPr>
        <xdr:cNvCxnSpPr/>
      </xdr:nvCxnSpPr>
      <xdr:spPr>
        <a:xfrm>
          <a:off x="164592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659" name="テキスト ボックス 658">
          <a:extLst>
            <a:ext uri="{FF2B5EF4-FFF2-40B4-BE49-F238E27FC236}">
              <a16:creationId xmlns:a16="http://schemas.microsoft.com/office/drawing/2014/main" id="{216072A7-F5E4-45D8-A114-A37BCB5119D0}"/>
            </a:ext>
          </a:extLst>
        </xdr:cNvPr>
        <xdr:cNvSpPr txBox="1"/>
      </xdr:nvSpPr>
      <xdr:spPr>
        <a:xfrm>
          <a:off x="16052346" y="17761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660" name="直線コネクタ 659">
          <a:extLst>
            <a:ext uri="{FF2B5EF4-FFF2-40B4-BE49-F238E27FC236}">
              <a16:creationId xmlns:a16="http://schemas.microsoft.com/office/drawing/2014/main" id="{1DCE5CE3-0DCF-4168-B24E-B4AB6A8CFC90}"/>
            </a:ext>
          </a:extLst>
        </xdr:cNvPr>
        <xdr:cNvCxnSpPr/>
      </xdr:nvCxnSpPr>
      <xdr:spPr>
        <a:xfrm>
          <a:off x="16459200" y="17621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661" name="テキスト ボックス 660">
          <a:extLst>
            <a:ext uri="{FF2B5EF4-FFF2-40B4-BE49-F238E27FC236}">
              <a16:creationId xmlns:a16="http://schemas.microsoft.com/office/drawing/2014/main" id="{9865F206-85E4-4A45-9711-E9833C557722}"/>
            </a:ext>
          </a:extLst>
        </xdr:cNvPr>
        <xdr:cNvSpPr txBox="1"/>
      </xdr:nvSpPr>
      <xdr:spPr>
        <a:xfrm>
          <a:off x="16052346" y="17475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662" name="直線コネクタ 661">
          <a:extLst>
            <a:ext uri="{FF2B5EF4-FFF2-40B4-BE49-F238E27FC236}">
              <a16:creationId xmlns:a16="http://schemas.microsoft.com/office/drawing/2014/main" id="{193282C0-4D3B-4584-AB72-19F8BB933397}"/>
            </a:ext>
          </a:extLst>
        </xdr:cNvPr>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663" name="テキスト ボックス 662">
          <a:extLst>
            <a:ext uri="{FF2B5EF4-FFF2-40B4-BE49-F238E27FC236}">
              <a16:creationId xmlns:a16="http://schemas.microsoft.com/office/drawing/2014/main" id="{E6DA818E-F1D4-4C0F-B14E-542002873E81}"/>
            </a:ext>
          </a:extLst>
        </xdr:cNvPr>
        <xdr:cNvSpPr txBox="1"/>
      </xdr:nvSpPr>
      <xdr:spPr>
        <a:xfrm>
          <a:off x="16052346" y="17190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64" name="直線コネクタ 663">
          <a:extLst>
            <a:ext uri="{FF2B5EF4-FFF2-40B4-BE49-F238E27FC236}">
              <a16:creationId xmlns:a16="http://schemas.microsoft.com/office/drawing/2014/main" id="{D94D9DDE-FD44-4E63-8771-BFEA891C3EF5}"/>
            </a:ext>
          </a:extLst>
        </xdr:cNvPr>
        <xdr:cNvCxnSpPr/>
      </xdr:nvCxnSpPr>
      <xdr:spPr>
        <a:xfrm>
          <a:off x="164592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65" name="テキスト ボックス 664">
          <a:extLst>
            <a:ext uri="{FF2B5EF4-FFF2-40B4-BE49-F238E27FC236}">
              <a16:creationId xmlns:a16="http://schemas.microsoft.com/office/drawing/2014/main" id="{64CC451C-20DB-4479-8BB2-8959A4706F28}"/>
            </a:ext>
          </a:extLst>
        </xdr:cNvPr>
        <xdr:cNvSpPr txBox="1"/>
      </xdr:nvSpPr>
      <xdr:spPr>
        <a:xfrm>
          <a:off x="16052346"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666" name="直線コネクタ 665">
          <a:extLst>
            <a:ext uri="{FF2B5EF4-FFF2-40B4-BE49-F238E27FC236}">
              <a16:creationId xmlns:a16="http://schemas.microsoft.com/office/drawing/2014/main" id="{5E96CC21-3908-4D96-BAB1-FA4560DB986C}"/>
            </a:ext>
          </a:extLst>
        </xdr:cNvPr>
        <xdr:cNvCxnSpPr/>
      </xdr:nvCxnSpPr>
      <xdr:spPr>
        <a:xfrm>
          <a:off x="16459200" y="1676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667" name="テキスト ボックス 666">
          <a:extLst>
            <a:ext uri="{FF2B5EF4-FFF2-40B4-BE49-F238E27FC236}">
              <a16:creationId xmlns:a16="http://schemas.microsoft.com/office/drawing/2014/main" id="{58A4C96E-37F2-446A-8DC3-BFA2D3B8C98F}"/>
            </a:ext>
          </a:extLst>
        </xdr:cNvPr>
        <xdr:cNvSpPr txBox="1"/>
      </xdr:nvSpPr>
      <xdr:spPr>
        <a:xfrm>
          <a:off x="16052346" y="16618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668" name="直線コネクタ 667">
          <a:extLst>
            <a:ext uri="{FF2B5EF4-FFF2-40B4-BE49-F238E27FC236}">
              <a16:creationId xmlns:a16="http://schemas.microsoft.com/office/drawing/2014/main" id="{B2629DBF-36F2-4A74-AE6D-03266C786CDE}"/>
            </a:ext>
          </a:extLst>
        </xdr:cNvPr>
        <xdr:cNvCxnSpPr/>
      </xdr:nvCxnSpPr>
      <xdr:spPr>
        <a:xfrm>
          <a:off x="16459200" y="1647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669" name="テキスト ボックス 668">
          <a:extLst>
            <a:ext uri="{FF2B5EF4-FFF2-40B4-BE49-F238E27FC236}">
              <a16:creationId xmlns:a16="http://schemas.microsoft.com/office/drawing/2014/main" id="{FB59F71D-98DD-4E86-9AD1-EE1D4F4B618D}"/>
            </a:ext>
          </a:extLst>
        </xdr:cNvPr>
        <xdr:cNvSpPr txBox="1"/>
      </xdr:nvSpPr>
      <xdr:spPr>
        <a:xfrm>
          <a:off x="16052346" y="16332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670" name="直線コネクタ 669">
          <a:extLst>
            <a:ext uri="{FF2B5EF4-FFF2-40B4-BE49-F238E27FC236}">
              <a16:creationId xmlns:a16="http://schemas.microsoft.com/office/drawing/2014/main" id="{5E3AA079-94CE-435A-9BB5-8682B8F23FA5}"/>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671" name="テキスト ボックス 670">
          <a:extLst>
            <a:ext uri="{FF2B5EF4-FFF2-40B4-BE49-F238E27FC236}">
              <a16:creationId xmlns:a16="http://schemas.microsoft.com/office/drawing/2014/main" id="{EDF3382A-13D4-4F6A-A4B8-50E96C3C1ADD}"/>
            </a:ext>
          </a:extLst>
        </xdr:cNvPr>
        <xdr:cNvSpPr txBox="1"/>
      </xdr:nvSpPr>
      <xdr:spPr>
        <a:xfrm>
          <a:off x="16052346" y="16047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2" name="直線コネクタ 671">
          <a:extLst>
            <a:ext uri="{FF2B5EF4-FFF2-40B4-BE49-F238E27FC236}">
              <a16:creationId xmlns:a16="http://schemas.microsoft.com/office/drawing/2014/main" id="{A7D42BD2-F182-4E2B-A4A2-16DC378FE430}"/>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73" name="テキスト ボックス 672">
          <a:extLst>
            <a:ext uri="{FF2B5EF4-FFF2-40B4-BE49-F238E27FC236}">
              <a16:creationId xmlns:a16="http://schemas.microsoft.com/office/drawing/2014/main" id="{15EB7375-3357-4AA2-9427-6BCF80FC2CF9}"/>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4" name="【庁舎】&#10;一人当たり面積グラフ枠">
          <a:extLst>
            <a:ext uri="{FF2B5EF4-FFF2-40B4-BE49-F238E27FC236}">
              <a16:creationId xmlns:a16="http://schemas.microsoft.com/office/drawing/2014/main" id="{A2A2C1C0-4C81-46CF-B3ED-32E4C6414826}"/>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37624</xdr:rowOff>
    </xdr:from>
    <xdr:to>
      <xdr:col>116</xdr:col>
      <xdr:colOff>62864</xdr:colOff>
      <xdr:row>108</xdr:row>
      <xdr:rowOff>46196</xdr:rowOff>
    </xdr:to>
    <xdr:cxnSp macro="">
      <xdr:nvCxnSpPr>
        <xdr:cNvPr id="675" name="直線コネクタ 674">
          <a:extLst>
            <a:ext uri="{FF2B5EF4-FFF2-40B4-BE49-F238E27FC236}">
              <a16:creationId xmlns:a16="http://schemas.microsoft.com/office/drawing/2014/main" id="{72FD4373-68C3-4850-B90D-CBD5E936A01E}"/>
            </a:ext>
          </a:extLst>
        </xdr:cNvPr>
        <xdr:cNvCxnSpPr/>
      </xdr:nvCxnSpPr>
      <xdr:spPr>
        <a:xfrm flipV="1">
          <a:off x="19954239" y="16325374"/>
          <a:ext cx="0" cy="1383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50023</xdr:rowOff>
    </xdr:from>
    <xdr:ext cx="469744" cy="259045"/>
    <xdr:sp macro="" textlink="">
      <xdr:nvSpPr>
        <xdr:cNvPr id="676" name="【庁舎】&#10;一人当たり面積最小値テキスト">
          <a:extLst>
            <a:ext uri="{FF2B5EF4-FFF2-40B4-BE49-F238E27FC236}">
              <a16:creationId xmlns:a16="http://schemas.microsoft.com/office/drawing/2014/main" id="{7703FC2E-CB42-439F-9F42-6E4E9779B9CE}"/>
            </a:ext>
          </a:extLst>
        </xdr:cNvPr>
        <xdr:cNvSpPr txBox="1"/>
      </xdr:nvSpPr>
      <xdr:spPr>
        <a:xfrm>
          <a:off x="19992975" y="1770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46196</xdr:rowOff>
    </xdr:from>
    <xdr:to>
      <xdr:col>116</xdr:col>
      <xdr:colOff>152400</xdr:colOff>
      <xdr:row>108</xdr:row>
      <xdr:rowOff>46196</xdr:rowOff>
    </xdr:to>
    <xdr:cxnSp macro="">
      <xdr:nvCxnSpPr>
        <xdr:cNvPr id="677" name="直線コネクタ 676">
          <a:extLst>
            <a:ext uri="{FF2B5EF4-FFF2-40B4-BE49-F238E27FC236}">
              <a16:creationId xmlns:a16="http://schemas.microsoft.com/office/drawing/2014/main" id="{99BC6AA7-9003-41F0-961E-4F55CFFBCFCE}"/>
            </a:ext>
          </a:extLst>
        </xdr:cNvPr>
        <xdr:cNvCxnSpPr/>
      </xdr:nvCxnSpPr>
      <xdr:spPr>
        <a:xfrm>
          <a:off x="19878675" y="1770872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155751</xdr:rowOff>
    </xdr:from>
    <xdr:ext cx="469744" cy="259045"/>
    <xdr:sp macro="" textlink="">
      <xdr:nvSpPr>
        <xdr:cNvPr id="678" name="【庁舎】&#10;一人当たり面積最大値テキスト">
          <a:extLst>
            <a:ext uri="{FF2B5EF4-FFF2-40B4-BE49-F238E27FC236}">
              <a16:creationId xmlns:a16="http://schemas.microsoft.com/office/drawing/2014/main" id="{AFDAAD50-6CCB-4C2A-803B-BE9FBB774CCF}"/>
            </a:ext>
          </a:extLst>
        </xdr:cNvPr>
        <xdr:cNvSpPr txBox="1"/>
      </xdr:nvSpPr>
      <xdr:spPr>
        <a:xfrm>
          <a:off x="19992975" y="16103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37624</xdr:rowOff>
    </xdr:from>
    <xdr:to>
      <xdr:col>116</xdr:col>
      <xdr:colOff>152400</xdr:colOff>
      <xdr:row>100</xdr:row>
      <xdr:rowOff>37624</xdr:rowOff>
    </xdr:to>
    <xdr:cxnSp macro="">
      <xdr:nvCxnSpPr>
        <xdr:cNvPr id="679" name="直線コネクタ 678">
          <a:extLst>
            <a:ext uri="{FF2B5EF4-FFF2-40B4-BE49-F238E27FC236}">
              <a16:creationId xmlns:a16="http://schemas.microsoft.com/office/drawing/2014/main" id="{BAFE627E-3F75-423A-871E-7C5DF7BFD4D4}"/>
            </a:ext>
          </a:extLst>
        </xdr:cNvPr>
        <xdr:cNvCxnSpPr/>
      </xdr:nvCxnSpPr>
      <xdr:spPr>
        <a:xfrm>
          <a:off x="19878675" y="1632537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98125</xdr:rowOff>
    </xdr:from>
    <xdr:ext cx="469744" cy="259045"/>
    <xdr:sp macro="" textlink="">
      <xdr:nvSpPr>
        <xdr:cNvPr id="680" name="【庁舎】&#10;一人当たり面積平均値テキスト">
          <a:extLst>
            <a:ext uri="{FF2B5EF4-FFF2-40B4-BE49-F238E27FC236}">
              <a16:creationId xmlns:a16="http://schemas.microsoft.com/office/drawing/2014/main" id="{AE7A5BFC-82B3-439A-9888-902EA663069A}"/>
            </a:ext>
          </a:extLst>
        </xdr:cNvPr>
        <xdr:cNvSpPr txBox="1"/>
      </xdr:nvSpPr>
      <xdr:spPr>
        <a:xfrm>
          <a:off x="19992975" y="172431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119698</xdr:rowOff>
    </xdr:from>
    <xdr:to>
      <xdr:col>116</xdr:col>
      <xdr:colOff>114300</xdr:colOff>
      <xdr:row>106</xdr:row>
      <xdr:rowOff>49848</xdr:rowOff>
    </xdr:to>
    <xdr:sp macro="" textlink="">
      <xdr:nvSpPr>
        <xdr:cNvPr id="681" name="フローチャート: 判断 680">
          <a:extLst>
            <a:ext uri="{FF2B5EF4-FFF2-40B4-BE49-F238E27FC236}">
              <a16:creationId xmlns:a16="http://schemas.microsoft.com/office/drawing/2014/main" id="{7D6DB829-41F3-4BC3-B12E-2F255FD075EF}"/>
            </a:ext>
          </a:extLst>
        </xdr:cNvPr>
        <xdr:cNvSpPr/>
      </xdr:nvSpPr>
      <xdr:spPr>
        <a:xfrm>
          <a:off x="19897725" y="1726787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98267</xdr:rowOff>
    </xdr:from>
    <xdr:to>
      <xdr:col>112</xdr:col>
      <xdr:colOff>38100</xdr:colOff>
      <xdr:row>106</xdr:row>
      <xdr:rowOff>28417</xdr:rowOff>
    </xdr:to>
    <xdr:sp macro="" textlink="">
      <xdr:nvSpPr>
        <xdr:cNvPr id="682" name="フローチャート: 判断 681">
          <a:extLst>
            <a:ext uri="{FF2B5EF4-FFF2-40B4-BE49-F238E27FC236}">
              <a16:creationId xmlns:a16="http://schemas.microsoft.com/office/drawing/2014/main" id="{876EF9B3-775D-4B2D-911F-1883E5C62A35}"/>
            </a:ext>
          </a:extLst>
        </xdr:cNvPr>
        <xdr:cNvSpPr/>
      </xdr:nvSpPr>
      <xdr:spPr>
        <a:xfrm>
          <a:off x="19154775" y="1724326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111125</xdr:rowOff>
    </xdr:from>
    <xdr:to>
      <xdr:col>107</xdr:col>
      <xdr:colOff>101600</xdr:colOff>
      <xdr:row>106</xdr:row>
      <xdr:rowOff>41275</xdr:rowOff>
    </xdr:to>
    <xdr:sp macro="" textlink="">
      <xdr:nvSpPr>
        <xdr:cNvPr id="683" name="フローチャート: 判断 682">
          <a:extLst>
            <a:ext uri="{FF2B5EF4-FFF2-40B4-BE49-F238E27FC236}">
              <a16:creationId xmlns:a16="http://schemas.microsoft.com/office/drawing/2014/main" id="{6164A54F-C1FB-4C33-975B-D993592201E8}"/>
            </a:ext>
          </a:extLst>
        </xdr:cNvPr>
        <xdr:cNvSpPr/>
      </xdr:nvSpPr>
      <xdr:spPr>
        <a:xfrm>
          <a:off x="18345150" y="1725612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129699</xdr:rowOff>
    </xdr:from>
    <xdr:to>
      <xdr:col>102</xdr:col>
      <xdr:colOff>165100</xdr:colOff>
      <xdr:row>106</xdr:row>
      <xdr:rowOff>59849</xdr:rowOff>
    </xdr:to>
    <xdr:sp macro="" textlink="">
      <xdr:nvSpPr>
        <xdr:cNvPr id="684" name="フローチャート: 判断 683">
          <a:extLst>
            <a:ext uri="{FF2B5EF4-FFF2-40B4-BE49-F238E27FC236}">
              <a16:creationId xmlns:a16="http://schemas.microsoft.com/office/drawing/2014/main" id="{B04F216B-D7B9-44D3-BA2B-4FF82FF16972}"/>
            </a:ext>
          </a:extLst>
        </xdr:cNvPr>
        <xdr:cNvSpPr/>
      </xdr:nvSpPr>
      <xdr:spPr>
        <a:xfrm>
          <a:off x="17554575" y="1727152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685" name="フローチャート: 判断 684">
          <a:extLst>
            <a:ext uri="{FF2B5EF4-FFF2-40B4-BE49-F238E27FC236}">
              <a16:creationId xmlns:a16="http://schemas.microsoft.com/office/drawing/2014/main" id="{EDF09D48-6663-4D6C-A0B4-037A535DB38B}"/>
            </a:ext>
          </a:extLst>
        </xdr:cNvPr>
        <xdr:cNvSpPr/>
      </xdr:nvSpPr>
      <xdr:spPr>
        <a:xfrm>
          <a:off x="16754475" y="1727009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86" name="テキスト ボックス 685">
          <a:extLst>
            <a:ext uri="{FF2B5EF4-FFF2-40B4-BE49-F238E27FC236}">
              <a16:creationId xmlns:a16="http://schemas.microsoft.com/office/drawing/2014/main" id="{51ECC9BB-D7F1-4D98-9EF5-5EBFDF68F6A1}"/>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87" name="テキスト ボックス 686">
          <a:extLst>
            <a:ext uri="{FF2B5EF4-FFF2-40B4-BE49-F238E27FC236}">
              <a16:creationId xmlns:a16="http://schemas.microsoft.com/office/drawing/2014/main" id="{011987FB-4F7A-49D3-AA83-1DF6116391F1}"/>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88" name="テキスト ボックス 687">
          <a:extLst>
            <a:ext uri="{FF2B5EF4-FFF2-40B4-BE49-F238E27FC236}">
              <a16:creationId xmlns:a16="http://schemas.microsoft.com/office/drawing/2014/main" id="{4AD4BD66-B708-4D07-8B54-AE66D18AF20E}"/>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89" name="テキスト ボックス 688">
          <a:extLst>
            <a:ext uri="{FF2B5EF4-FFF2-40B4-BE49-F238E27FC236}">
              <a16:creationId xmlns:a16="http://schemas.microsoft.com/office/drawing/2014/main" id="{D4D3DF67-4984-4B7E-8FC7-DD927BFBF776}"/>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0" name="テキスト ボックス 689">
          <a:extLst>
            <a:ext uri="{FF2B5EF4-FFF2-40B4-BE49-F238E27FC236}">
              <a16:creationId xmlns:a16="http://schemas.microsoft.com/office/drawing/2014/main" id="{F5036295-24F0-4746-B68E-93F41940236A}"/>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105</xdr:row>
      <xdr:rowOff>85407</xdr:rowOff>
    </xdr:from>
    <xdr:to>
      <xdr:col>102</xdr:col>
      <xdr:colOff>165100</xdr:colOff>
      <xdr:row>106</xdr:row>
      <xdr:rowOff>15557</xdr:rowOff>
    </xdr:to>
    <xdr:sp macro="" textlink="">
      <xdr:nvSpPr>
        <xdr:cNvPr id="691" name="楕円 690">
          <a:extLst>
            <a:ext uri="{FF2B5EF4-FFF2-40B4-BE49-F238E27FC236}">
              <a16:creationId xmlns:a16="http://schemas.microsoft.com/office/drawing/2014/main" id="{A9D66BFB-E58A-4934-9659-DEECC7860C1C}"/>
            </a:ext>
          </a:extLst>
        </xdr:cNvPr>
        <xdr:cNvSpPr/>
      </xdr:nvSpPr>
      <xdr:spPr>
        <a:xfrm>
          <a:off x="17554575" y="1723358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44944</xdr:rowOff>
    </xdr:from>
    <xdr:ext cx="469744" cy="259045"/>
    <xdr:sp macro="" textlink="">
      <xdr:nvSpPr>
        <xdr:cNvPr id="692" name="n_1aveValue【庁舎】&#10;一人当たり面積">
          <a:extLst>
            <a:ext uri="{FF2B5EF4-FFF2-40B4-BE49-F238E27FC236}">
              <a16:creationId xmlns:a16="http://schemas.microsoft.com/office/drawing/2014/main" id="{D94B26AB-DCC9-4980-896E-04B905454EE3}"/>
            </a:ext>
          </a:extLst>
        </xdr:cNvPr>
        <xdr:cNvSpPr txBox="1"/>
      </xdr:nvSpPr>
      <xdr:spPr>
        <a:xfrm>
          <a:off x="18983402" y="1702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57802</xdr:rowOff>
    </xdr:from>
    <xdr:ext cx="469744" cy="259045"/>
    <xdr:sp macro="" textlink="">
      <xdr:nvSpPr>
        <xdr:cNvPr id="693" name="n_2aveValue【庁舎】&#10;一人当たり面積">
          <a:extLst>
            <a:ext uri="{FF2B5EF4-FFF2-40B4-BE49-F238E27FC236}">
              <a16:creationId xmlns:a16="http://schemas.microsoft.com/office/drawing/2014/main" id="{863E4092-E4CA-4C29-A802-78091C22046F}"/>
            </a:ext>
          </a:extLst>
        </xdr:cNvPr>
        <xdr:cNvSpPr txBox="1"/>
      </xdr:nvSpPr>
      <xdr:spPr>
        <a:xfrm>
          <a:off x="18183302" y="1703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50976</xdr:rowOff>
    </xdr:from>
    <xdr:ext cx="469744" cy="259045"/>
    <xdr:sp macro="" textlink="">
      <xdr:nvSpPr>
        <xdr:cNvPr id="694" name="n_3aveValue【庁舎】&#10;一人当たり面積">
          <a:extLst>
            <a:ext uri="{FF2B5EF4-FFF2-40B4-BE49-F238E27FC236}">
              <a16:creationId xmlns:a16="http://schemas.microsoft.com/office/drawing/2014/main" id="{B4A73EBE-9D67-4D6F-930C-F1161F4771EA}"/>
            </a:ext>
          </a:extLst>
        </xdr:cNvPr>
        <xdr:cNvSpPr txBox="1"/>
      </xdr:nvSpPr>
      <xdr:spPr>
        <a:xfrm>
          <a:off x="17383202" y="17364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74947</xdr:rowOff>
    </xdr:from>
    <xdr:ext cx="469744" cy="259045"/>
    <xdr:sp macro="" textlink="">
      <xdr:nvSpPr>
        <xdr:cNvPr id="695" name="n_4aveValue【庁舎】&#10;一人当たり面積">
          <a:extLst>
            <a:ext uri="{FF2B5EF4-FFF2-40B4-BE49-F238E27FC236}">
              <a16:creationId xmlns:a16="http://schemas.microsoft.com/office/drawing/2014/main" id="{CA3289BB-6B7F-477C-A6BD-DC5ABD452C81}"/>
            </a:ext>
          </a:extLst>
        </xdr:cNvPr>
        <xdr:cNvSpPr txBox="1"/>
      </xdr:nvSpPr>
      <xdr:spPr>
        <a:xfrm>
          <a:off x="16592627" y="1704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32084</xdr:rowOff>
    </xdr:from>
    <xdr:ext cx="469744" cy="259045"/>
    <xdr:sp macro="" textlink="">
      <xdr:nvSpPr>
        <xdr:cNvPr id="696" name="n_3mainValue【庁舎】&#10;一人当たり面積">
          <a:extLst>
            <a:ext uri="{FF2B5EF4-FFF2-40B4-BE49-F238E27FC236}">
              <a16:creationId xmlns:a16="http://schemas.microsoft.com/office/drawing/2014/main" id="{55EC773F-9113-49BB-A6E9-6F999E3252E5}"/>
            </a:ext>
          </a:extLst>
        </xdr:cNvPr>
        <xdr:cNvSpPr txBox="1"/>
      </xdr:nvSpPr>
      <xdr:spPr>
        <a:xfrm>
          <a:off x="17383202" y="17002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7" name="正方形/長方形 696">
          <a:extLst>
            <a:ext uri="{FF2B5EF4-FFF2-40B4-BE49-F238E27FC236}">
              <a16:creationId xmlns:a16="http://schemas.microsoft.com/office/drawing/2014/main" id="{A92B06D6-A551-455A-8FC5-891CBD5994A7}"/>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8" name="正方形/長方形 697">
          <a:extLst>
            <a:ext uri="{FF2B5EF4-FFF2-40B4-BE49-F238E27FC236}">
              <a16:creationId xmlns:a16="http://schemas.microsoft.com/office/drawing/2014/main" id="{C2CB99EB-C08D-4C3E-B783-165CB3C68E69}"/>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9" name="テキスト ボックス 698">
          <a:extLst>
            <a:ext uri="{FF2B5EF4-FFF2-40B4-BE49-F238E27FC236}">
              <a16:creationId xmlns:a16="http://schemas.microsoft.com/office/drawing/2014/main" id="{443A761C-0CB2-47CF-9645-43BFE776AAE3}"/>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類似団体と比較して特に有形固定資産減価償却率が高くなっている施設は、図書館、体育</a:t>
          </a:r>
          <a:r>
            <a:rPr kumimoji="1" lang="ja-JP" altLang="en-US" sz="1100">
              <a:solidFill>
                <a:schemeClr val="dk1"/>
              </a:solidFill>
              <a:effectLst/>
              <a:latin typeface="+mn-lt"/>
              <a:ea typeface="+mn-ea"/>
              <a:cs typeface="+mn-cs"/>
            </a:rPr>
            <a:t>館</a:t>
          </a:r>
          <a:r>
            <a:rPr kumimoji="1" lang="ja-JP" altLang="ja-JP" sz="1100">
              <a:solidFill>
                <a:schemeClr val="dk1"/>
              </a:solidFill>
              <a:effectLst/>
              <a:latin typeface="+mn-lt"/>
              <a:ea typeface="+mn-ea"/>
              <a:cs typeface="+mn-cs"/>
            </a:rPr>
            <a:t>・プール、保健センター・保健所、市民会館となっている。</a:t>
          </a:r>
          <a:endParaRPr kumimoji="1" lang="en-US" altLang="ja-JP" sz="110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令和６年３月策定の明和町公共施設総合管理計画をもとに、施設の長寿命化を図るとともに</a:t>
          </a:r>
          <a:r>
            <a:rPr lang="ja-JP" altLang="ja-JP" sz="1100">
              <a:solidFill>
                <a:schemeClr val="dk1"/>
              </a:solidFill>
              <a:effectLst/>
              <a:latin typeface="+mn-lt"/>
              <a:ea typeface="+mn-ea"/>
              <a:cs typeface="+mn-cs"/>
            </a:rPr>
            <a:t>民間資金の活用等を進めて資産の有効活用を図り、現在の施設総量の </a:t>
          </a:r>
          <a:r>
            <a:rPr lang="en-US" altLang="ja-JP" sz="1100">
              <a:solidFill>
                <a:schemeClr val="dk1"/>
              </a:solidFill>
              <a:effectLst/>
              <a:latin typeface="+mn-lt"/>
              <a:ea typeface="+mn-ea"/>
              <a:cs typeface="+mn-cs"/>
            </a:rPr>
            <a:t>15</a:t>
          </a:r>
          <a:r>
            <a:rPr lang="ja-JP" altLang="ja-JP" sz="1100">
              <a:solidFill>
                <a:schemeClr val="dk1"/>
              </a:solidFill>
              <a:effectLst/>
              <a:latin typeface="+mn-lt"/>
              <a:ea typeface="+mn-ea"/>
              <a:cs typeface="+mn-cs"/>
            </a:rPr>
            <a:t>％縮減を目指す。</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群馬県明和町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10,836
10,505
19.64
8,168,258
7,195,084
426,965
3,950,198
4,041,721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43.3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昨年度よりも</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税収増加により基準財政収入額も増加している。今後も引き続き、安定した自主財源の確保に努めるとともに事業のスクラップ＆ビルドを図り、財政基盤の強化に努める。</a:t>
          </a: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98954</xdr:rowOff>
    </xdr:from>
    <xdr:to>
      <xdr:col>23</xdr:col>
      <xdr:colOff>133350</xdr:colOff>
      <xdr:row>44</xdr:row>
      <xdr:rowOff>165100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71154"/>
          <a:ext cx="0" cy="14377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13881</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6014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98954</xdr:rowOff>
    </xdr:from>
    <xdr:to>
      <xdr:col>24</xdr:col>
      <xdr:colOff>12700</xdr:colOff>
      <xdr:row>36</xdr:row>
      <xdr:rowOff>98954</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71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15875</xdr:rowOff>
    </xdr:from>
    <xdr:to>
      <xdr:col>23</xdr:col>
      <xdr:colOff>133350</xdr:colOff>
      <xdr:row>41</xdr:row>
      <xdr:rowOff>35983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4114800" y="704532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35983</xdr:rowOff>
    </xdr:from>
    <xdr:to>
      <xdr:col>19</xdr:col>
      <xdr:colOff>133350</xdr:colOff>
      <xdr:row>41</xdr:row>
      <xdr:rowOff>35983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0654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24342</xdr:rowOff>
    </xdr:from>
    <xdr:to>
      <xdr:col>19</xdr:col>
      <xdr:colOff>184150</xdr:colOff>
      <xdr:row>43</xdr:row>
      <xdr:rowOff>125942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110719</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48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25929</xdr:rowOff>
    </xdr:from>
    <xdr:to>
      <xdr:col>15</xdr:col>
      <xdr:colOff>82550</xdr:colOff>
      <xdr:row>41</xdr:row>
      <xdr:rowOff>35983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055379"/>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14288</xdr:rowOff>
    </xdr:from>
    <xdr:to>
      <xdr:col>15</xdr:col>
      <xdr:colOff>133350</xdr:colOff>
      <xdr:row>43</xdr:row>
      <xdr:rowOff>115888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100665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47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25929</xdr:rowOff>
    </xdr:from>
    <xdr:to>
      <xdr:col>11</xdr:col>
      <xdr:colOff>31750</xdr:colOff>
      <xdr:row>41</xdr:row>
      <xdr:rowOff>76200</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flipV="1">
          <a:off x="1447800" y="7055379"/>
          <a:ext cx="889000" cy="5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14288</xdr:rowOff>
    </xdr:from>
    <xdr:to>
      <xdr:col>11</xdr:col>
      <xdr:colOff>82550</xdr:colOff>
      <xdr:row>43</xdr:row>
      <xdr:rowOff>115888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100665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47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136525</xdr:rowOff>
    </xdr:from>
    <xdr:to>
      <xdr:col>23</xdr:col>
      <xdr:colOff>184150</xdr:colOff>
      <xdr:row>41</xdr:row>
      <xdr:rowOff>66675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153052</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683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156633</xdr:rowOff>
    </xdr:from>
    <xdr:to>
      <xdr:col>19</xdr:col>
      <xdr:colOff>184150</xdr:colOff>
      <xdr:row>41</xdr:row>
      <xdr:rowOff>86783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96960</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156633</xdr:rowOff>
    </xdr:from>
    <xdr:to>
      <xdr:col>15</xdr:col>
      <xdr:colOff>133350</xdr:colOff>
      <xdr:row>41</xdr:row>
      <xdr:rowOff>86783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96960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146579</xdr:rowOff>
    </xdr:from>
    <xdr:to>
      <xdr:col>11</xdr:col>
      <xdr:colOff>82550</xdr:colOff>
      <xdr:row>41</xdr:row>
      <xdr:rowOff>76729</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00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86906</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6773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昨年度よりも</a:t>
          </a:r>
          <a:r>
            <a:rPr kumimoji="1" lang="en-US" altLang="ja-JP" sz="1300">
              <a:latin typeface="ＭＳ Ｐゴシック" panose="020B0600070205080204" pitchFamily="50" charset="-128"/>
              <a:ea typeface="ＭＳ Ｐゴシック" panose="020B0600070205080204" pitchFamily="50" charset="-128"/>
            </a:rPr>
            <a:t>13.6</a:t>
          </a:r>
          <a:r>
            <a:rPr kumimoji="1" lang="ja-JP" altLang="en-US" sz="1300">
              <a:latin typeface="ＭＳ Ｐゴシック" panose="020B0600070205080204" pitchFamily="50" charset="-128"/>
              <a:ea typeface="ＭＳ Ｐゴシック" panose="020B0600070205080204" pitchFamily="50" charset="-128"/>
            </a:rPr>
            <a:t>ポイント増となった。、税収等はその年の情勢・景気に大きく左右されてしまうため、安定した自主財源の確保に向けて引き続き工業団地造成や企業誘致等に力を入れるとともに、経常経費の削減に向けて事業の見直し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61</xdr:row>
      <xdr:rowOff>61468</xdr:rowOff>
    </xdr:from>
    <xdr:to>
      <xdr:col>23</xdr:col>
      <xdr:colOff>133350</xdr:colOff>
      <xdr:row>66</xdr:row>
      <xdr:rowOff>29464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519918"/>
          <a:ext cx="0" cy="8252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1541</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31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29464</xdr:rowOff>
    </xdr:from>
    <xdr:to>
      <xdr:col>24</xdr:col>
      <xdr:colOff>12700</xdr:colOff>
      <xdr:row>66</xdr:row>
      <xdr:rowOff>29464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4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147845</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10263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61</xdr:row>
      <xdr:rowOff>61468</xdr:rowOff>
    </xdr:from>
    <xdr:to>
      <xdr:col>24</xdr:col>
      <xdr:colOff>12700</xdr:colOff>
      <xdr:row>61</xdr:row>
      <xdr:rowOff>61468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519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6096</xdr:rowOff>
    </xdr:from>
    <xdr:to>
      <xdr:col>23</xdr:col>
      <xdr:colOff>133350</xdr:colOff>
      <xdr:row>63</xdr:row>
      <xdr:rowOff>148082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293096"/>
          <a:ext cx="838200" cy="656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74185</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8755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102108</xdr:rowOff>
    </xdr:from>
    <xdr:to>
      <xdr:col>23</xdr:col>
      <xdr:colOff>184150</xdr:colOff>
      <xdr:row>64</xdr:row>
      <xdr:rowOff>32258</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90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6096</xdr:rowOff>
    </xdr:from>
    <xdr:to>
      <xdr:col>19</xdr:col>
      <xdr:colOff>133350</xdr:colOff>
      <xdr:row>64</xdr:row>
      <xdr:rowOff>24892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10293096"/>
          <a:ext cx="889000" cy="70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20066</xdr:rowOff>
    </xdr:from>
    <xdr:to>
      <xdr:col>19</xdr:col>
      <xdr:colOff>184150</xdr:colOff>
      <xdr:row>63</xdr:row>
      <xdr:rowOff>121666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82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106443</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907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24892</xdr:rowOff>
    </xdr:from>
    <xdr:to>
      <xdr:col>15</xdr:col>
      <xdr:colOff>82550</xdr:colOff>
      <xdr:row>67</xdr:row>
      <xdr:rowOff>7620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997692"/>
          <a:ext cx="889000" cy="497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51562</xdr:rowOff>
    </xdr:from>
    <xdr:to>
      <xdr:col>15</xdr:col>
      <xdr:colOff>133350</xdr:colOff>
      <xdr:row>62</xdr:row>
      <xdr:rowOff>153162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68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163339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45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165100</xdr:rowOff>
    </xdr:from>
    <xdr:to>
      <xdr:col>11</xdr:col>
      <xdr:colOff>31750</xdr:colOff>
      <xdr:row>67</xdr:row>
      <xdr:rowOff>7620</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0795000"/>
          <a:ext cx="889000" cy="699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77978</xdr:rowOff>
    </xdr:from>
    <xdr:to>
      <xdr:col>11</xdr:col>
      <xdr:colOff>82550</xdr:colOff>
      <xdr:row>64</xdr:row>
      <xdr:rowOff>8128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18305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64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116586</xdr:rowOff>
    </xdr:from>
    <xdr:to>
      <xdr:col>7</xdr:col>
      <xdr:colOff>31750</xdr:colOff>
      <xdr:row>64</xdr:row>
      <xdr:rowOff>46736</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31513</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100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97282</xdr:rowOff>
    </xdr:from>
    <xdr:to>
      <xdr:col>23</xdr:col>
      <xdr:colOff>184150</xdr:colOff>
      <xdr:row>64</xdr:row>
      <xdr:rowOff>27432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89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113809</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74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126746</xdr:rowOff>
    </xdr:from>
    <xdr:to>
      <xdr:col>19</xdr:col>
      <xdr:colOff>184150</xdr:colOff>
      <xdr:row>60</xdr:row>
      <xdr:rowOff>56896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24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67073</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011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145542</xdr:rowOff>
    </xdr:from>
    <xdr:to>
      <xdr:col>15</xdr:col>
      <xdr:colOff>133350</xdr:colOff>
      <xdr:row>64</xdr:row>
      <xdr:rowOff>75692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94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60469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103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128270</xdr:rowOff>
    </xdr:from>
    <xdr:to>
      <xdr:col>11</xdr:col>
      <xdr:colOff>82550</xdr:colOff>
      <xdr:row>67</xdr:row>
      <xdr:rowOff>58420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144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43197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153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114300</xdr:rowOff>
    </xdr:from>
    <xdr:to>
      <xdr:col>7</xdr:col>
      <xdr:colOff>31750</xdr:colOff>
      <xdr:row>63</xdr:row>
      <xdr:rowOff>44450</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54627</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[221,471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昨年度と比較して</a:t>
          </a:r>
          <a:r>
            <a:rPr kumimoji="1" lang="en-US" altLang="ja-JP" sz="1300">
              <a:latin typeface="ＭＳ Ｐゴシック" panose="020B0600070205080204" pitchFamily="50" charset="-128"/>
              <a:ea typeface="ＭＳ Ｐゴシック" panose="020B0600070205080204" pitchFamily="50" charset="-128"/>
            </a:rPr>
            <a:t>23,849</a:t>
          </a:r>
          <a:r>
            <a:rPr kumimoji="1" lang="ja-JP" altLang="en-US" sz="1300">
              <a:latin typeface="ＭＳ Ｐゴシック" panose="020B0600070205080204" pitchFamily="50" charset="-128"/>
              <a:ea typeface="ＭＳ Ｐゴシック" panose="020B0600070205080204" pitchFamily="50" charset="-128"/>
            </a:rPr>
            <a:t>円増加してはいるものの、類似団体平均よりも低い決算額となっている。しかしながら、全国・群馬県平均を大きく上回っており、その要因としては、会計年度任用職員を含め採用職員数の増加による人件費の増や物価高騰による給食賄材料費等の増があげられる。今後も引き続き、適切な定員管理と業務の効率化、公共施設の指定管理者制度導入など人件費及び物件費の削減に努めていく。</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00000000-0008-0000-0300-0000C0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162846</xdr:rowOff>
    </xdr:from>
    <xdr:to>
      <xdr:col>23</xdr:col>
      <xdr:colOff>133350</xdr:colOff>
      <xdr:row>89</xdr:row>
      <xdr:rowOff>150395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953000" y="13878846"/>
          <a:ext cx="0" cy="15305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122472</xdr:rowOff>
    </xdr:from>
    <xdr:ext cx="762000" cy="259045"/>
    <xdr:sp macro="" textlink="">
      <xdr:nvSpPr>
        <xdr:cNvPr id="194" name="人件費・物件費等の状況最小値テキスト">
          <a:extLst>
            <a:ext uri="{FF2B5EF4-FFF2-40B4-BE49-F238E27FC236}">
              <a16:creationId xmlns:a16="http://schemas.microsoft.com/office/drawing/2014/main" id="{00000000-0008-0000-0300-0000C2000000}"/>
            </a:ext>
          </a:extLst>
        </xdr:cNvPr>
        <xdr:cNvSpPr txBox="1"/>
      </xdr:nvSpPr>
      <xdr:spPr>
        <a:xfrm>
          <a:off x="5041900" y="15381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150395</xdr:rowOff>
    </xdr:from>
    <xdr:to>
      <xdr:col>24</xdr:col>
      <xdr:colOff>12700</xdr:colOff>
      <xdr:row>89</xdr:row>
      <xdr:rowOff>150395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540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77773</xdr:rowOff>
    </xdr:from>
    <xdr:ext cx="762000" cy="259045"/>
    <xdr:sp macro="" textlink="">
      <xdr:nvSpPr>
        <xdr:cNvPr id="196" name="人件費・物件費等の状況最大値テキスト">
          <a:extLst>
            <a:ext uri="{FF2B5EF4-FFF2-40B4-BE49-F238E27FC236}">
              <a16:creationId xmlns:a16="http://schemas.microsoft.com/office/drawing/2014/main" id="{00000000-0008-0000-0300-0000C4000000}"/>
            </a:ext>
          </a:extLst>
        </xdr:cNvPr>
        <xdr:cNvSpPr txBox="1"/>
      </xdr:nvSpPr>
      <xdr:spPr>
        <a:xfrm>
          <a:off x="5041900" y="1362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162846</xdr:rowOff>
    </xdr:from>
    <xdr:to>
      <xdr:col>24</xdr:col>
      <xdr:colOff>12700</xdr:colOff>
      <xdr:row>80</xdr:row>
      <xdr:rowOff>162846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387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20831</xdr:rowOff>
    </xdr:from>
    <xdr:to>
      <xdr:col>23</xdr:col>
      <xdr:colOff>133350</xdr:colOff>
      <xdr:row>82</xdr:row>
      <xdr:rowOff>103042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114800" y="14079731"/>
          <a:ext cx="838200" cy="82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26694</xdr:rowOff>
    </xdr:from>
    <xdr:ext cx="762000" cy="259045"/>
    <xdr:sp macro="" textlink="">
      <xdr:nvSpPr>
        <xdr:cNvPr id="199" name="人件費・物件費等の状況平均値テキスト">
          <a:extLst>
            <a:ext uri="{FF2B5EF4-FFF2-40B4-BE49-F238E27FC236}">
              <a16:creationId xmlns:a16="http://schemas.microsoft.com/office/drawing/2014/main" id="{00000000-0008-0000-0300-0000C7000000}"/>
            </a:ext>
          </a:extLst>
        </xdr:cNvPr>
        <xdr:cNvSpPr txBox="1"/>
      </xdr:nvSpPr>
      <xdr:spPr>
        <a:xfrm>
          <a:off x="5041900" y="14085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54617</xdr:rowOff>
    </xdr:from>
    <xdr:to>
      <xdr:col>23</xdr:col>
      <xdr:colOff>184150</xdr:colOff>
      <xdr:row>82</xdr:row>
      <xdr:rowOff>156217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902200" y="1411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10452</xdr:rowOff>
    </xdr:from>
    <xdr:to>
      <xdr:col>19</xdr:col>
      <xdr:colOff>133350</xdr:colOff>
      <xdr:row>82</xdr:row>
      <xdr:rowOff>20831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3225800" y="14069352"/>
          <a:ext cx="889000" cy="1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22859</xdr:rowOff>
    </xdr:from>
    <xdr:to>
      <xdr:col>19</xdr:col>
      <xdr:colOff>184150</xdr:colOff>
      <xdr:row>82</xdr:row>
      <xdr:rowOff>124459</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064000" y="1408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109236</xdr:rowOff>
    </xdr:from>
    <xdr:ext cx="7366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733800" y="14168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150805</xdr:rowOff>
    </xdr:from>
    <xdr:to>
      <xdr:col>15</xdr:col>
      <xdr:colOff>82550</xdr:colOff>
      <xdr:row>82</xdr:row>
      <xdr:rowOff>10452</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2336800" y="14038255"/>
          <a:ext cx="889000" cy="3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166635</xdr:rowOff>
    </xdr:from>
    <xdr:to>
      <xdr:col>15</xdr:col>
      <xdr:colOff>133350</xdr:colOff>
      <xdr:row>82</xdr:row>
      <xdr:rowOff>96785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3175000" y="1405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81562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844800" y="1414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48087</xdr:rowOff>
    </xdr:from>
    <xdr:to>
      <xdr:col>11</xdr:col>
      <xdr:colOff>31750</xdr:colOff>
      <xdr:row>81</xdr:row>
      <xdr:rowOff>150805</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a:off x="1447800" y="13935537"/>
          <a:ext cx="889000" cy="102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129502</xdr:rowOff>
    </xdr:from>
    <xdr:to>
      <xdr:col>11</xdr:col>
      <xdr:colOff>82550</xdr:colOff>
      <xdr:row>82</xdr:row>
      <xdr:rowOff>59652</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2286000" y="1401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44429</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955800" y="14103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106769</xdr:rowOff>
    </xdr:from>
    <xdr:to>
      <xdr:col>7</xdr:col>
      <xdr:colOff>31750</xdr:colOff>
      <xdr:row>82</xdr:row>
      <xdr:rowOff>36919</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1397000" y="1399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21696</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066800" y="14080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52242</xdr:rowOff>
    </xdr:from>
    <xdr:to>
      <xdr:col>23</xdr:col>
      <xdr:colOff>184150</xdr:colOff>
      <xdr:row>82</xdr:row>
      <xdr:rowOff>153842</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902200" y="14111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68769</xdr:rowOff>
    </xdr:from>
    <xdr:ext cx="762000" cy="259045"/>
    <xdr:sp macro="" textlink="">
      <xdr:nvSpPr>
        <xdr:cNvPr id="218" name="人件費・物件費等の状況該当値テキスト">
          <a:extLst>
            <a:ext uri="{FF2B5EF4-FFF2-40B4-BE49-F238E27FC236}">
              <a16:creationId xmlns:a16="http://schemas.microsoft.com/office/drawing/2014/main" id="{00000000-0008-0000-0300-0000DA000000}"/>
            </a:ext>
          </a:extLst>
        </xdr:cNvPr>
        <xdr:cNvSpPr txBox="1"/>
      </xdr:nvSpPr>
      <xdr:spPr>
        <a:xfrm>
          <a:off x="5041900" y="13956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141481</xdr:rowOff>
    </xdr:from>
    <xdr:to>
      <xdr:col>19</xdr:col>
      <xdr:colOff>184150</xdr:colOff>
      <xdr:row>82</xdr:row>
      <xdr:rowOff>71631</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064000" y="1402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81808</xdr:rowOff>
    </xdr:from>
    <xdr:ext cx="7366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3733800" y="137978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131102</xdr:rowOff>
    </xdr:from>
    <xdr:to>
      <xdr:col>15</xdr:col>
      <xdr:colOff>133350</xdr:colOff>
      <xdr:row>82</xdr:row>
      <xdr:rowOff>61252</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3175000" y="1401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71429</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2844800" y="13787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100005</xdr:rowOff>
    </xdr:from>
    <xdr:to>
      <xdr:col>11</xdr:col>
      <xdr:colOff>82550</xdr:colOff>
      <xdr:row>82</xdr:row>
      <xdr:rowOff>30155</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2286000" y="1398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40332</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955800" y="13756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168737</xdr:rowOff>
    </xdr:from>
    <xdr:to>
      <xdr:col>7</xdr:col>
      <xdr:colOff>31750</xdr:colOff>
      <xdr:row>81</xdr:row>
      <xdr:rowOff>98887</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1397000" y="1388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109064</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066800" y="13653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対前年度比で</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ポイント増加しているが、指標となる</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を下回っている状況となっている。</a:t>
          </a:r>
        </a:p>
        <a:p>
          <a:r>
            <a:rPr kumimoji="1" lang="ja-JP" altLang="en-US" sz="1300">
              <a:latin typeface="ＭＳ Ｐゴシック" panose="020B0600070205080204" pitchFamily="50" charset="-128"/>
              <a:ea typeface="ＭＳ Ｐゴシック" panose="020B0600070205080204" pitchFamily="50" charset="-128"/>
            </a:rPr>
            <a:t>　今後も人事院勧告等を勘案し、給与体系の見直しや給与適正化に努めていく。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5" name="テキスト ボックス 254">
          <a:extLst>
            <a:ext uri="{FF2B5EF4-FFF2-40B4-BE49-F238E27FC236}">
              <a16:creationId xmlns:a16="http://schemas.microsoft.com/office/drawing/2014/main" id="{00000000-0008-0000-0300-0000FF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6" name="給与水準   （国との比較）グラフ枠">
          <a:extLst>
            <a:ext uri="{FF2B5EF4-FFF2-40B4-BE49-F238E27FC236}">
              <a16:creationId xmlns:a16="http://schemas.microsoft.com/office/drawing/2014/main" id="{00000000-0008-0000-0300-000000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130629</xdr:rowOff>
    </xdr:from>
    <xdr:to>
      <xdr:col>81</xdr:col>
      <xdr:colOff>44450</xdr:colOff>
      <xdr:row>89</xdr:row>
      <xdr:rowOff>127302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7018000" y="13846629"/>
          <a:ext cx="0" cy="15397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58" name="給与水準   （国との比較）最小値テキスト">
          <a:extLst>
            <a:ext uri="{FF2B5EF4-FFF2-40B4-BE49-F238E27FC236}">
              <a16:creationId xmlns:a16="http://schemas.microsoft.com/office/drawing/2014/main" id="{00000000-0008-0000-0300-000002010000}"/>
            </a:ext>
          </a:extLst>
        </xdr:cNvPr>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45556</xdr:rowOff>
    </xdr:from>
    <xdr:ext cx="762000" cy="259045"/>
    <xdr:sp macro="" textlink="">
      <xdr:nvSpPr>
        <xdr:cNvPr id="260" name="給与水準   （国との比較）最大値テキスト">
          <a:extLst>
            <a:ext uri="{FF2B5EF4-FFF2-40B4-BE49-F238E27FC236}">
              <a16:creationId xmlns:a16="http://schemas.microsoft.com/office/drawing/2014/main" id="{00000000-0008-0000-0300-000004010000}"/>
            </a:ext>
          </a:extLst>
        </xdr:cNvPr>
        <xdr:cNvSpPr txBox="1"/>
      </xdr:nvSpPr>
      <xdr:spPr>
        <a:xfrm>
          <a:off x="171069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130629</xdr:rowOff>
    </xdr:from>
    <xdr:to>
      <xdr:col>81</xdr:col>
      <xdr:colOff>133350</xdr:colOff>
      <xdr:row>80</xdr:row>
      <xdr:rowOff>130629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929100" y="13846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124582</xdr:rowOff>
    </xdr:from>
    <xdr:to>
      <xdr:col>81</xdr:col>
      <xdr:colOff>44450</xdr:colOff>
      <xdr:row>87</xdr:row>
      <xdr:rowOff>45055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179800" y="14869282"/>
          <a:ext cx="8382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101798</xdr:rowOff>
    </xdr:from>
    <xdr:ext cx="762000" cy="259045"/>
    <xdr:sp macro="" textlink="">
      <xdr:nvSpPr>
        <xdr:cNvPr id="263" name="給与水準   （国との比較）平均値テキスト">
          <a:extLst>
            <a:ext uri="{FF2B5EF4-FFF2-40B4-BE49-F238E27FC236}">
              <a16:creationId xmlns:a16="http://schemas.microsoft.com/office/drawing/2014/main" id="{00000000-0008-0000-0300-000007010000}"/>
            </a:ext>
          </a:extLst>
        </xdr:cNvPr>
        <xdr:cNvSpPr txBox="1"/>
      </xdr:nvSpPr>
      <xdr:spPr>
        <a:xfrm>
          <a:off x="17106900" y="146750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85271</xdr:rowOff>
    </xdr:from>
    <xdr:to>
      <xdr:col>81</xdr:col>
      <xdr:colOff>95250</xdr:colOff>
      <xdr:row>87</xdr:row>
      <xdr:rowOff>15421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9672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124582</xdr:rowOff>
    </xdr:from>
    <xdr:to>
      <xdr:col>77</xdr:col>
      <xdr:colOff>44450</xdr:colOff>
      <xdr:row>87</xdr:row>
      <xdr:rowOff>136979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5290800" y="14869282"/>
          <a:ext cx="889000" cy="18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73782</xdr:rowOff>
    </xdr:from>
    <xdr:to>
      <xdr:col>77</xdr:col>
      <xdr:colOff>95250</xdr:colOff>
      <xdr:row>87</xdr:row>
      <xdr:rowOff>3932</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6129000" y="1481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14109</xdr:rowOff>
    </xdr:from>
    <xdr:ext cx="7366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798800" y="14587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136979</xdr:rowOff>
    </xdr:from>
    <xdr:to>
      <xdr:col>72</xdr:col>
      <xdr:colOff>203200</xdr:colOff>
      <xdr:row>88</xdr:row>
      <xdr:rowOff>91923</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4401800" y="15053129"/>
          <a:ext cx="889000" cy="126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62291</xdr:rowOff>
    </xdr:from>
    <xdr:to>
      <xdr:col>73</xdr:col>
      <xdr:colOff>44450</xdr:colOff>
      <xdr:row>86</xdr:row>
      <xdr:rowOff>163891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5240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2618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909800" y="1457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34471</xdr:rowOff>
    </xdr:from>
    <xdr:to>
      <xdr:col>68</xdr:col>
      <xdr:colOff>152400</xdr:colOff>
      <xdr:row>88</xdr:row>
      <xdr:rowOff>91923</xdr:rowOff>
    </xdr:to>
    <xdr:cxnSp macro="">
      <xdr:nvCxnSpPr>
        <xdr:cNvPr id="271" name="直線コネクタ 270">
          <a:extLst>
            <a:ext uri="{FF2B5EF4-FFF2-40B4-BE49-F238E27FC236}">
              <a16:creationId xmlns:a16="http://schemas.microsoft.com/office/drawing/2014/main" id="{00000000-0008-0000-0300-00000F010000}"/>
            </a:ext>
          </a:extLst>
        </xdr:cNvPr>
        <xdr:cNvCxnSpPr/>
      </xdr:nvCxnSpPr>
      <xdr:spPr>
        <a:xfrm>
          <a:off x="13512800" y="15122071"/>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39309</xdr:rowOff>
    </xdr:from>
    <xdr:to>
      <xdr:col>68</xdr:col>
      <xdr:colOff>203200</xdr:colOff>
      <xdr:row>86</xdr:row>
      <xdr:rowOff>140909</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43510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151086</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020800" y="1455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4" name="フローチャート: 判断 273">
          <a:extLst>
            <a:ext uri="{FF2B5EF4-FFF2-40B4-BE49-F238E27FC236}">
              <a16:creationId xmlns:a16="http://schemas.microsoft.com/office/drawing/2014/main" id="{00000000-0008-0000-0300-000012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165705</xdr:rowOff>
    </xdr:from>
    <xdr:to>
      <xdr:col>81</xdr:col>
      <xdr:colOff>95250</xdr:colOff>
      <xdr:row>87</xdr:row>
      <xdr:rowOff>95855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967200" y="1491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137782</xdr:rowOff>
    </xdr:from>
    <xdr:ext cx="762000" cy="259045"/>
    <xdr:sp macro="" textlink="">
      <xdr:nvSpPr>
        <xdr:cNvPr id="282" name="給与水準   （国との比較）該当値テキスト">
          <a:extLst>
            <a:ext uri="{FF2B5EF4-FFF2-40B4-BE49-F238E27FC236}">
              <a16:creationId xmlns:a16="http://schemas.microsoft.com/office/drawing/2014/main" id="{00000000-0008-0000-0300-00001A010000}"/>
            </a:ext>
          </a:extLst>
        </xdr:cNvPr>
        <xdr:cNvSpPr txBox="1"/>
      </xdr:nvSpPr>
      <xdr:spPr>
        <a:xfrm>
          <a:off x="17106900" y="14882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73782</xdr:rowOff>
    </xdr:from>
    <xdr:to>
      <xdr:col>77</xdr:col>
      <xdr:colOff>95250</xdr:colOff>
      <xdr:row>87</xdr:row>
      <xdr:rowOff>3932</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6129000" y="1481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160159</xdr:rowOff>
    </xdr:from>
    <xdr:ext cx="7366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98800" y="14904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86179</xdr:rowOff>
    </xdr:from>
    <xdr:to>
      <xdr:col>73</xdr:col>
      <xdr:colOff>44450</xdr:colOff>
      <xdr:row>88</xdr:row>
      <xdr:rowOff>16329</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5240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1106</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909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41123</xdr:rowOff>
    </xdr:from>
    <xdr:to>
      <xdr:col>68</xdr:col>
      <xdr:colOff>203200</xdr:colOff>
      <xdr:row>88</xdr:row>
      <xdr:rowOff>142723</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4351000" y="1512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127500</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4020800" y="15215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155121</xdr:rowOff>
    </xdr:from>
    <xdr:to>
      <xdr:col>64</xdr:col>
      <xdr:colOff>152400</xdr:colOff>
      <xdr:row>88</xdr:row>
      <xdr:rowOff>85271</xdr:rowOff>
    </xdr:to>
    <xdr:sp macro="" textlink="">
      <xdr:nvSpPr>
        <xdr:cNvPr id="289" name="楕円 288">
          <a:extLst>
            <a:ext uri="{FF2B5EF4-FFF2-40B4-BE49-F238E27FC236}">
              <a16:creationId xmlns:a16="http://schemas.microsoft.com/office/drawing/2014/main" id="{00000000-0008-0000-0300-000021010000}"/>
            </a:ext>
          </a:extLst>
        </xdr:cNvPr>
        <xdr:cNvSpPr/>
      </xdr:nvSpPr>
      <xdr:spPr>
        <a:xfrm>
          <a:off x="13462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70048</xdr:rowOff>
    </xdr:from>
    <xdr:ext cx="762000" cy="259045"/>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131800" y="1515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昨年度と比較して、</a:t>
          </a:r>
          <a:r>
            <a:rPr kumimoji="1" lang="en-US" altLang="ja-JP" sz="1300">
              <a:latin typeface="ＭＳ Ｐゴシック" panose="020B0600070205080204" pitchFamily="50" charset="-128"/>
              <a:ea typeface="ＭＳ Ｐゴシック" panose="020B0600070205080204" pitchFamily="50" charset="-128"/>
            </a:rPr>
            <a:t>0.32</a:t>
          </a:r>
          <a:r>
            <a:rPr kumimoji="1" lang="ja-JP" altLang="en-US" sz="1300">
              <a:latin typeface="ＭＳ Ｐゴシック" panose="020B0600070205080204" pitchFamily="50" charset="-128"/>
              <a:ea typeface="ＭＳ Ｐゴシック" panose="020B0600070205080204" pitchFamily="50" charset="-128"/>
            </a:rPr>
            <a:t>ポイント増加し、類似団体・全国・群馬県平均を上回っている。</a:t>
          </a:r>
        </a:p>
        <a:p>
          <a:r>
            <a:rPr kumimoji="1" lang="ja-JP" altLang="en-US" sz="1300">
              <a:latin typeface="ＭＳ Ｐゴシック" panose="020B0600070205080204" pitchFamily="50" charset="-128"/>
              <a:ea typeface="ＭＳ Ｐゴシック" panose="020B0600070205080204" pitchFamily="50" charset="-128"/>
            </a:rPr>
            <a:t>　今後も住民サービスの向上に努めながら、適切な定員管理と業務の効率化を図っていく。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1" name="定員管理の状況グラフ枠">
          <a:extLst>
            <a:ext uri="{FF2B5EF4-FFF2-40B4-BE49-F238E27FC236}">
              <a16:creationId xmlns:a16="http://schemas.microsoft.com/office/drawing/2014/main" id="{00000000-0008-0000-0300-000041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91380</xdr:rowOff>
    </xdr:from>
    <xdr:to>
      <xdr:col>81</xdr:col>
      <xdr:colOff>44450</xdr:colOff>
      <xdr:row>66</xdr:row>
      <xdr:rowOff>158387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7018000" y="10035480"/>
          <a:ext cx="0" cy="14386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130464</xdr:rowOff>
    </xdr:from>
    <xdr:ext cx="762000" cy="259045"/>
    <xdr:sp macro="" textlink="">
      <xdr:nvSpPr>
        <xdr:cNvPr id="323" name="定員管理の状況最小値テキスト">
          <a:extLst>
            <a:ext uri="{FF2B5EF4-FFF2-40B4-BE49-F238E27FC236}">
              <a16:creationId xmlns:a16="http://schemas.microsoft.com/office/drawing/2014/main" id="{00000000-0008-0000-0300-000043010000}"/>
            </a:ext>
          </a:extLst>
        </xdr:cNvPr>
        <xdr:cNvSpPr txBox="1"/>
      </xdr:nvSpPr>
      <xdr:spPr>
        <a:xfrm>
          <a:off x="17106900" y="1144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158387</xdr:rowOff>
    </xdr:from>
    <xdr:to>
      <xdr:col>81</xdr:col>
      <xdr:colOff>133350</xdr:colOff>
      <xdr:row>66</xdr:row>
      <xdr:rowOff>158387</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929100" y="1147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6307</xdr:rowOff>
    </xdr:from>
    <xdr:ext cx="762000" cy="259045"/>
    <xdr:sp macro="" textlink="">
      <xdr:nvSpPr>
        <xdr:cNvPr id="325" name="定員管理の状況最大値テキスト">
          <a:extLst>
            <a:ext uri="{FF2B5EF4-FFF2-40B4-BE49-F238E27FC236}">
              <a16:creationId xmlns:a16="http://schemas.microsoft.com/office/drawing/2014/main" id="{00000000-0008-0000-0300-000045010000}"/>
            </a:ext>
          </a:extLst>
        </xdr:cNvPr>
        <xdr:cNvSpPr txBox="1"/>
      </xdr:nvSpPr>
      <xdr:spPr>
        <a:xfrm>
          <a:off x="17106900" y="977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91380</xdr:rowOff>
    </xdr:from>
    <xdr:to>
      <xdr:col>81</xdr:col>
      <xdr:colOff>133350</xdr:colOff>
      <xdr:row>58</xdr:row>
      <xdr:rowOff>91380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929100" y="1003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32052</xdr:rowOff>
    </xdr:from>
    <xdr:to>
      <xdr:col>81</xdr:col>
      <xdr:colOff>44450</xdr:colOff>
      <xdr:row>61</xdr:row>
      <xdr:rowOff>68822</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6179800" y="10490502"/>
          <a:ext cx="838200" cy="36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165782</xdr:rowOff>
    </xdr:from>
    <xdr:ext cx="762000" cy="259045"/>
    <xdr:sp macro="" textlink="">
      <xdr:nvSpPr>
        <xdr:cNvPr id="328" name="定員管理の状況平均値テキスト">
          <a:extLst>
            <a:ext uri="{FF2B5EF4-FFF2-40B4-BE49-F238E27FC236}">
              <a16:creationId xmlns:a16="http://schemas.microsoft.com/office/drawing/2014/main" id="{00000000-0008-0000-0300-000048010000}"/>
            </a:ext>
          </a:extLst>
        </xdr:cNvPr>
        <xdr:cNvSpPr txBox="1"/>
      </xdr:nvSpPr>
      <xdr:spPr>
        <a:xfrm>
          <a:off x="17106900" y="10281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149255</xdr:rowOff>
    </xdr:from>
    <xdr:to>
      <xdr:col>81</xdr:col>
      <xdr:colOff>95250</xdr:colOff>
      <xdr:row>61</xdr:row>
      <xdr:rowOff>79405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69672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32052</xdr:rowOff>
    </xdr:from>
    <xdr:to>
      <xdr:col>77</xdr:col>
      <xdr:colOff>44450</xdr:colOff>
      <xdr:row>61</xdr:row>
      <xdr:rowOff>33201</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5290800" y="10490502"/>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59707</xdr:rowOff>
    </xdr:from>
    <xdr:ext cx="7366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798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18264</xdr:rowOff>
    </xdr:from>
    <xdr:to>
      <xdr:col>72</xdr:col>
      <xdr:colOff>203200</xdr:colOff>
      <xdr:row>61</xdr:row>
      <xdr:rowOff>33201</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4401800" y="10476714"/>
          <a:ext cx="889000" cy="1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106741</xdr:rowOff>
    </xdr:from>
    <xdr:to>
      <xdr:col>73</xdr:col>
      <xdr:colOff>44450</xdr:colOff>
      <xdr:row>61</xdr:row>
      <xdr:rowOff>36891</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52400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47068</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909800" y="10162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9072</xdr:rowOff>
    </xdr:from>
    <xdr:to>
      <xdr:col>68</xdr:col>
      <xdr:colOff>152400</xdr:colOff>
      <xdr:row>61</xdr:row>
      <xdr:rowOff>18264</xdr:rowOff>
    </xdr:to>
    <xdr:cxnSp macro="">
      <xdr:nvCxnSpPr>
        <xdr:cNvPr id="336" name="直線コネクタ 335">
          <a:extLst>
            <a:ext uri="{FF2B5EF4-FFF2-40B4-BE49-F238E27FC236}">
              <a16:creationId xmlns:a16="http://schemas.microsoft.com/office/drawing/2014/main" id="{00000000-0008-0000-0300-000050010000}"/>
            </a:ext>
          </a:extLst>
        </xdr:cNvPr>
        <xdr:cNvCxnSpPr/>
      </xdr:nvCxnSpPr>
      <xdr:spPr>
        <a:xfrm>
          <a:off x="13512800" y="10467522"/>
          <a:ext cx="8890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73418</xdr:rowOff>
    </xdr:from>
    <xdr:to>
      <xdr:col>68</xdr:col>
      <xdr:colOff>203200</xdr:colOff>
      <xdr:row>61</xdr:row>
      <xdr:rowOff>3568</xdr:rowOff>
    </xdr:to>
    <xdr:sp macro="" textlink="">
      <xdr:nvSpPr>
        <xdr:cNvPr id="337" name="フローチャート: 判断 336">
          <a:extLst>
            <a:ext uri="{FF2B5EF4-FFF2-40B4-BE49-F238E27FC236}">
              <a16:creationId xmlns:a16="http://schemas.microsoft.com/office/drawing/2014/main" id="{00000000-0008-0000-0300-000051010000}"/>
            </a:ext>
          </a:extLst>
        </xdr:cNvPr>
        <xdr:cNvSpPr/>
      </xdr:nvSpPr>
      <xdr:spPr>
        <a:xfrm>
          <a:off x="14351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13745</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020800" y="1012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122827</xdr:rowOff>
    </xdr:from>
    <xdr:to>
      <xdr:col>64</xdr:col>
      <xdr:colOff>152400</xdr:colOff>
      <xdr:row>61</xdr:row>
      <xdr:rowOff>52977</xdr:rowOff>
    </xdr:to>
    <xdr:sp macro="" textlink="">
      <xdr:nvSpPr>
        <xdr:cNvPr id="339" name="フローチャート: 判断 338">
          <a:extLst>
            <a:ext uri="{FF2B5EF4-FFF2-40B4-BE49-F238E27FC236}">
              <a16:creationId xmlns:a16="http://schemas.microsoft.com/office/drawing/2014/main" id="{00000000-0008-0000-0300-000053010000}"/>
            </a:ext>
          </a:extLst>
        </xdr:cNvPr>
        <xdr:cNvSpPr/>
      </xdr:nvSpPr>
      <xdr:spPr>
        <a:xfrm>
          <a:off x="13462000" y="1040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63154</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131800" y="10178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18022</xdr:rowOff>
    </xdr:from>
    <xdr:to>
      <xdr:col>81</xdr:col>
      <xdr:colOff>95250</xdr:colOff>
      <xdr:row>61</xdr:row>
      <xdr:rowOff>119622</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6967200" y="1047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161549</xdr:rowOff>
    </xdr:from>
    <xdr:ext cx="762000" cy="259045"/>
    <xdr:sp macro="" textlink="">
      <xdr:nvSpPr>
        <xdr:cNvPr id="347" name="定員管理の状況該当値テキスト">
          <a:extLst>
            <a:ext uri="{FF2B5EF4-FFF2-40B4-BE49-F238E27FC236}">
              <a16:creationId xmlns:a16="http://schemas.microsoft.com/office/drawing/2014/main" id="{00000000-0008-0000-0300-00005B010000}"/>
            </a:ext>
          </a:extLst>
        </xdr:cNvPr>
        <xdr:cNvSpPr txBox="1"/>
      </xdr:nvSpPr>
      <xdr:spPr>
        <a:xfrm>
          <a:off x="17106900" y="1044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152702</xdr:rowOff>
    </xdr:from>
    <xdr:to>
      <xdr:col>77</xdr:col>
      <xdr:colOff>95250</xdr:colOff>
      <xdr:row>61</xdr:row>
      <xdr:rowOff>82852</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6129000" y="10439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67629</xdr:rowOff>
    </xdr:from>
    <xdr:ext cx="7366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798800" y="10526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153851</xdr:rowOff>
    </xdr:from>
    <xdr:to>
      <xdr:col>73</xdr:col>
      <xdr:colOff>44450</xdr:colOff>
      <xdr:row>61</xdr:row>
      <xdr:rowOff>84001</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5240000" y="1044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68778</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4909800" y="10527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138914</xdr:rowOff>
    </xdr:from>
    <xdr:to>
      <xdr:col>68</xdr:col>
      <xdr:colOff>203200</xdr:colOff>
      <xdr:row>61</xdr:row>
      <xdr:rowOff>69064</xdr:rowOff>
    </xdr:to>
    <xdr:sp macro="" textlink="">
      <xdr:nvSpPr>
        <xdr:cNvPr id="352" name="楕円 351">
          <a:extLst>
            <a:ext uri="{FF2B5EF4-FFF2-40B4-BE49-F238E27FC236}">
              <a16:creationId xmlns:a16="http://schemas.microsoft.com/office/drawing/2014/main" id="{00000000-0008-0000-0300-000060010000}"/>
            </a:ext>
          </a:extLst>
        </xdr:cNvPr>
        <xdr:cNvSpPr/>
      </xdr:nvSpPr>
      <xdr:spPr>
        <a:xfrm>
          <a:off x="14351000" y="1042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53841</xdr:rowOff>
    </xdr:from>
    <xdr:ext cx="762000" cy="25904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4020800" y="10512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129722</xdr:rowOff>
    </xdr:from>
    <xdr:to>
      <xdr:col>64</xdr:col>
      <xdr:colOff>152400</xdr:colOff>
      <xdr:row>61</xdr:row>
      <xdr:rowOff>59872</xdr:rowOff>
    </xdr:to>
    <xdr:sp macro="" textlink="">
      <xdr:nvSpPr>
        <xdr:cNvPr id="354" name="楕円 353">
          <a:extLst>
            <a:ext uri="{FF2B5EF4-FFF2-40B4-BE49-F238E27FC236}">
              <a16:creationId xmlns:a16="http://schemas.microsoft.com/office/drawing/2014/main" id="{00000000-0008-0000-0300-000062010000}"/>
            </a:ext>
          </a:extLst>
        </xdr:cNvPr>
        <xdr:cNvSpPr/>
      </xdr:nvSpPr>
      <xdr:spPr>
        <a:xfrm>
          <a:off x="13462000" y="1041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44649</xdr:rowOff>
    </xdr:from>
    <xdr:ext cx="762000" cy="2590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3131800" y="10503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ポイント減少したが、類似団体・全国・群馬県平均をいずれも上回っている。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おいては据置期間が終了した公債費の償還や、新規借入に伴う償還も見込まれるため、地方債の借入に関しては、交付税措置のない起債の借入は控えるとともに、償還年数や据置期間等の調整を図り、年度ごとの償還に偏りがないように努める。また、利率についても国の動向に注視しながら、民間からの借入等も検討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7" name="公債費負担の状況グラフ枠">
          <a:extLst>
            <a:ext uri="{FF2B5EF4-FFF2-40B4-BE49-F238E27FC236}">
              <a16:creationId xmlns:a16="http://schemas.microsoft.com/office/drawing/2014/main" id="{00000000-0008-0000-0300-00008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68792</xdr:rowOff>
    </xdr:from>
    <xdr:to>
      <xdr:col>81</xdr:col>
      <xdr:colOff>44450</xdr:colOff>
      <xdr:row>44</xdr:row>
      <xdr:rowOff>124883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7018000" y="6240992"/>
          <a:ext cx="0" cy="14276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96960</xdr:rowOff>
    </xdr:from>
    <xdr:ext cx="762000" cy="259045"/>
    <xdr:sp macro="" textlink="">
      <xdr:nvSpPr>
        <xdr:cNvPr id="389" name="公債費負担の状況最小値テキスト">
          <a:extLst>
            <a:ext uri="{FF2B5EF4-FFF2-40B4-BE49-F238E27FC236}">
              <a16:creationId xmlns:a16="http://schemas.microsoft.com/office/drawing/2014/main" id="{00000000-0008-0000-0300-000085010000}"/>
            </a:ext>
          </a:extLst>
        </xdr:cNvPr>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124883</xdr:rowOff>
    </xdr:from>
    <xdr:to>
      <xdr:col>81</xdr:col>
      <xdr:colOff>133350</xdr:colOff>
      <xdr:row>44</xdr:row>
      <xdr:rowOff>124883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155169</xdr:rowOff>
    </xdr:from>
    <xdr:ext cx="762000" cy="259045"/>
    <xdr:sp macro="" textlink="">
      <xdr:nvSpPr>
        <xdr:cNvPr id="391" name="公債費負担の状況最大値テキスト">
          <a:extLst>
            <a:ext uri="{FF2B5EF4-FFF2-40B4-BE49-F238E27FC236}">
              <a16:creationId xmlns:a16="http://schemas.microsoft.com/office/drawing/2014/main" id="{00000000-0008-0000-0300-000087010000}"/>
            </a:ext>
          </a:extLst>
        </xdr:cNvPr>
        <xdr:cNvSpPr txBox="1"/>
      </xdr:nvSpPr>
      <xdr:spPr>
        <a:xfrm>
          <a:off x="17106900" y="598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68792</xdr:rowOff>
    </xdr:from>
    <xdr:to>
      <xdr:col>81</xdr:col>
      <xdr:colOff>133350</xdr:colOff>
      <xdr:row>36</xdr:row>
      <xdr:rowOff>68792</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6929100" y="624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106892</xdr:rowOff>
    </xdr:from>
    <xdr:to>
      <xdr:col>81</xdr:col>
      <xdr:colOff>44450</xdr:colOff>
      <xdr:row>40</xdr:row>
      <xdr:rowOff>116946</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6179800" y="6964892"/>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42456</xdr:rowOff>
    </xdr:from>
    <xdr:ext cx="762000" cy="259045"/>
    <xdr:sp macro="" textlink="">
      <xdr:nvSpPr>
        <xdr:cNvPr id="394" name="公債費負担の状況平均値テキスト">
          <a:extLst>
            <a:ext uri="{FF2B5EF4-FFF2-40B4-BE49-F238E27FC236}">
              <a16:creationId xmlns:a16="http://schemas.microsoft.com/office/drawing/2014/main" id="{00000000-0008-0000-0300-00008A010000}"/>
            </a:ext>
          </a:extLst>
        </xdr:cNvPr>
        <xdr:cNvSpPr txBox="1"/>
      </xdr:nvSpPr>
      <xdr:spPr>
        <a:xfrm>
          <a:off x="17106900" y="6729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25929</xdr:rowOff>
    </xdr:from>
    <xdr:to>
      <xdr:col>81</xdr:col>
      <xdr:colOff>95250</xdr:colOff>
      <xdr:row>40</xdr:row>
      <xdr:rowOff>127529</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6967200" y="688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56621</xdr:rowOff>
    </xdr:from>
    <xdr:to>
      <xdr:col>77</xdr:col>
      <xdr:colOff>44450</xdr:colOff>
      <xdr:row>40</xdr:row>
      <xdr:rowOff>116946</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a:off x="15290800" y="6914621"/>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15875</xdr:rowOff>
    </xdr:from>
    <xdr:to>
      <xdr:col>77</xdr:col>
      <xdr:colOff>95250</xdr:colOff>
      <xdr:row>40</xdr:row>
      <xdr:rowOff>117475</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6129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127652</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64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157692</xdr:rowOff>
    </xdr:from>
    <xdr:to>
      <xdr:col>72</xdr:col>
      <xdr:colOff>203200</xdr:colOff>
      <xdr:row>40</xdr:row>
      <xdr:rowOff>56621</xdr:rowOff>
    </xdr:to>
    <xdr:cxnSp macro="">
      <xdr:nvCxnSpPr>
        <xdr:cNvPr id="399" name="直線コネクタ 398">
          <a:extLst>
            <a:ext uri="{FF2B5EF4-FFF2-40B4-BE49-F238E27FC236}">
              <a16:creationId xmlns:a16="http://schemas.microsoft.com/office/drawing/2014/main" id="{00000000-0008-0000-0300-00008F010000}"/>
            </a:ext>
          </a:extLst>
        </xdr:cNvPr>
        <xdr:cNvCxnSpPr/>
      </xdr:nvCxnSpPr>
      <xdr:spPr>
        <a:xfrm>
          <a:off x="14401800" y="6844242"/>
          <a:ext cx="889000" cy="7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400" name="フローチャート: 判断 399">
          <a:extLst>
            <a:ext uri="{FF2B5EF4-FFF2-40B4-BE49-F238E27FC236}">
              <a16:creationId xmlns:a16="http://schemas.microsoft.com/office/drawing/2014/main" id="{00000000-0008-0000-0300-000090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107544</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67204</xdr:rowOff>
    </xdr:from>
    <xdr:to>
      <xdr:col>68</xdr:col>
      <xdr:colOff>152400</xdr:colOff>
      <xdr:row>39</xdr:row>
      <xdr:rowOff>157692</xdr:rowOff>
    </xdr:to>
    <xdr:cxnSp macro="">
      <xdr:nvCxnSpPr>
        <xdr:cNvPr id="402" name="直線コネクタ 401">
          <a:extLst>
            <a:ext uri="{FF2B5EF4-FFF2-40B4-BE49-F238E27FC236}">
              <a16:creationId xmlns:a16="http://schemas.microsoft.com/office/drawing/2014/main" id="{00000000-0008-0000-0300-000092010000}"/>
            </a:ext>
          </a:extLst>
        </xdr:cNvPr>
        <xdr:cNvCxnSpPr/>
      </xdr:nvCxnSpPr>
      <xdr:spPr>
        <a:xfrm>
          <a:off x="13512800" y="6753754"/>
          <a:ext cx="8890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35983</xdr:rowOff>
    </xdr:from>
    <xdr:to>
      <xdr:col>68</xdr:col>
      <xdr:colOff>203200</xdr:colOff>
      <xdr:row>40</xdr:row>
      <xdr:rowOff>137583</xdr:rowOff>
    </xdr:to>
    <xdr:sp macro="" textlink="">
      <xdr:nvSpPr>
        <xdr:cNvPr id="403" name="フローチャート: 判断 402">
          <a:extLst>
            <a:ext uri="{FF2B5EF4-FFF2-40B4-BE49-F238E27FC236}">
              <a16:creationId xmlns:a16="http://schemas.microsoft.com/office/drawing/2014/main" id="{00000000-0008-0000-0300-000093010000}"/>
            </a:ext>
          </a:extLst>
        </xdr:cNvPr>
        <xdr:cNvSpPr/>
      </xdr:nvSpPr>
      <xdr:spPr>
        <a:xfrm>
          <a:off x="14351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122360</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96308</xdr:rowOff>
    </xdr:from>
    <xdr:to>
      <xdr:col>64</xdr:col>
      <xdr:colOff>152400</xdr:colOff>
      <xdr:row>41</xdr:row>
      <xdr:rowOff>26458</xdr:rowOff>
    </xdr:to>
    <xdr:sp macro="" textlink="">
      <xdr:nvSpPr>
        <xdr:cNvPr id="405" name="フローチャート: 判断 404">
          <a:extLst>
            <a:ext uri="{FF2B5EF4-FFF2-40B4-BE49-F238E27FC236}">
              <a16:creationId xmlns:a16="http://schemas.microsoft.com/office/drawing/2014/main" id="{00000000-0008-0000-0300-000095010000}"/>
            </a:ext>
          </a:extLst>
        </xdr:cNvPr>
        <xdr:cNvSpPr/>
      </xdr:nvSpPr>
      <xdr:spPr>
        <a:xfrm>
          <a:off x="134620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11235</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704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56092</xdr:rowOff>
    </xdr:from>
    <xdr:to>
      <xdr:col>81</xdr:col>
      <xdr:colOff>95250</xdr:colOff>
      <xdr:row>40</xdr:row>
      <xdr:rowOff>157692</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69672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28169</xdr:rowOff>
    </xdr:from>
    <xdr:ext cx="762000" cy="259045"/>
    <xdr:sp macro="" textlink="">
      <xdr:nvSpPr>
        <xdr:cNvPr id="413" name="公債費負担の状況該当値テキスト">
          <a:extLst>
            <a:ext uri="{FF2B5EF4-FFF2-40B4-BE49-F238E27FC236}">
              <a16:creationId xmlns:a16="http://schemas.microsoft.com/office/drawing/2014/main" id="{00000000-0008-0000-0300-00009D010000}"/>
            </a:ext>
          </a:extLst>
        </xdr:cNvPr>
        <xdr:cNvSpPr txBox="1"/>
      </xdr:nvSpPr>
      <xdr:spPr>
        <a:xfrm>
          <a:off x="17106900" y="6886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66146</xdr:rowOff>
    </xdr:from>
    <xdr:to>
      <xdr:col>77</xdr:col>
      <xdr:colOff>95250</xdr:colOff>
      <xdr:row>40</xdr:row>
      <xdr:rowOff>167746</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6129000" y="692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152523</xdr:rowOff>
    </xdr:from>
    <xdr:ext cx="7366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798800" y="7010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5821</xdr:rowOff>
    </xdr:from>
    <xdr:to>
      <xdr:col>73</xdr:col>
      <xdr:colOff>44450</xdr:colOff>
      <xdr:row>40</xdr:row>
      <xdr:rowOff>107421</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5240000" y="686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92198</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4909800" y="6950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106892</xdr:rowOff>
    </xdr:from>
    <xdr:to>
      <xdr:col>68</xdr:col>
      <xdr:colOff>203200</xdr:colOff>
      <xdr:row>40</xdr:row>
      <xdr:rowOff>37042</xdr:rowOff>
    </xdr:to>
    <xdr:sp macro="" textlink="">
      <xdr:nvSpPr>
        <xdr:cNvPr id="418" name="楕円 417">
          <a:extLst>
            <a:ext uri="{FF2B5EF4-FFF2-40B4-BE49-F238E27FC236}">
              <a16:creationId xmlns:a16="http://schemas.microsoft.com/office/drawing/2014/main" id="{00000000-0008-0000-0300-0000A2010000}"/>
            </a:ext>
          </a:extLst>
        </xdr:cNvPr>
        <xdr:cNvSpPr/>
      </xdr:nvSpPr>
      <xdr:spPr>
        <a:xfrm>
          <a:off x="14351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47219</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4020800" y="656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16404</xdr:rowOff>
    </xdr:from>
    <xdr:to>
      <xdr:col>64</xdr:col>
      <xdr:colOff>152400</xdr:colOff>
      <xdr:row>39</xdr:row>
      <xdr:rowOff>118004</xdr:rowOff>
    </xdr:to>
    <xdr:sp macro="" textlink="">
      <xdr:nvSpPr>
        <xdr:cNvPr id="420" name="楕円 419">
          <a:extLst>
            <a:ext uri="{FF2B5EF4-FFF2-40B4-BE49-F238E27FC236}">
              <a16:creationId xmlns:a16="http://schemas.microsoft.com/office/drawing/2014/main" id="{00000000-0008-0000-0300-0000A4010000}"/>
            </a:ext>
          </a:extLst>
        </xdr:cNvPr>
        <xdr:cNvSpPr/>
      </xdr:nvSpPr>
      <xdr:spPr>
        <a:xfrm>
          <a:off x="13462000" y="670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128181</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3131800" y="647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30" name="正方形/長方形 429">
          <a:extLst>
            <a:ext uri="{FF2B5EF4-FFF2-40B4-BE49-F238E27FC236}">
              <a16:creationId xmlns:a16="http://schemas.microsoft.com/office/drawing/2014/main" id="{00000000-0008-0000-0300-0000A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正方形/長方形 430">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32" name="正方形/長方形 431">
          <a:extLst>
            <a:ext uri="{FF2B5EF4-FFF2-40B4-BE49-F238E27FC236}">
              <a16:creationId xmlns:a16="http://schemas.microsoft.com/office/drawing/2014/main" id="{00000000-0008-0000-0300-0000B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3" name="正方形/長方形 432">
          <a:extLst>
            <a:ext uri="{FF2B5EF4-FFF2-40B4-BE49-F238E27FC236}">
              <a16:creationId xmlns:a16="http://schemas.microsoft.com/office/drawing/2014/main" id="{00000000-0008-0000-0300-0000B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昨年度と比較して</a:t>
          </a:r>
          <a:r>
            <a:rPr kumimoji="1" lang="en-US" altLang="ja-JP" sz="1300">
              <a:latin typeface="ＭＳ Ｐゴシック" panose="020B0600070205080204" pitchFamily="50" charset="-128"/>
              <a:ea typeface="ＭＳ Ｐゴシック" panose="020B0600070205080204" pitchFamily="50" charset="-128"/>
            </a:rPr>
            <a:t>42.0</a:t>
          </a:r>
          <a:r>
            <a:rPr kumimoji="1" lang="ja-JP" altLang="en-US" sz="1300">
              <a:latin typeface="ＭＳ Ｐゴシック" panose="020B0600070205080204" pitchFamily="50" charset="-128"/>
              <a:ea typeface="ＭＳ Ｐゴシック" panose="020B0600070205080204" pitchFamily="50" charset="-128"/>
            </a:rPr>
            <a:t>ポイント増加し、全国・群馬県平均を上回っている。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要因としては、事業の増加による財政調整基金をはじめとした各種基金の取崩しによるものである。今後も学校施設長寿命化など新規事業を予定しているため比率の増減が見込まれるが、既存事業の要件の見直しなど事業のスクラップ＆ビルドし、適切な基金の取崩し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51" name="将来負担の状況グラフ枠">
          <a:extLst>
            <a:ext uri="{FF2B5EF4-FFF2-40B4-BE49-F238E27FC236}">
              <a16:creationId xmlns:a16="http://schemas.microsoft.com/office/drawing/2014/main" id="{00000000-0008-0000-0300-0000C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147683</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7018000" y="2313214"/>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119760</xdr:rowOff>
    </xdr:from>
    <xdr:ext cx="762000" cy="259045"/>
    <xdr:sp macro="" textlink="">
      <xdr:nvSpPr>
        <xdr:cNvPr id="453" name="将来負担の状況最小値テキスト">
          <a:extLst>
            <a:ext uri="{FF2B5EF4-FFF2-40B4-BE49-F238E27FC236}">
              <a16:creationId xmlns:a16="http://schemas.microsoft.com/office/drawing/2014/main" id="{00000000-0008-0000-0300-0000C5010000}"/>
            </a:ext>
          </a:extLst>
        </xdr:cNvPr>
        <xdr:cNvSpPr txBox="1"/>
      </xdr:nvSpPr>
      <xdr:spPr>
        <a:xfrm>
          <a:off x="17106900" y="389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147683</xdr:rowOff>
    </xdr:from>
    <xdr:to>
      <xdr:col>81</xdr:col>
      <xdr:colOff>133350</xdr:colOff>
      <xdr:row>22</xdr:row>
      <xdr:rowOff>147683</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6929100" y="391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55" name="将来負担の状況最大値テキスト">
          <a:extLst>
            <a:ext uri="{FF2B5EF4-FFF2-40B4-BE49-F238E27FC236}">
              <a16:creationId xmlns:a16="http://schemas.microsoft.com/office/drawing/2014/main" id="{00000000-0008-0000-0300-0000C7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99302</xdr:rowOff>
    </xdr:from>
    <xdr:to>
      <xdr:col>81</xdr:col>
      <xdr:colOff>44450</xdr:colOff>
      <xdr:row>16</xdr:row>
      <xdr:rowOff>67552</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a:off x="16179800" y="2328152"/>
          <a:ext cx="8382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8" name="将来負担の状況平均値テキスト">
          <a:extLst>
            <a:ext uri="{FF2B5EF4-FFF2-40B4-BE49-F238E27FC236}">
              <a16:creationId xmlns:a16="http://schemas.microsoft.com/office/drawing/2014/main" id="{00000000-0008-0000-0300-0000CA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99302</xdr:rowOff>
    </xdr:from>
    <xdr:to>
      <xdr:col>77</xdr:col>
      <xdr:colOff>44450</xdr:colOff>
      <xdr:row>16</xdr:row>
      <xdr:rowOff>37677</xdr:rowOff>
    </xdr:to>
    <xdr:cxnSp macro="">
      <xdr:nvCxnSpPr>
        <xdr:cNvPr id="460" name="直線コネクタ 459">
          <a:extLst>
            <a:ext uri="{FF2B5EF4-FFF2-40B4-BE49-F238E27FC236}">
              <a16:creationId xmlns:a16="http://schemas.microsoft.com/office/drawing/2014/main" id="{00000000-0008-0000-0300-0000CC010000}"/>
            </a:ext>
          </a:extLst>
        </xdr:cNvPr>
        <xdr:cNvCxnSpPr/>
      </xdr:nvCxnSpPr>
      <xdr:spPr>
        <a:xfrm flipV="1">
          <a:off x="15290800" y="2328152"/>
          <a:ext cx="889000" cy="452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37677</xdr:rowOff>
    </xdr:from>
    <xdr:to>
      <xdr:col>72</xdr:col>
      <xdr:colOff>203200</xdr:colOff>
      <xdr:row>17</xdr:row>
      <xdr:rowOff>63863</xdr:rowOff>
    </xdr:to>
    <xdr:cxnSp macro="">
      <xdr:nvCxnSpPr>
        <xdr:cNvPr id="463" name="直線コネクタ 462">
          <a:extLst>
            <a:ext uri="{FF2B5EF4-FFF2-40B4-BE49-F238E27FC236}">
              <a16:creationId xmlns:a16="http://schemas.microsoft.com/office/drawing/2014/main" id="{00000000-0008-0000-0300-0000CF010000}"/>
            </a:ext>
          </a:extLst>
        </xdr:cNvPr>
        <xdr:cNvCxnSpPr/>
      </xdr:nvCxnSpPr>
      <xdr:spPr>
        <a:xfrm flipV="1">
          <a:off x="14401800" y="2780877"/>
          <a:ext cx="889000" cy="197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131233</xdr:rowOff>
    </xdr:from>
    <xdr:to>
      <xdr:col>73</xdr:col>
      <xdr:colOff>44450</xdr:colOff>
      <xdr:row>14</xdr:row>
      <xdr:rowOff>61383</xdr:rowOff>
    </xdr:to>
    <xdr:sp macro="" textlink="">
      <xdr:nvSpPr>
        <xdr:cNvPr id="464" name="フローチャート: 判断 463">
          <a:extLst>
            <a:ext uri="{FF2B5EF4-FFF2-40B4-BE49-F238E27FC236}">
              <a16:creationId xmlns:a16="http://schemas.microsoft.com/office/drawing/2014/main" id="{00000000-0008-0000-0300-0000D0010000}"/>
            </a:ext>
          </a:extLst>
        </xdr:cNvPr>
        <xdr:cNvSpPr/>
      </xdr:nvSpPr>
      <xdr:spPr>
        <a:xfrm>
          <a:off x="15240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71560</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13</xdr:row>
      <xdr:rowOff>92408</xdr:rowOff>
    </xdr:from>
    <xdr:to>
      <xdr:col>68</xdr:col>
      <xdr:colOff>152400</xdr:colOff>
      <xdr:row>17</xdr:row>
      <xdr:rowOff>63863</xdr:rowOff>
    </xdr:to>
    <xdr:cxnSp macro="">
      <xdr:nvCxnSpPr>
        <xdr:cNvPr id="466" name="直線コネクタ 465">
          <a:extLst>
            <a:ext uri="{FF2B5EF4-FFF2-40B4-BE49-F238E27FC236}">
              <a16:creationId xmlns:a16="http://schemas.microsoft.com/office/drawing/2014/main" id="{00000000-0008-0000-0300-0000D2010000}"/>
            </a:ext>
          </a:extLst>
        </xdr:cNvPr>
        <xdr:cNvCxnSpPr/>
      </xdr:nvCxnSpPr>
      <xdr:spPr>
        <a:xfrm>
          <a:off x="13512800" y="2321258"/>
          <a:ext cx="889000" cy="657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132140</xdr:rowOff>
    </xdr:from>
    <xdr:to>
      <xdr:col>68</xdr:col>
      <xdr:colOff>203200</xdr:colOff>
      <xdr:row>15</xdr:row>
      <xdr:rowOff>62290</xdr:rowOff>
    </xdr:to>
    <xdr:sp macro="" textlink="">
      <xdr:nvSpPr>
        <xdr:cNvPr id="467" name="フローチャート: 判断 466">
          <a:extLst>
            <a:ext uri="{FF2B5EF4-FFF2-40B4-BE49-F238E27FC236}">
              <a16:creationId xmlns:a16="http://schemas.microsoft.com/office/drawing/2014/main" id="{00000000-0008-0000-0300-0000D3010000}"/>
            </a:ext>
          </a:extLst>
        </xdr:cNvPr>
        <xdr:cNvSpPr/>
      </xdr:nvSpPr>
      <xdr:spPr>
        <a:xfrm>
          <a:off x="14351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72467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23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103414</xdr:rowOff>
    </xdr:from>
    <xdr:to>
      <xdr:col>64</xdr:col>
      <xdr:colOff>152400</xdr:colOff>
      <xdr:row>15</xdr:row>
      <xdr:rowOff>33564</xdr:rowOff>
    </xdr:to>
    <xdr:sp macro="" textlink="">
      <xdr:nvSpPr>
        <xdr:cNvPr id="469" name="フローチャート: 判断 468">
          <a:extLst>
            <a:ext uri="{FF2B5EF4-FFF2-40B4-BE49-F238E27FC236}">
              <a16:creationId xmlns:a16="http://schemas.microsoft.com/office/drawing/2014/main" id="{00000000-0008-0000-0300-0000D5010000}"/>
            </a:ext>
          </a:extLst>
        </xdr:cNvPr>
        <xdr:cNvSpPr/>
      </xdr:nvSpPr>
      <xdr:spPr>
        <a:xfrm>
          <a:off x="13462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18341</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259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16752</xdr:rowOff>
    </xdr:from>
    <xdr:to>
      <xdr:col>81</xdr:col>
      <xdr:colOff>95250</xdr:colOff>
      <xdr:row>16</xdr:row>
      <xdr:rowOff>118352</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6967200" y="275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160279</xdr:rowOff>
    </xdr:from>
    <xdr:ext cx="762000" cy="259045"/>
    <xdr:sp macro="" textlink="">
      <xdr:nvSpPr>
        <xdr:cNvPr id="477" name="将来負担の状況該当値テキスト">
          <a:extLst>
            <a:ext uri="{FF2B5EF4-FFF2-40B4-BE49-F238E27FC236}">
              <a16:creationId xmlns:a16="http://schemas.microsoft.com/office/drawing/2014/main" id="{00000000-0008-0000-0300-0000DD010000}"/>
            </a:ext>
          </a:extLst>
        </xdr:cNvPr>
        <xdr:cNvSpPr txBox="1"/>
      </xdr:nvSpPr>
      <xdr:spPr>
        <a:xfrm>
          <a:off x="17106900" y="273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48502</xdr:rowOff>
    </xdr:from>
    <xdr:to>
      <xdr:col>77</xdr:col>
      <xdr:colOff>95250</xdr:colOff>
      <xdr:row>13</xdr:row>
      <xdr:rowOff>150102</xdr:rowOff>
    </xdr:to>
    <xdr:sp macro="" textlink="">
      <xdr:nvSpPr>
        <xdr:cNvPr id="478" name="楕円 477">
          <a:extLst>
            <a:ext uri="{FF2B5EF4-FFF2-40B4-BE49-F238E27FC236}">
              <a16:creationId xmlns:a16="http://schemas.microsoft.com/office/drawing/2014/main" id="{00000000-0008-0000-0300-0000DE010000}"/>
            </a:ext>
          </a:extLst>
        </xdr:cNvPr>
        <xdr:cNvSpPr/>
      </xdr:nvSpPr>
      <xdr:spPr>
        <a:xfrm>
          <a:off x="16129000" y="227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134879</xdr:rowOff>
    </xdr:from>
    <xdr:ext cx="736600" cy="259045"/>
    <xdr:sp macro="" textlink="">
      <xdr:nvSpPr>
        <xdr:cNvPr id="479" name="テキスト ボックス 478">
          <a:extLst>
            <a:ext uri="{FF2B5EF4-FFF2-40B4-BE49-F238E27FC236}">
              <a16:creationId xmlns:a16="http://schemas.microsoft.com/office/drawing/2014/main" id="{00000000-0008-0000-0300-0000DF010000}"/>
            </a:ext>
          </a:extLst>
        </xdr:cNvPr>
        <xdr:cNvSpPr txBox="1"/>
      </xdr:nvSpPr>
      <xdr:spPr>
        <a:xfrm>
          <a:off x="15798800" y="2363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158327</xdr:rowOff>
    </xdr:from>
    <xdr:to>
      <xdr:col>73</xdr:col>
      <xdr:colOff>44450</xdr:colOff>
      <xdr:row>16</xdr:row>
      <xdr:rowOff>88477</xdr:rowOff>
    </xdr:to>
    <xdr:sp macro="" textlink="">
      <xdr:nvSpPr>
        <xdr:cNvPr id="480" name="楕円 479">
          <a:extLst>
            <a:ext uri="{FF2B5EF4-FFF2-40B4-BE49-F238E27FC236}">
              <a16:creationId xmlns:a16="http://schemas.microsoft.com/office/drawing/2014/main" id="{00000000-0008-0000-0300-0000E0010000}"/>
            </a:ext>
          </a:extLst>
        </xdr:cNvPr>
        <xdr:cNvSpPr/>
      </xdr:nvSpPr>
      <xdr:spPr>
        <a:xfrm>
          <a:off x="15240000" y="273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73254</xdr:rowOff>
    </xdr:from>
    <xdr:ext cx="762000" cy="259045"/>
    <xdr:sp macro="" textlink="">
      <xdr:nvSpPr>
        <xdr:cNvPr id="481" name="テキスト ボックス 480">
          <a:extLst>
            <a:ext uri="{FF2B5EF4-FFF2-40B4-BE49-F238E27FC236}">
              <a16:creationId xmlns:a16="http://schemas.microsoft.com/office/drawing/2014/main" id="{00000000-0008-0000-0300-0000E1010000}"/>
            </a:ext>
          </a:extLst>
        </xdr:cNvPr>
        <xdr:cNvSpPr txBox="1"/>
      </xdr:nvSpPr>
      <xdr:spPr>
        <a:xfrm>
          <a:off x="14909800" y="281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13063</xdr:rowOff>
    </xdr:from>
    <xdr:to>
      <xdr:col>68</xdr:col>
      <xdr:colOff>203200</xdr:colOff>
      <xdr:row>17</xdr:row>
      <xdr:rowOff>114663</xdr:rowOff>
    </xdr:to>
    <xdr:sp macro="" textlink="">
      <xdr:nvSpPr>
        <xdr:cNvPr id="482" name="楕円 481">
          <a:extLst>
            <a:ext uri="{FF2B5EF4-FFF2-40B4-BE49-F238E27FC236}">
              <a16:creationId xmlns:a16="http://schemas.microsoft.com/office/drawing/2014/main" id="{00000000-0008-0000-0300-0000E2010000}"/>
            </a:ext>
          </a:extLst>
        </xdr:cNvPr>
        <xdr:cNvSpPr/>
      </xdr:nvSpPr>
      <xdr:spPr>
        <a:xfrm>
          <a:off x="14351000" y="292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99440</xdr:rowOff>
    </xdr:from>
    <xdr:ext cx="762000" cy="259045"/>
    <xdr:sp macro="" textlink="">
      <xdr:nvSpPr>
        <xdr:cNvPr id="483" name="テキスト ボックス 482">
          <a:extLst>
            <a:ext uri="{FF2B5EF4-FFF2-40B4-BE49-F238E27FC236}">
              <a16:creationId xmlns:a16="http://schemas.microsoft.com/office/drawing/2014/main" id="{00000000-0008-0000-0300-0000E3010000}"/>
            </a:ext>
          </a:extLst>
        </xdr:cNvPr>
        <xdr:cNvSpPr txBox="1"/>
      </xdr:nvSpPr>
      <xdr:spPr>
        <a:xfrm>
          <a:off x="14020800" y="3014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41608</xdr:rowOff>
    </xdr:from>
    <xdr:to>
      <xdr:col>64</xdr:col>
      <xdr:colOff>152400</xdr:colOff>
      <xdr:row>13</xdr:row>
      <xdr:rowOff>143208</xdr:rowOff>
    </xdr:to>
    <xdr:sp macro="" textlink="">
      <xdr:nvSpPr>
        <xdr:cNvPr id="484" name="楕円 483">
          <a:extLst>
            <a:ext uri="{FF2B5EF4-FFF2-40B4-BE49-F238E27FC236}">
              <a16:creationId xmlns:a16="http://schemas.microsoft.com/office/drawing/2014/main" id="{00000000-0008-0000-0300-0000E4010000}"/>
            </a:ext>
          </a:extLst>
        </xdr:cNvPr>
        <xdr:cNvSpPr/>
      </xdr:nvSpPr>
      <xdr:spPr>
        <a:xfrm>
          <a:off x="13462000" y="227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153385</xdr:rowOff>
    </xdr:from>
    <xdr:ext cx="762000" cy="259045"/>
    <xdr:sp macro="" textlink="">
      <xdr:nvSpPr>
        <xdr:cNvPr id="485" name="テキスト ボックス 484">
          <a:extLst>
            <a:ext uri="{FF2B5EF4-FFF2-40B4-BE49-F238E27FC236}">
              <a16:creationId xmlns:a16="http://schemas.microsoft.com/office/drawing/2014/main" id="{00000000-0008-0000-0300-0000E5010000}"/>
            </a:ext>
          </a:extLst>
        </xdr:cNvPr>
        <xdr:cNvSpPr txBox="1"/>
      </xdr:nvSpPr>
      <xdr:spPr>
        <a:xfrm>
          <a:off x="13131800" y="2039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群馬県明和町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10,836
10,505
19.64
8,168,258
7,195,084
426,965
3,950,198
4,041,721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43.3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昨年度と比較して</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ポイント増加している。</a:t>
          </a:r>
        </a:p>
        <a:p>
          <a:r>
            <a:rPr kumimoji="1" lang="ja-JP" altLang="en-US" sz="1300">
              <a:latin typeface="ＭＳ Ｐゴシック" panose="020B0600070205080204" pitchFamily="50" charset="-128"/>
              <a:ea typeface="ＭＳ Ｐゴシック" panose="020B0600070205080204" pitchFamily="50" charset="-128"/>
            </a:rPr>
            <a:t>　義務的経費である人件費は依然として高い割合を占めているため、引き続き適切な定員管理業務の効率化を図り人件費の削減に努めていく。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41</xdr:row>
      <xdr:rowOff>153670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157480</xdr:rowOff>
    </xdr:from>
    <xdr:to>
      <xdr:col>24</xdr:col>
      <xdr:colOff>25400</xdr:colOff>
      <xdr:row>38</xdr:row>
      <xdr:rowOff>66040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29680"/>
          <a:ext cx="8382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123207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23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157480</xdr:rowOff>
    </xdr:from>
    <xdr:to>
      <xdr:col>19</xdr:col>
      <xdr:colOff>187325</xdr:colOff>
      <xdr:row>39</xdr:row>
      <xdr:rowOff>69850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29680"/>
          <a:ext cx="889000" cy="42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0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69850</xdr:rowOff>
    </xdr:from>
    <xdr:to>
      <xdr:col>15</xdr:col>
      <xdr:colOff>98425</xdr:colOff>
      <xdr:row>40</xdr:row>
      <xdr:rowOff>157480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75640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38100</xdr:rowOff>
    </xdr:from>
    <xdr:to>
      <xdr:col>15</xdr:col>
      <xdr:colOff>149225</xdr:colOff>
      <xdr:row>36</xdr:row>
      <xdr:rowOff>139700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149877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161290</xdr:rowOff>
    </xdr:from>
    <xdr:to>
      <xdr:col>11</xdr:col>
      <xdr:colOff>9525</xdr:colOff>
      <xdr:row>40</xdr:row>
      <xdr:rowOff>157480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62040"/>
          <a:ext cx="889000" cy="853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69867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78757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5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15240</xdr:rowOff>
    </xdr:from>
    <xdr:to>
      <xdr:col>24</xdr:col>
      <xdr:colOff>76200</xdr:colOff>
      <xdr:row>38</xdr:row>
      <xdr:rowOff>116840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158767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106680</xdr:rowOff>
    </xdr:from>
    <xdr:to>
      <xdr:col>20</xdr:col>
      <xdr:colOff>38100</xdr:colOff>
      <xdr:row>37</xdr:row>
      <xdr:rowOff>36830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21607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6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19050</xdr:rowOff>
    </xdr:from>
    <xdr:to>
      <xdr:col>15</xdr:col>
      <xdr:colOff>149225</xdr:colOff>
      <xdr:row>39</xdr:row>
      <xdr:rowOff>120650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105427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106680</xdr:rowOff>
    </xdr:from>
    <xdr:to>
      <xdr:col>11</xdr:col>
      <xdr:colOff>60325</xdr:colOff>
      <xdr:row>41</xdr:row>
      <xdr:rowOff>36830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96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21607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705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110490</xdr:rowOff>
    </xdr:from>
    <xdr:to>
      <xdr:col>6</xdr:col>
      <xdr:colOff>171450</xdr:colOff>
      <xdr:row>36</xdr:row>
      <xdr:rowOff>40640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50817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昨年度と比較して</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ポイント増加したが、群馬県平均を下回っている。</a:t>
          </a:r>
        </a:p>
        <a:p>
          <a:r>
            <a:rPr kumimoji="1" lang="ja-JP" altLang="en-US" sz="1300">
              <a:latin typeface="ＭＳ Ｐゴシック" panose="020B0600070205080204" pitchFamily="50" charset="-128"/>
              <a:ea typeface="ＭＳ Ｐゴシック" panose="020B0600070205080204" pitchFamily="50" charset="-128"/>
            </a:rPr>
            <a:t>　物件費については、単年度の事業の有無により増減する傾向にあり、ここ数年は物価高騰による給食賄材料費等が増加傾向にある。今後も引き続き、事業の見直しや、公共施設等の指定管理者制度導入など物件費の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81280</xdr:rowOff>
    </xdr:from>
    <xdr:to>
      <xdr:col>82</xdr:col>
      <xdr:colOff>107950</xdr:colOff>
      <xdr:row>20</xdr:row>
      <xdr:rowOff>161290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31013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133367</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56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161290</xdr:rowOff>
    </xdr:from>
    <xdr:to>
      <xdr:col>82</xdr:col>
      <xdr:colOff>196850</xdr:colOff>
      <xdr:row>20</xdr:row>
      <xdr:rowOff>161290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59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167657</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2053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81280</xdr:rowOff>
    </xdr:from>
    <xdr:to>
      <xdr:col>82</xdr:col>
      <xdr:colOff>196850</xdr:colOff>
      <xdr:row>13</xdr:row>
      <xdr:rowOff>81280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310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41275</xdr:rowOff>
    </xdr:from>
    <xdr:to>
      <xdr:col>82</xdr:col>
      <xdr:colOff>107950</xdr:colOff>
      <xdr:row>16</xdr:row>
      <xdr:rowOff>75565</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613025"/>
          <a:ext cx="8382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75582</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4758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59055</xdr:rowOff>
    </xdr:from>
    <xdr:to>
      <xdr:col>82</xdr:col>
      <xdr:colOff>158750</xdr:colOff>
      <xdr:row>15</xdr:row>
      <xdr:rowOff>160655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63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41275</xdr:rowOff>
    </xdr:from>
    <xdr:to>
      <xdr:col>78</xdr:col>
      <xdr:colOff>69850</xdr:colOff>
      <xdr:row>15</xdr:row>
      <xdr:rowOff>121285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4782800" y="2613025"/>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xdr:rowOff>
    </xdr:from>
    <xdr:to>
      <xdr:col>78</xdr:col>
      <xdr:colOff>120650</xdr:colOff>
      <xdr:row>15</xdr:row>
      <xdr:rowOff>114935</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99712</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671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121285</xdr:rowOff>
    </xdr:from>
    <xdr:to>
      <xdr:col>73</xdr:col>
      <xdr:colOff>180975</xdr:colOff>
      <xdr:row>16</xdr:row>
      <xdr:rowOff>24130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893800" y="269303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121920</xdr:rowOff>
    </xdr:from>
    <xdr:to>
      <xdr:col>74</xdr:col>
      <xdr:colOff>31750</xdr:colOff>
      <xdr:row>15</xdr:row>
      <xdr:rowOff>52070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62247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144145</xdr:rowOff>
    </xdr:from>
    <xdr:to>
      <xdr:col>69</xdr:col>
      <xdr:colOff>92075</xdr:colOff>
      <xdr:row>16</xdr:row>
      <xdr:rowOff>24130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271589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144780</xdr:rowOff>
    </xdr:from>
    <xdr:to>
      <xdr:col>69</xdr:col>
      <xdr:colOff>142875</xdr:colOff>
      <xdr:row>15</xdr:row>
      <xdr:rowOff>74930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85107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116205</xdr:rowOff>
    </xdr:from>
    <xdr:to>
      <xdr:col>65</xdr:col>
      <xdr:colOff>53975</xdr:colOff>
      <xdr:row>16</xdr:row>
      <xdr:rowOff>46355</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68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31132</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774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24765</xdr:rowOff>
    </xdr:from>
    <xdr:to>
      <xdr:col>82</xdr:col>
      <xdr:colOff>158750</xdr:colOff>
      <xdr:row>16</xdr:row>
      <xdr:rowOff>126365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76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168292</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74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161925</xdr:rowOff>
    </xdr:from>
    <xdr:to>
      <xdr:col>78</xdr:col>
      <xdr:colOff>120650</xdr:colOff>
      <xdr:row>15</xdr:row>
      <xdr:rowOff>92075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56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102252</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331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70485</xdr:rowOff>
    </xdr:from>
    <xdr:to>
      <xdr:col>74</xdr:col>
      <xdr:colOff>31750</xdr:colOff>
      <xdr:row>16</xdr:row>
      <xdr:rowOff>635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64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156862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728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144780</xdr:rowOff>
    </xdr:from>
    <xdr:to>
      <xdr:col>69</xdr:col>
      <xdr:colOff>142875</xdr:colOff>
      <xdr:row>16</xdr:row>
      <xdr:rowOff>74930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71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59707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80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93345</xdr:rowOff>
    </xdr:from>
    <xdr:to>
      <xdr:col>65</xdr:col>
      <xdr:colOff>53975</xdr:colOff>
      <xdr:row>16</xdr:row>
      <xdr:rowOff>23495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66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33672</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433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昨年度と比較して</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増加したが、類似団体・全国・群馬県平均いずれも下回っている。しかしながら、自立支援法や児童福祉法に基づく給付費の対象者は全国的に見ても年々増加しており、当町においても増加傾向にある。国県の施策や動向を注視しながら、資格審査等の適正化や給付要件・事業内容等の精査を引き続き行っていく。</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31750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186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3827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31750</xdr:rowOff>
    </xdr:from>
    <xdr:to>
      <xdr:col>24</xdr:col>
      <xdr:colOff>114300</xdr:colOff>
      <xdr:row>62</xdr:row>
      <xdr:rowOff>31750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6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31750</xdr:rowOff>
    </xdr:from>
    <xdr:to>
      <xdr:col>24</xdr:col>
      <xdr:colOff>25400</xdr:colOff>
      <xdr:row>56</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461500"/>
          <a:ext cx="8382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31750</xdr:rowOff>
    </xdr:from>
    <xdr:to>
      <xdr:col>19</xdr:col>
      <xdr:colOff>187325</xdr:colOff>
      <xdr:row>56</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4615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152400</xdr:rowOff>
    </xdr:from>
    <xdr:to>
      <xdr:col>20</xdr:col>
      <xdr:colOff>38100</xdr:colOff>
      <xdr:row>56</xdr:row>
      <xdr:rowOff>82550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67327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66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50800</xdr:rowOff>
    </xdr:from>
    <xdr:to>
      <xdr:col>15</xdr:col>
      <xdr:colOff>98425</xdr:colOff>
      <xdr:row>56</xdr:row>
      <xdr:rowOff>146050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6520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92727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146050</xdr:rowOff>
    </xdr:from>
    <xdr:to>
      <xdr:col>11</xdr:col>
      <xdr:colOff>9525</xdr:colOff>
      <xdr:row>57</xdr:row>
      <xdr:rowOff>107950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7472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57150</xdr:rowOff>
    </xdr:from>
    <xdr:to>
      <xdr:col>11</xdr:col>
      <xdr:colOff>60325</xdr:colOff>
      <xdr:row>56</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168927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19050</xdr:rowOff>
    </xdr:from>
    <xdr:to>
      <xdr:col>24</xdr:col>
      <xdr:colOff>76200</xdr:colOff>
      <xdr:row>56</xdr:row>
      <xdr:rowOff>120650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35577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152400</xdr:rowOff>
    </xdr:from>
    <xdr:to>
      <xdr:col>20</xdr:col>
      <xdr:colOff>38100</xdr:colOff>
      <xdr:row>55</xdr:row>
      <xdr:rowOff>82550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0</xdr:rowOff>
    </xdr:from>
    <xdr:to>
      <xdr:col>15</xdr:col>
      <xdr:colOff>149225</xdr:colOff>
      <xdr:row>56</xdr:row>
      <xdr:rowOff>101600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95250</xdr:rowOff>
    </xdr:from>
    <xdr:to>
      <xdr:col>11</xdr:col>
      <xdr:colOff>60325</xdr:colOff>
      <xdr:row>57</xdr:row>
      <xdr:rowOff>25400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57150</xdr:rowOff>
    </xdr:from>
    <xdr:to>
      <xdr:col>6</xdr:col>
      <xdr:colOff>171450</xdr:colOff>
      <xdr:row>57</xdr:row>
      <xdr:rowOff>158750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143527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昨年度と比較して</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ポイント増加し、類似団体・全国・群馬県平均をいずれも上回っている。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適切な操出による経費削減に努め、普通会計の負担額を減らすことにより経費の抑制に努めていく。</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143328</xdr:rowOff>
    </xdr:from>
    <xdr:to>
      <xdr:col>82</xdr:col>
      <xdr:colOff>107950</xdr:colOff>
      <xdr:row>62</xdr:row>
      <xdr:rowOff>50800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58728"/>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58255</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143328</xdr:rowOff>
    </xdr:from>
    <xdr:to>
      <xdr:col>82</xdr:col>
      <xdr:colOff>196850</xdr:colOff>
      <xdr:row>52</xdr:row>
      <xdr:rowOff>143328</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37193</xdr:rowOff>
    </xdr:from>
    <xdr:to>
      <xdr:col>82</xdr:col>
      <xdr:colOff>107950</xdr:colOff>
      <xdr:row>59</xdr:row>
      <xdr:rowOff>9978</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809843"/>
          <a:ext cx="838200" cy="31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119942</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549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103415</xdr:rowOff>
    </xdr:from>
    <xdr:to>
      <xdr:col>82</xdr:col>
      <xdr:colOff>158750</xdr:colOff>
      <xdr:row>57</xdr:row>
      <xdr:rowOff>33565</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37193</xdr:rowOff>
    </xdr:from>
    <xdr:to>
      <xdr:col>78</xdr:col>
      <xdr:colOff>69850</xdr:colOff>
      <xdr:row>59</xdr:row>
      <xdr:rowOff>20865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9809843"/>
          <a:ext cx="889000" cy="3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40822</xdr:rowOff>
    </xdr:from>
    <xdr:to>
      <xdr:col>78</xdr:col>
      <xdr:colOff>120650</xdr:colOff>
      <xdr:row>57</xdr:row>
      <xdr:rowOff>142422</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127199</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89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20865</xdr:rowOff>
    </xdr:from>
    <xdr:to>
      <xdr:col>73</xdr:col>
      <xdr:colOff>180975</xdr:colOff>
      <xdr:row>60</xdr:row>
      <xdr:rowOff>56243</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10136415"/>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119942</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50800</xdr:rowOff>
    </xdr:from>
    <xdr:to>
      <xdr:col>69</xdr:col>
      <xdr:colOff>92075</xdr:colOff>
      <xdr:row>60</xdr:row>
      <xdr:rowOff>56243</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9994900"/>
          <a:ext cx="889000" cy="34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117022</xdr:rowOff>
    </xdr:from>
    <xdr:to>
      <xdr:col>69</xdr:col>
      <xdr:colOff>142875</xdr:colOff>
      <xdr:row>58</xdr:row>
      <xdr:rowOff>47172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57349</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160565</xdr:rowOff>
    </xdr:from>
    <xdr:to>
      <xdr:col>65</xdr:col>
      <xdr:colOff>53975</xdr:colOff>
      <xdr:row>58</xdr:row>
      <xdr:rowOff>90715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100892</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70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130628</xdr:rowOff>
    </xdr:from>
    <xdr:to>
      <xdr:col>82</xdr:col>
      <xdr:colOff>158750</xdr:colOff>
      <xdr:row>59</xdr:row>
      <xdr:rowOff>60778</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1007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102705</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1004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157843</xdr:rowOff>
    </xdr:from>
    <xdr:to>
      <xdr:col>78</xdr:col>
      <xdr:colOff>120650</xdr:colOff>
      <xdr:row>57</xdr:row>
      <xdr:rowOff>87993</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141515</xdr:rowOff>
    </xdr:from>
    <xdr:to>
      <xdr:col>74</xdr:col>
      <xdr:colOff>31750</xdr:colOff>
      <xdr:row>59</xdr:row>
      <xdr:rowOff>71665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56442</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5443</xdr:rowOff>
    </xdr:from>
    <xdr:to>
      <xdr:col>69</xdr:col>
      <xdr:colOff>142875</xdr:colOff>
      <xdr:row>60</xdr:row>
      <xdr:rowOff>107043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29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91820</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37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昨年度と比較して</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ポイント増加し、全国平均を上回っているが、類似団体・群馬県平均は下回っている。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補助費等については、新規事業の実施によって増加するため、既存事業の要件の見直しなど事業のスクラップ＆ビルドしていく。</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69850</xdr:rowOff>
    </xdr:from>
    <xdr:to>
      <xdr:col>85</xdr:col>
      <xdr:colOff>66675</xdr:colOff>
      <xdr:row>42</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12700</xdr:rowOff>
    </xdr:from>
    <xdr:to>
      <xdr:col>85</xdr:col>
      <xdr:colOff>66675</xdr:colOff>
      <xdr:row>39</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127000</xdr:rowOff>
    </xdr:from>
    <xdr:to>
      <xdr:col>85</xdr:col>
      <xdr:colOff>66675</xdr:colOff>
      <xdr:row>35</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69850</xdr:rowOff>
    </xdr:from>
    <xdr:to>
      <xdr:col>85</xdr:col>
      <xdr:colOff>66675</xdr:colOff>
      <xdr:row>32</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12700</xdr:rowOff>
    </xdr:from>
    <xdr:to>
      <xdr:col>82</xdr:col>
      <xdr:colOff>107950</xdr:colOff>
      <xdr:row>41</xdr:row>
      <xdr:rowOff>60325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67055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32402</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6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60325</xdr:rowOff>
    </xdr:from>
    <xdr:to>
      <xdr:col>82</xdr:col>
      <xdr:colOff>196850</xdr:colOff>
      <xdr:row>41</xdr:row>
      <xdr:rowOff>60325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08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99077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12700</xdr:rowOff>
    </xdr:from>
    <xdr:to>
      <xdr:col>82</xdr:col>
      <xdr:colOff>196850</xdr:colOff>
      <xdr:row>33</xdr:row>
      <xdr:rowOff>12700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6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107950</xdr:rowOff>
    </xdr:from>
    <xdr:to>
      <xdr:col>82</xdr:col>
      <xdr:colOff>107950</xdr:colOff>
      <xdr:row>34</xdr:row>
      <xdr:rowOff>127000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57658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48277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107950</xdr:rowOff>
    </xdr:from>
    <xdr:to>
      <xdr:col>78</xdr:col>
      <xdr:colOff>69850</xdr:colOff>
      <xdr:row>34</xdr:row>
      <xdr:rowOff>98425</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4782800" y="5765800"/>
          <a:ext cx="8890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133350</xdr:rowOff>
    </xdr:from>
    <xdr:to>
      <xdr:col>78</xdr:col>
      <xdr:colOff>120650</xdr:colOff>
      <xdr:row>36</xdr:row>
      <xdr:rowOff>63500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48277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98425</xdr:rowOff>
    </xdr:from>
    <xdr:to>
      <xdr:col>73</xdr:col>
      <xdr:colOff>180975</xdr:colOff>
      <xdr:row>35</xdr:row>
      <xdr:rowOff>107950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5927725"/>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66675</xdr:rowOff>
    </xdr:from>
    <xdr:to>
      <xdr:col>74</xdr:col>
      <xdr:colOff>31750</xdr:colOff>
      <xdr:row>35</xdr:row>
      <xdr:rowOff>168275</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06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153052</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15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107950</xdr:rowOff>
    </xdr:from>
    <xdr:to>
      <xdr:col>69</xdr:col>
      <xdr:colOff>92075</xdr:colOff>
      <xdr:row>36</xdr:row>
      <xdr:rowOff>165100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3004800" y="61087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114300</xdr:rowOff>
    </xdr:from>
    <xdr:to>
      <xdr:col>69</xdr:col>
      <xdr:colOff>142875</xdr:colOff>
      <xdr:row>36</xdr:row>
      <xdr:rowOff>44450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29227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20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9525</xdr:rowOff>
    </xdr:from>
    <xdr:to>
      <xdr:col>65</xdr:col>
      <xdr:colOff>53975</xdr:colOff>
      <xdr:row>35</xdr:row>
      <xdr:rowOff>111125</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01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121302</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577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76200</xdr:rowOff>
    </xdr:from>
    <xdr:to>
      <xdr:col>82</xdr:col>
      <xdr:colOff>158750</xdr:colOff>
      <xdr:row>35</xdr:row>
      <xdr:rowOff>6350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92727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57150</xdr:rowOff>
    </xdr:from>
    <xdr:to>
      <xdr:col>78</xdr:col>
      <xdr:colOff>120650</xdr:colOff>
      <xdr:row>33</xdr:row>
      <xdr:rowOff>158750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571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168927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48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47625</xdr:rowOff>
    </xdr:from>
    <xdr:to>
      <xdr:col>74</xdr:col>
      <xdr:colOff>31750</xdr:colOff>
      <xdr:row>34</xdr:row>
      <xdr:rowOff>149225</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587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159402</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64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57150</xdr:rowOff>
    </xdr:from>
    <xdr:to>
      <xdr:col>69</xdr:col>
      <xdr:colOff>142875</xdr:colOff>
      <xdr:row>35</xdr:row>
      <xdr:rowOff>158750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29227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昨年度と比較して</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ポイント増加したが、類似団体・全国・群馬県平均いずれも下回っている。</a:t>
          </a:r>
        </a:p>
        <a:p>
          <a:r>
            <a:rPr kumimoji="1" lang="ja-JP" altLang="en-US" sz="1300">
              <a:latin typeface="ＭＳ Ｐゴシック" panose="020B0600070205080204" pitchFamily="50" charset="-128"/>
              <a:ea typeface="ＭＳ Ｐゴシック" panose="020B0600070205080204" pitchFamily="50" charset="-128"/>
            </a:rPr>
            <a:t>　今後据置期間終了に伴う償還開始や新規借入により公債費の増加が見込まれる。起債の借入においては、交付税措置のない起債借入は控え、借入に関しても償還年数等の調整を図っていく。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21844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74114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165371</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70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21844</xdr:rowOff>
    </xdr:from>
    <xdr:to>
      <xdr:col>24</xdr:col>
      <xdr:colOff>114300</xdr:colOff>
      <xdr:row>80</xdr:row>
      <xdr:rowOff>21844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73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129286</xdr:rowOff>
    </xdr:from>
    <xdr:to>
      <xdr:col>24</xdr:col>
      <xdr:colOff>25400</xdr:colOff>
      <xdr:row>75</xdr:row>
      <xdr:rowOff>161289</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2988036"/>
          <a:ext cx="838200" cy="32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162577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9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129286</xdr:rowOff>
    </xdr:from>
    <xdr:to>
      <xdr:col>19</xdr:col>
      <xdr:colOff>187325</xdr:colOff>
      <xdr:row>76</xdr:row>
      <xdr:rowOff>44704</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298803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23622</xdr:rowOff>
    </xdr:from>
    <xdr:to>
      <xdr:col>20</xdr:col>
      <xdr:colOff>38100</xdr:colOff>
      <xdr:row>77</xdr:row>
      <xdr:rowOff>125222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109999</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44704</xdr:rowOff>
    </xdr:from>
    <xdr:to>
      <xdr:col>15</xdr:col>
      <xdr:colOff>98425</xdr:colOff>
      <xdr:row>76</xdr:row>
      <xdr:rowOff>104139</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074904"/>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5335</xdr:rowOff>
    </xdr:from>
    <xdr:to>
      <xdr:col>15</xdr:col>
      <xdr:colOff>149225</xdr:colOff>
      <xdr:row>77</xdr:row>
      <xdr:rowOff>106935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91712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170435</xdr:rowOff>
    </xdr:from>
    <xdr:to>
      <xdr:col>11</xdr:col>
      <xdr:colOff>9525</xdr:colOff>
      <xdr:row>76</xdr:row>
      <xdr:rowOff>104139</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3029185"/>
          <a:ext cx="889000" cy="10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55626</xdr:rowOff>
    </xdr:from>
    <xdr:to>
      <xdr:col>6</xdr:col>
      <xdr:colOff>171450</xdr:colOff>
      <xdr:row>77</xdr:row>
      <xdr:rowOff>157226</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142003</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110490</xdr:rowOff>
    </xdr:from>
    <xdr:to>
      <xdr:col>24</xdr:col>
      <xdr:colOff>76200</xdr:colOff>
      <xdr:row>76</xdr:row>
      <xdr:rowOff>40639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127017</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78486</xdr:rowOff>
    </xdr:from>
    <xdr:to>
      <xdr:col>20</xdr:col>
      <xdr:colOff>38100</xdr:colOff>
      <xdr:row>76</xdr:row>
      <xdr:rowOff>8635</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18813</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706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165354</xdr:rowOff>
    </xdr:from>
    <xdr:to>
      <xdr:col>15</xdr:col>
      <xdr:colOff>149225</xdr:colOff>
      <xdr:row>76</xdr:row>
      <xdr:rowOff>95504</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105681</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53339</xdr:rowOff>
    </xdr:from>
    <xdr:to>
      <xdr:col>11</xdr:col>
      <xdr:colOff>60325</xdr:colOff>
      <xdr:row>76</xdr:row>
      <xdr:rowOff>154939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165117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119634</xdr:rowOff>
    </xdr:from>
    <xdr:to>
      <xdr:col>6</xdr:col>
      <xdr:colOff>171450</xdr:colOff>
      <xdr:row>76</xdr:row>
      <xdr:rowOff>49783</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59961</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74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昨年度と比較して</a:t>
          </a:r>
          <a:r>
            <a:rPr kumimoji="1" lang="en-US" altLang="ja-JP" sz="1300">
              <a:latin typeface="ＭＳ Ｐゴシック" panose="020B0600070205080204" pitchFamily="50" charset="-128"/>
              <a:ea typeface="ＭＳ Ｐゴシック" panose="020B0600070205080204" pitchFamily="50" charset="-128"/>
            </a:rPr>
            <a:t>12.9</a:t>
          </a:r>
          <a:r>
            <a:rPr kumimoji="1" lang="ja-JP" altLang="en-US" sz="1300">
              <a:latin typeface="ＭＳ Ｐゴシック" panose="020B0600070205080204" pitchFamily="50" charset="-128"/>
              <a:ea typeface="ＭＳ Ｐゴシック" panose="020B0600070205080204" pitchFamily="50" charset="-128"/>
            </a:rPr>
            <a:t>ポイント増加し、類似団体・全国平均を上回っている。</a:t>
          </a:r>
        </a:p>
        <a:p>
          <a:r>
            <a:rPr kumimoji="1" lang="ja-JP" altLang="en-US" sz="1300">
              <a:latin typeface="ＭＳ Ｐゴシック" panose="020B0600070205080204" pitchFamily="50" charset="-128"/>
              <a:ea typeface="ＭＳ Ｐゴシック" panose="020B0600070205080204" pitchFamily="50" charset="-128"/>
            </a:rPr>
            <a:t>　人件費等の義務的経費は年々増加傾向にあるため、引き続き経常的な自主財源確保のため工業団地造成や企業誘致を推進していく。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76708</xdr:rowOff>
    </xdr:from>
    <xdr:to>
      <xdr:col>82</xdr:col>
      <xdr:colOff>107950</xdr:colOff>
      <xdr:row>80</xdr:row>
      <xdr:rowOff>12700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764008"/>
          <a:ext cx="0" cy="964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156227</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xdr:rowOff>
    </xdr:from>
    <xdr:to>
      <xdr:col>82</xdr:col>
      <xdr:colOff>196850</xdr:colOff>
      <xdr:row>80</xdr:row>
      <xdr:rowOff>12700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7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163085</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50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76708</xdr:rowOff>
    </xdr:from>
    <xdr:to>
      <xdr:col>82</xdr:col>
      <xdr:colOff>196850</xdr:colOff>
      <xdr:row>74</xdr:row>
      <xdr:rowOff>76708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764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163576</xdr:rowOff>
    </xdr:from>
    <xdr:to>
      <xdr:col>82</xdr:col>
      <xdr:colOff>107950</xdr:colOff>
      <xdr:row>78</xdr:row>
      <xdr:rowOff>67563</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2850876"/>
          <a:ext cx="838200" cy="589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129303</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2988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112776</xdr:rowOff>
    </xdr:from>
    <xdr:to>
      <xdr:col>82</xdr:col>
      <xdr:colOff>158750</xdr:colOff>
      <xdr:row>77</xdr:row>
      <xdr:rowOff>42926</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163576</xdr:rowOff>
    </xdr:from>
    <xdr:to>
      <xdr:col>78</xdr:col>
      <xdr:colOff>69850</xdr:colOff>
      <xdr:row>78</xdr:row>
      <xdr:rowOff>58420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4782800" y="12850876"/>
          <a:ext cx="889000" cy="580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30480</xdr:rowOff>
    </xdr:from>
    <xdr:to>
      <xdr:col>78</xdr:col>
      <xdr:colOff>120650</xdr:colOff>
      <xdr:row>76</xdr:row>
      <xdr:rowOff>132080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116857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147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58420</xdr:rowOff>
    </xdr:from>
    <xdr:to>
      <xdr:col>73</xdr:col>
      <xdr:colOff>180975</xdr:colOff>
      <xdr:row>80</xdr:row>
      <xdr:rowOff>127000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431520"/>
          <a:ext cx="8890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87630</xdr:rowOff>
    </xdr:from>
    <xdr:to>
      <xdr:col>74</xdr:col>
      <xdr:colOff>31750</xdr:colOff>
      <xdr:row>76</xdr:row>
      <xdr:rowOff>17780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27957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83565</xdr:rowOff>
    </xdr:from>
    <xdr:to>
      <xdr:col>69</xdr:col>
      <xdr:colOff>92075</xdr:colOff>
      <xdr:row>80</xdr:row>
      <xdr:rowOff>127000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285215"/>
          <a:ext cx="889000" cy="55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76200</xdr:rowOff>
    </xdr:from>
    <xdr:to>
      <xdr:col>69</xdr:col>
      <xdr:colOff>142875</xdr:colOff>
      <xdr:row>77</xdr:row>
      <xdr:rowOff>6350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16527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89915</xdr:rowOff>
    </xdr:from>
    <xdr:to>
      <xdr:col>65</xdr:col>
      <xdr:colOff>53975</xdr:colOff>
      <xdr:row>77</xdr:row>
      <xdr:rowOff>20065</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30243</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16763</xdr:rowOff>
    </xdr:from>
    <xdr:to>
      <xdr:col>82</xdr:col>
      <xdr:colOff>158750</xdr:colOff>
      <xdr:row>78</xdr:row>
      <xdr:rowOff>118363</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160290</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112776</xdr:rowOff>
    </xdr:from>
    <xdr:to>
      <xdr:col>78</xdr:col>
      <xdr:colOff>120650</xdr:colOff>
      <xdr:row>75</xdr:row>
      <xdr:rowOff>42926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280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53103</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568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7620</xdr:rowOff>
    </xdr:from>
    <xdr:to>
      <xdr:col>74</xdr:col>
      <xdr:colOff>31750</xdr:colOff>
      <xdr:row>78</xdr:row>
      <xdr:rowOff>109220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93997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76200</xdr:rowOff>
    </xdr:from>
    <xdr:to>
      <xdr:col>69</xdr:col>
      <xdr:colOff>142875</xdr:colOff>
      <xdr:row>81</xdr:row>
      <xdr:rowOff>6350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7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162577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32765</xdr:rowOff>
    </xdr:from>
    <xdr:to>
      <xdr:col>65</xdr:col>
      <xdr:colOff>53975</xdr:colOff>
      <xdr:row>77</xdr:row>
      <xdr:rowOff>134365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119142</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群馬県明和町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52598</xdr:rowOff>
    </xdr:from>
    <xdr:to>
      <xdr:col>29</xdr:col>
      <xdr:colOff>127000</xdr:colOff>
      <xdr:row>19</xdr:row>
      <xdr:rowOff>105137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57623"/>
          <a:ext cx="0" cy="12526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77214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82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105137</xdr:rowOff>
    </xdr:from>
    <xdr:to>
      <xdr:col>30</xdr:col>
      <xdr:colOff>25400</xdr:colOff>
      <xdr:row>19</xdr:row>
      <xdr:rowOff>105137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103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138975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01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52598</xdr:rowOff>
    </xdr:from>
    <xdr:to>
      <xdr:col>30</xdr:col>
      <xdr:colOff>25400</xdr:colOff>
      <xdr:row>12</xdr:row>
      <xdr:rowOff>52598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576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82303</xdr:rowOff>
    </xdr:from>
    <xdr:to>
      <xdr:col>29</xdr:col>
      <xdr:colOff>127000</xdr:colOff>
      <xdr:row>17</xdr:row>
      <xdr:rowOff>132393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44578"/>
          <a:ext cx="647700" cy="500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67080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293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88431</xdr:rowOff>
    </xdr:from>
    <xdr:to>
      <xdr:col>29</xdr:col>
      <xdr:colOff>177800</xdr:colOff>
      <xdr:row>18</xdr:row>
      <xdr:rowOff>18581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507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46609</xdr:rowOff>
    </xdr:from>
    <xdr:to>
      <xdr:col>26</xdr:col>
      <xdr:colOff>50800</xdr:colOff>
      <xdr:row>17</xdr:row>
      <xdr:rowOff>132393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3008884"/>
          <a:ext cx="698500" cy="857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133714</xdr:rowOff>
    </xdr:from>
    <xdr:to>
      <xdr:col>26</xdr:col>
      <xdr:colOff>101600</xdr:colOff>
      <xdr:row>18</xdr:row>
      <xdr:rowOff>63864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95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48641</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82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46609</xdr:rowOff>
    </xdr:from>
    <xdr:to>
      <xdr:col>22</xdr:col>
      <xdr:colOff>114300</xdr:colOff>
      <xdr:row>18</xdr:row>
      <xdr:rowOff>10719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008884"/>
          <a:ext cx="698500" cy="1355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149650</xdr:rowOff>
    </xdr:from>
    <xdr:to>
      <xdr:col>22</xdr:col>
      <xdr:colOff>165100</xdr:colOff>
      <xdr:row>18</xdr:row>
      <xdr:rowOff>79800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119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64577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9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10719</xdr:rowOff>
    </xdr:from>
    <xdr:to>
      <xdr:col>18</xdr:col>
      <xdr:colOff>177800</xdr:colOff>
      <xdr:row>18</xdr:row>
      <xdr:rowOff>95425</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144444"/>
          <a:ext cx="698500" cy="847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9349</xdr:rowOff>
    </xdr:from>
    <xdr:to>
      <xdr:col>19</xdr:col>
      <xdr:colOff>38100</xdr:colOff>
      <xdr:row>18</xdr:row>
      <xdr:rowOff>110949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430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95726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2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13731</xdr:rowOff>
    </xdr:from>
    <xdr:to>
      <xdr:col>15</xdr:col>
      <xdr:colOff>101600</xdr:colOff>
      <xdr:row>18</xdr:row>
      <xdr:rowOff>115331</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47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125508</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1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31503</xdr:rowOff>
    </xdr:from>
    <xdr:to>
      <xdr:col>29</xdr:col>
      <xdr:colOff>177800</xdr:colOff>
      <xdr:row>17</xdr:row>
      <xdr:rowOff>133103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937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48030</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838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81593</xdr:rowOff>
    </xdr:from>
    <xdr:to>
      <xdr:col>26</xdr:col>
      <xdr:colOff>101600</xdr:colOff>
      <xdr:row>18</xdr:row>
      <xdr:rowOff>11743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438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21920</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8127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167259</xdr:rowOff>
    </xdr:from>
    <xdr:to>
      <xdr:col>22</xdr:col>
      <xdr:colOff>165100</xdr:colOff>
      <xdr:row>17</xdr:row>
      <xdr:rowOff>97409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580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107586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726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131369</xdr:rowOff>
    </xdr:from>
    <xdr:to>
      <xdr:col>19</xdr:col>
      <xdr:colOff>38100</xdr:colOff>
      <xdr:row>18</xdr:row>
      <xdr:rowOff>61519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936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71696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86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44625</xdr:rowOff>
    </xdr:from>
    <xdr:to>
      <xdr:col>15</xdr:col>
      <xdr:colOff>101600</xdr:colOff>
      <xdr:row>18</xdr:row>
      <xdr:rowOff>146225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1783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131002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26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57734</xdr:rowOff>
    </xdr:from>
    <xdr:to>
      <xdr:col>29</xdr:col>
      <xdr:colOff>127000</xdr:colOff>
      <xdr:row>37</xdr:row>
      <xdr:rowOff>268412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5982284"/>
          <a:ext cx="0" cy="14108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240489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36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268412</xdr:rowOff>
    </xdr:from>
    <xdr:to>
      <xdr:col>30</xdr:col>
      <xdr:colOff>25400</xdr:colOff>
      <xdr:row>37</xdr:row>
      <xdr:rowOff>268412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3931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315561</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25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57734</xdr:rowOff>
    </xdr:from>
    <xdr:to>
      <xdr:col>30</xdr:col>
      <xdr:colOff>25400</xdr:colOff>
      <xdr:row>33</xdr:row>
      <xdr:rowOff>57734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59822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235745</xdr:rowOff>
    </xdr:from>
    <xdr:to>
      <xdr:col>29</xdr:col>
      <xdr:colOff>127000</xdr:colOff>
      <xdr:row>35</xdr:row>
      <xdr:rowOff>236134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846095"/>
          <a:ext cx="647700" cy="3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1767</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612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156690</xdr:rowOff>
    </xdr:from>
    <xdr:to>
      <xdr:col>29</xdr:col>
      <xdr:colOff>177800</xdr:colOff>
      <xdr:row>35</xdr:row>
      <xdr:rowOff>258290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67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236134</xdr:rowOff>
    </xdr:from>
    <xdr:to>
      <xdr:col>26</xdr:col>
      <xdr:colOff>50800</xdr:colOff>
      <xdr:row>35</xdr:row>
      <xdr:rowOff>282608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846484"/>
          <a:ext cx="698500" cy="464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152324</xdr:rowOff>
    </xdr:from>
    <xdr:to>
      <xdr:col>26</xdr:col>
      <xdr:colOff>101600</xdr:colOff>
      <xdr:row>35</xdr:row>
      <xdr:rowOff>253924</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762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264101</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531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282608</xdr:rowOff>
    </xdr:from>
    <xdr:to>
      <xdr:col>22</xdr:col>
      <xdr:colOff>114300</xdr:colOff>
      <xdr:row>35</xdr:row>
      <xdr:rowOff>295570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892958"/>
          <a:ext cx="698500" cy="129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193198</xdr:rowOff>
    </xdr:from>
    <xdr:to>
      <xdr:col>22</xdr:col>
      <xdr:colOff>165100</xdr:colOff>
      <xdr:row>35</xdr:row>
      <xdr:rowOff>294798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03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304975</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57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295570</xdr:rowOff>
    </xdr:from>
    <xdr:to>
      <xdr:col>18</xdr:col>
      <xdr:colOff>177800</xdr:colOff>
      <xdr:row>36</xdr:row>
      <xdr:rowOff>85144</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905920"/>
          <a:ext cx="698500" cy="1324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241706</xdr:rowOff>
    </xdr:from>
    <xdr:to>
      <xdr:col>19</xdr:col>
      <xdr:colOff>38100</xdr:colOff>
      <xdr:row>36</xdr:row>
      <xdr:rowOff>406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52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10583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62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195095</xdr:rowOff>
    </xdr:from>
    <xdr:to>
      <xdr:col>15</xdr:col>
      <xdr:colOff>101600</xdr:colOff>
      <xdr:row>35</xdr:row>
      <xdr:rowOff>296695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054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306872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574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184945</xdr:rowOff>
    </xdr:from>
    <xdr:to>
      <xdr:col>29</xdr:col>
      <xdr:colOff>177800</xdr:colOff>
      <xdr:row>35</xdr:row>
      <xdr:rowOff>286545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7952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157022</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76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185334</xdr:rowOff>
    </xdr:from>
    <xdr:to>
      <xdr:col>26</xdr:col>
      <xdr:colOff>101600</xdr:colOff>
      <xdr:row>35</xdr:row>
      <xdr:rowOff>286934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7956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271711</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882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231808</xdr:rowOff>
    </xdr:from>
    <xdr:to>
      <xdr:col>22</xdr:col>
      <xdr:colOff>165100</xdr:colOff>
      <xdr:row>35</xdr:row>
      <xdr:rowOff>333408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8421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318185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92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244770</xdr:rowOff>
    </xdr:from>
    <xdr:to>
      <xdr:col>19</xdr:col>
      <xdr:colOff>38100</xdr:colOff>
      <xdr:row>36</xdr:row>
      <xdr:rowOff>3470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8551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331147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94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34344</xdr:rowOff>
    </xdr:from>
    <xdr:to>
      <xdr:col>15</xdr:col>
      <xdr:colOff>101600</xdr:colOff>
      <xdr:row>36</xdr:row>
      <xdr:rowOff>135944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9875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120721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073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群馬県明和町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10,836
10,505
19.64
8,168,258
7,195,084
426,965
3,950,198
4,041,721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43.3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165024</xdr:rowOff>
    </xdr:from>
    <xdr:to>
      <xdr:col>24</xdr:col>
      <xdr:colOff>62865</xdr:colOff>
      <xdr:row>38</xdr:row>
      <xdr:rowOff>170142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37074"/>
          <a:ext cx="1270" cy="1548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2519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8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170142</xdr:rowOff>
    </xdr:from>
    <xdr:to>
      <xdr:col>24</xdr:col>
      <xdr:colOff>152400</xdr:colOff>
      <xdr:row>38</xdr:row>
      <xdr:rowOff>170142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85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111701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12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165024</xdr:rowOff>
    </xdr:from>
    <xdr:to>
      <xdr:col>24</xdr:col>
      <xdr:colOff>152400</xdr:colOff>
      <xdr:row>29</xdr:row>
      <xdr:rowOff>165024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37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457</xdr:rowOff>
    </xdr:from>
    <xdr:to>
      <xdr:col>24</xdr:col>
      <xdr:colOff>63500</xdr:colOff>
      <xdr:row>35</xdr:row>
      <xdr:rowOff>70345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01207"/>
          <a:ext cx="838200" cy="6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34866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356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56439</xdr:rowOff>
    </xdr:from>
    <xdr:to>
      <xdr:col>24</xdr:col>
      <xdr:colOff>114300</xdr:colOff>
      <xdr:row>35</xdr:row>
      <xdr:rowOff>158039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5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69482</xdr:rowOff>
    </xdr:from>
    <xdr:to>
      <xdr:col>19</xdr:col>
      <xdr:colOff>177800</xdr:colOff>
      <xdr:row>35</xdr:row>
      <xdr:rowOff>70345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070232"/>
          <a:ext cx="889000" cy="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116891</xdr:rowOff>
    </xdr:from>
    <xdr:to>
      <xdr:col>20</xdr:col>
      <xdr:colOff>38100</xdr:colOff>
      <xdr:row>36</xdr:row>
      <xdr:rowOff>47041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1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38168</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210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69482</xdr:rowOff>
    </xdr:from>
    <xdr:to>
      <xdr:col>15</xdr:col>
      <xdr:colOff>50800</xdr:colOff>
      <xdr:row>35</xdr:row>
      <xdr:rowOff>148285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70232"/>
          <a:ext cx="889000" cy="7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138760</xdr:rowOff>
    </xdr:from>
    <xdr:to>
      <xdr:col>15</xdr:col>
      <xdr:colOff>101600</xdr:colOff>
      <xdr:row>36</xdr:row>
      <xdr:rowOff>68910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60037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232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148285</xdr:rowOff>
    </xdr:from>
    <xdr:to>
      <xdr:col>10</xdr:col>
      <xdr:colOff>114300</xdr:colOff>
      <xdr:row>37</xdr:row>
      <xdr:rowOff>109804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49035"/>
          <a:ext cx="889000" cy="304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12700</xdr:rowOff>
    </xdr:from>
    <xdr:to>
      <xdr:col>10</xdr:col>
      <xdr:colOff>165100</xdr:colOff>
      <xdr:row>36</xdr:row>
      <xdr:rowOff>114300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105427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27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138925</xdr:rowOff>
    </xdr:from>
    <xdr:to>
      <xdr:col>6</xdr:col>
      <xdr:colOff>38100</xdr:colOff>
      <xdr:row>37</xdr:row>
      <xdr:rowOff>69075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85602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8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121107</xdr:rowOff>
    </xdr:from>
    <xdr:to>
      <xdr:col>24</xdr:col>
      <xdr:colOff>114300</xdr:colOff>
      <xdr:row>35</xdr:row>
      <xdr:rowOff>51257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50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143984</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01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19545</xdr:rowOff>
    </xdr:from>
    <xdr:to>
      <xdr:col>20</xdr:col>
      <xdr:colOff>38100</xdr:colOff>
      <xdr:row>35</xdr:row>
      <xdr:rowOff>121145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2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137672</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795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18682</xdr:rowOff>
    </xdr:from>
    <xdr:to>
      <xdr:col>15</xdr:col>
      <xdr:colOff>101600</xdr:colOff>
      <xdr:row>35</xdr:row>
      <xdr:rowOff>120282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1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136809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794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97485</xdr:rowOff>
    </xdr:from>
    <xdr:to>
      <xdr:col>10</xdr:col>
      <xdr:colOff>165100</xdr:colOff>
      <xdr:row>36</xdr:row>
      <xdr:rowOff>27635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9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44162</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873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59004</xdr:rowOff>
    </xdr:from>
    <xdr:to>
      <xdr:col>6</xdr:col>
      <xdr:colOff>38100</xdr:colOff>
      <xdr:row>37</xdr:row>
      <xdr:rowOff>160604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0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151731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9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165688</xdr:rowOff>
    </xdr:from>
    <xdr:to>
      <xdr:col>24</xdr:col>
      <xdr:colOff>62865</xdr:colOff>
      <xdr:row>57</xdr:row>
      <xdr:rowOff>153504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38188"/>
          <a:ext cx="1270" cy="1187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157331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92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153504</xdr:rowOff>
    </xdr:from>
    <xdr:to>
      <xdr:col>24</xdr:col>
      <xdr:colOff>152400</xdr:colOff>
      <xdr:row>57</xdr:row>
      <xdr:rowOff>153504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926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112365</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13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165688</xdr:rowOff>
    </xdr:from>
    <xdr:to>
      <xdr:col>24</xdr:col>
      <xdr:colOff>152400</xdr:colOff>
      <xdr:row>50</xdr:row>
      <xdr:rowOff>165688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3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8895</xdr:rowOff>
    </xdr:from>
    <xdr:to>
      <xdr:col>24</xdr:col>
      <xdr:colOff>63500</xdr:colOff>
      <xdr:row>57</xdr:row>
      <xdr:rowOff>72995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781545"/>
          <a:ext cx="838200" cy="64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115286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545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92409</xdr:rowOff>
    </xdr:from>
    <xdr:to>
      <xdr:col>24</xdr:col>
      <xdr:colOff>114300</xdr:colOff>
      <xdr:row>57</xdr:row>
      <xdr:rowOff>22559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72995</xdr:rowOff>
    </xdr:from>
    <xdr:to>
      <xdr:col>19</xdr:col>
      <xdr:colOff>177800</xdr:colOff>
      <xdr:row>57</xdr:row>
      <xdr:rowOff>93740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845645"/>
          <a:ext cx="889000" cy="20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108712</xdr:rowOff>
    </xdr:from>
    <xdr:to>
      <xdr:col>20</xdr:col>
      <xdr:colOff>38100</xdr:colOff>
      <xdr:row>57</xdr:row>
      <xdr:rowOff>38862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7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55389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485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93740</xdr:rowOff>
    </xdr:from>
    <xdr:to>
      <xdr:col>15</xdr:col>
      <xdr:colOff>50800</xdr:colOff>
      <xdr:row>57</xdr:row>
      <xdr:rowOff>101588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866390"/>
          <a:ext cx="889000" cy="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134540</xdr:rowOff>
    </xdr:from>
    <xdr:to>
      <xdr:col>15</xdr:col>
      <xdr:colOff>101600</xdr:colOff>
      <xdr:row>57</xdr:row>
      <xdr:rowOff>64690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3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81217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51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101588</xdr:rowOff>
    </xdr:from>
    <xdr:to>
      <xdr:col>10</xdr:col>
      <xdr:colOff>114300</xdr:colOff>
      <xdr:row>57</xdr:row>
      <xdr:rowOff>124304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874238"/>
          <a:ext cx="889000" cy="22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163546</xdr:rowOff>
    </xdr:from>
    <xdr:to>
      <xdr:col>10</xdr:col>
      <xdr:colOff>165100</xdr:colOff>
      <xdr:row>57</xdr:row>
      <xdr:rowOff>93696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6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110223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53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135333</xdr:rowOff>
    </xdr:from>
    <xdr:to>
      <xdr:col>6</xdr:col>
      <xdr:colOff>38100</xdr:colOff>
      <xdr:row>57</xdr:row>
      <xdr:rowOff>65483</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3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82010</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51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129545</xdr:rowOff>
    </xdr:from>
    <xdr:to>
      <xdr:col>24</xdr:col>
      <xdr:colOff>114300</xdr:colOff>
      <xdr:row>57</xdr:row>
      <xdr:rowOff>59695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73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107972</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09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22195</xdr:rowOff>
    </xdr:from>
    <xdr:to>
      <xdr:col>20</xdr:col>
      <xdr:colOff>38100</xdr:colOff>
      <xdr:row>57</xdr:row>
      <xdr:rowOff>123795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79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114922</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887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42940</xdr:rowOff>
    </xdr:from>
    <xdr:to>
      <xdr:col>15</xdr:col>
      <xdr:colOff>101600</xdr:colOff>
      <xdr:row>57</xdr:row>
      <xdr:rowOff>144540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81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135667</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90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50788</xdr:rowOff>
    </xdr:from>
    <xdr:to>
      <xdr:col>10</xdr:col>
      <xdr:colOff>165100</xdr:colOff>
      <xdr:row>57</xdr:row>
      <xdr:rowOff>152388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82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143515</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916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73504</xdr:rowOff>
    </xdr:from>
    <xdr:to>
      <xdr:col>6</xdr:col>
      <xdr:colOff>38100</xdr:colOff>
      <xdr:row>58</xdr:row>
      <xdr:rowOff>3654</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84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166231</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93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59613</xdr:rowOff>
    </xdr:from>
    <xdr:to>
      <xdr:col>24</xdr:col>
      <xdr:colOff>62865</xdr:colOff>
      <xdr:row>79</xdr:row>
      <xdr:rowOff>9740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61113"/>
          <a:ext cx="1270" cy="1493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13567</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8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9740</xdr:rowOff>
    </xdr:from>
    <xdr:to>
      <xdr:col>24</xdr:col>
      <xdr:colOff>152400</xdr:colOff>
      <xdr:row>79</xdr:row>
      <xdr:rowOff>9740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54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6290</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3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59613</xdr:rowOff>
    </xdr:from>
    <xdr:to>
      <xdr:col>24</xdr:col>
      <xdr:colOff>152400</xdr:colOff>
      <xdr:row>70</xdr:row>
      <xdr:rowOff>59613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61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25857</xdr:rowOff>
    </xdr:from>
    <xdr:to>
      <xdr:col>24</xdr:col>
      <xdr:colOff>63500</xdr:colOff>
      <xdr:row>77</xdr:row>
      <xdr:rowOff>56490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227507"/>
          <a:ext cx="838200" cy="30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137392</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67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158965</xdr:rowOff>
    </xdr:from>
    <xdr:to>
      <xdr:col>24</xdr:col>
      <xdr:colOff>114300</xdr:colOff>
      <xdr:row>77</xdr:row>
      <xdr:rowOff>89115</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189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129566</xdr:rowOff>
    </xdr:from>
    <xdr:to>
      <xdr:col>19</xdr:col>
      <xdr:colOff>177800</xdr:colOff>
      <xdr:row>77</xdr:row>
      <xdr:rowOff>56490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159766"/>
          <a:ext cx="889000" cy="98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162089</xdr:rowOff>
    </xdr:from>
    <xdr:to>
      <xdr:col>20</xdr:col>
      <xdr:colOff>38100</xdr:colOff>
      <xdr:row>77</xdr:row>
      <xdr:rowOff>92239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19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108767</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296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129566</xdr:rowOff>
    </xdr:from>
    <xdr:to>
      <xdr:col>15</xdr:col>
      <xdr:colOff>50800</xdr:colOff>
      <xdr:row>76</xdr:row>
      <xdr:rowOff>171438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159766"/>
          <a:ext cx="889000" cy="41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133514</xdr:rowOff>
    </xdr:from>
    <xdr:to>
      <xdr:col>15</xdr:col>
      <xdr:colOff>101600</xdr:colOff>
      <xdr:row>77</xdr:row>
      <xdr:rowOff>63664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16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54791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256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171438</xdr:rowOff>
    </xdr:from>
    <xdr:to>
      <xdr:col>10</xdr:col>
      <xdr:colOff>114300</xdr:colOff>
      <xdr:row>77</xdr:row>
      <xdr:rowOff>17284</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201638"/>
          <a:ext cx="889000" cy="17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135534</xdr:rowOff>
    </xdr:from>
    <xdr:to>
      <xdr:col>10</xdr:col>
      <xdr:colOff>165100</xdr:colOff>
      <xdr:row>77</xdr:row>
      <xdr:rowOff>65684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165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56811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258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102730</xdr:rowOff>
    </xdr:from>
    <xdr:to>
      <xdr:col>6</xdr:col>
      <xdr:colOff>38100</xdr:colOff>
      <xdr:row>78</xdr:row>
      <xdr:rowOff>32880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0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24007</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39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146507</xdr:rowOff>
    </xdr:from>
    <xdr:to>
      <xdr:col>24</xdr:col>
      <xdr:colOff>114300</xdr:colOff>
      <xdr:row>77</xdr:row>
      <xdr:rowOff>76657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17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169384</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028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5690</xdr:rowOff>
    </xdr:from>
    <xdr:to>
      <xdr:col>20</xdr:col>
      <xdr:colOff>38100</xdr:colOff>
      <xdr:row>77</xdr:row>
      <xdr:rowOff>107290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20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98417</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300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78766</xdr:rowOff>
    </xdr:from>
    <xdr:to>
      <xdr:col>15</xdr:col>
      <xdr:colOff>101600</xdr:colOff>
      <xdr:row>77</xdr:row>
      <xdr:rowOff>8916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10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25443</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2884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120638</xdr:rowOff>
    </xdr:from>
    <xdr:to>
      <xdr:col>10</xdr:col>
      <xdr:colOff>165100</xdr:colOff>
      <xdr:row>77</xdr:row>
      <xdr:rowOff>50788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15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67315</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2926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137934</xdr:rowOff>
    </xdr:from>
    <xdr:to>
      <xdr:col>6</xdr:col>
      <xdr:colOff>38100</xdr:colOff>
      <xdr:row>77</xdr:row>
      <xdr:rowOff>68084</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16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84612</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2943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112987</xdr:rowOff>
    </xdr:from>
    <xdr:to>
      <xdr:col>24</xdr:col>
      <xdr:colOff>62865</xdr:colOff>
      <xdr:row>99</xdr:row>
      <xdr:rowOff>17807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372037"/>
          <a:ext cx="1270" cy="1619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21634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99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17807</xdr:rowOff>
    </xdr:from>
    <xdr:to>
      <xdr:col>24</xdr:col>
      <xdr:colOff>152400</xdr:colOff>
      <xdr:row>99</xdr:row>
      <xdr:rowOff>17807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99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59664</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47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112987</xdr:rowOff>
    </xdr:from>
    <xdr:to>
      <xdr:col>24</xdr:col>
      <xdr:colOff>152400</xdr:colOff>
      <xdr:row>89</xdr:row>
      <xdr:rowOff>112987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372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156845</xdr:rowOff>
    </xdr:from>
    <xdr:to>
      <xdr:col>24</xdr:col>
      <xdr:colOff>63500</xdr:colOff>
      <xdr:row>97</xdr:row>
      <xdr:rowOff>122213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616045"/>
          <a:ext cx="838200" cy="136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48488</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1647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25611</xdr:rowOff>
    </xdr:from>
    <xdr:to>
      <xdr:col>24</xdr:col>
      <xdr:colOff>114300</xdr:colOff>
      <xdr:row>95</xdr:row>
      <xdr:rowOff>127211</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31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103973</xdr:rowOff>
    </xdr:from>
    <xdr:to>
      <xdr:col>19</xdr:col>
      <xdr:colOff>177800</xdr:colOff>
      <xdr:row>97</xdr:row>
      <xdr:rowOff>122213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563173"/>
          <a:ext cx="889000" cy="18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169808</xdr:rowOff>
    </xdr:from>
    <xdr:to>
      <xdr:col>20</xdr:col>
      <xdr:colOff>38100</xdr:colOff>
      <xdr:row>96</xdr:row>
      <xdr:rowOff>99958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5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116485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232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103973</xdr:rowOff>
    </xdr:from>
    <xdr:to>
      <xdr:col>15</xdr:col>
      <xdr:colOff>50800</xdr:colOff>
      <xdr:row>98</xdr:row>
      <xdr:rowOff>108463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563173"/>
          <a:ext cx="889000" cy="347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167326</xdr:rowOff>
    </xdr:from>
    <xdr:to>
      <xdr:col>15</xdr:col>
      <xdr:colOff>101600</xdr:colOff>
      <xdr:row>95</xdr:row>
      <xdr:rowOff>97476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283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114003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058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54955</xdr:rowOff>
    </xdr:from>
    <xdr:to>
      <xdr:col>10</xdr:col>
      <xdr:colOff>114300</xdr:colOff>
      <xdr:row>98</xdr:row>
      <xdr:rowOff>108463</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1130300" y="16857055"/>
          <a:ext cx="889000" cy="53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155913</xdr:rowOff>
    </xdr:from>
    <xdr:to>
      <xdr:col>10</xdr:col>
      <xdr:colOff>165100</xdr:colOff>
      <xdr:row>97</xdr:row>
      <xdr:rowOff>86063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61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102590</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39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26541</xdr:rowOff>
    </xdr:from>
    <xdr:to>
      <xdr:col>6</xdr:col>
      <xdr:colOff>38100</xdr:colOff>
      <xdr:row>97</xdr:row>
      <xdr:rowOff>128141</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5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144668</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43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106045</xdr:rowOff>
    </xdr:from>
    <xdr:to>
      <xdr:col>24</xdr:col>
      <xdr:colOff>114300</xdr:colOff>
      <xdr:row>97</xdr:row>
      <xdr:rowOff>36195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56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84472</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54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71413</xdr:rowOff>
    </xdr:from>
    <xdr:to>
      <xdr:col>20</xdr:col>
      <xdr:colOff>38100</xdr:colOff>
      <xdr:row>98</xdr:row>
      <xdr:rowOff>1563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70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164140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79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53173</xdr:rowOff>
    </xdr:from>
    <xdr:to>
      <xdr:col>15</xdr:col>
      <xdr:colOff>101600</xdr:colOff>
      <xdr:row>96</xdr:row>
      <xdr:rowOff>154773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512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145900</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605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57663</xdr:rowOff>
    </xdr:from>
    <xdr:to>
      <xdr:col>10</xdr:col>
      <xdr:colOff>165100</xdr:colOff>
      <xdr:row>98</xdr:row>
      <xdr:rowOff>159263</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85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150390</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95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4155</xdr:rowOff>
    </xdr:from>
    <xdr:to>
      <xdr:col>6</xdr:col>
      <xdr:colOff>38100</xdr:colOff>
      <xdr:row>98</xdr:row>
      <xdr:rowOff>105755</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80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96882</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89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51087</xdr:rowOff>
    </xdr:from>
    <xdr:to>
      <xdr:col>54</xdr:col>
      <xdr:colOff>189865</xdr:colOff>
      <xdr:row>37</xdr:row>
      <xdr:rowOff>158762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66037"/>
          <a:ext cx="1270" cy="113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162589</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50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158762</xdr:rowOff>
    </xdr:from>
    <xdr:to>
      <xdr:col>55</xdr:col>
      <xdr:colOff>88900</xdr:colOff>
      <xdr:row>37</xdr:row>
      <xdr:rowOff>158762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502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169214</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4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51087</xdr:rowOff>
    </xdr:from>
    <xdr:to>
      <xdr:col>55</xdr:col>
      <xdr:colOff>88900</xdr:colOff>
      <xdr:row>31</xdr:row>
      <xdr:rowOff>51087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66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118486</xdr:rowOff>
    </xdr:from>
    <xdr:to>
      <xdr:col>55</xdr:col>
      <xdr:colOff>0</xdr:colOff>
      <xdr:row>37</xdr:row>
      <xdr:rowOff>121252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462136"/>
          <a:ext cx="838200" cy="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57123</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578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34246</xdr:rowOff>
    </xdr:from>
    <xdr:to>
      <xdr:col>55</xdr:col>
      <xdr:colOff>50800</xdr:colOff>
      <xdr:row>36</xdr:row>
      <xdr:rowOff>135846</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0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118486</xdr:rowOff>
    </xdr:from>
    <xdr:to>
      <xdr:col>50</xdr:col>
      <xdr:colOff>114300</xdr:colOff>
      <xdr:row>37</xdr:row>
      <xdr:rowOff>153161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462136"/>
          <a:ext cx="889000" cy="3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54176</xdr:rowOff>
    </xdr:from>
    <xdr:to>
      <xdr:col>50</xdr:col>
      <xdr:colOff>165100</xdr:colOff>
      <xdr:row>36</xdr:row>
      <xdr:rowOff>155776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2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853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001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128807</xdr:rowOff>
    </xdr:from>
    <xdr:to>
      <xdr:col>45</xdr:col>
      <xdr:colOff>177800</xdr:colOff>
      <xdr:row>37</xdr:row>
      <xdr:rowOff>153161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129557"/>
          <a:ext cx="889000" cy="367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91399</xdr:rowOff>
    </xdr:from>
    <xdr:to>
      <xdr:col>46</xdr:col>
      <xdr:colOff>38100</xdr:colOff>
      <xdr:row>37</xdr:row>
      <xdr:rowOff>21549</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6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38076</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38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128807</xdr:rowOff>
    </xdr:from>
    <xdr:to>
      <xdr:col>41</xdr:col>
      <xdr:colOff>50800</xdr:colOff>
      <xdr:row>37</xdr:row>
      <xdr:rowOff>99371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129557"/>
          <a:ext cx="889000" cy="31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23029</xdr:rowOff>
    </xdr:from>
    <xdr:to>
      <xdr:col>41</xdr:col>
      <xdr:colOff>101600</xdr:colOff>
      <xdr:row>34</xdr:row>
      <xdr:rowOff>124629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85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141156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627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150980</xdr:rowOff>
    </xdr:from>
    <xdr:to>
      <xdr:col>36</xdr:col>
      <xdr:colOff>165100</xdr:colOff>
      <xdr:row>37</xdr:row>
      <xdr:rowOff>81130</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2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97657</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098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70452</xdr:rowOff>
    </xdr:from>
    <xdr:to>
      <xdr:col>55</xdr:col>
      <xdr:colOff>50800</xdr:colOff>
      <xdr:row>38</xdr:row>
      <xdr:rowOff>602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41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156829</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32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67686</xdr:rowOff>
    </xdr:from>
    <xdr:to>
      <xdr:col>50</xdr:col>
      <xdr:colOff>165100</xdr:colOff>
      <xdr:row>37</xdr:row>
      <xdr:rowOff>169286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41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160413</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50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102361</xdr:rowOff>
    </xdr:from>
    <xdr:to>
      <xdr:col>46</xdr:col>
      <xdr:colOff>38100</xdr:colOff>
      <xdr:row>38</xdr:row>
      <xdr:rowOff>32511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44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23637</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53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78007</xdr:rowOff>
    </xdr:from>
    <xdr:to>
      <xdr:col>41</xdr:col>
      <xdr:colOff>101600</xdr:colOff>
      <xdr:row>36</xdr:row>
      <xdr:rowOff>8157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07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170734</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171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48571</xdr:rowOff>
    </xdr:from>
    <xdr:to>
      <xdr:col>36</xdr:col>
      <xdr:colOff>165100</xdr:colOff>
      <xdr:row>37</xdr:row>
      <xdr:rowOff>150171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392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141298</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48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4426</xdr:rowOff>
    </xdr:from>
    <xdr:to>
      <xdr:col>54</xdr:col>
      <xdr:colOff>189865</xdr:colOff>
      <xdr:row>58</xdr:row>
      <xdr:rowOff>143731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48376"/>
          <a:ext cx="1270" cy="1339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147558</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9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143731</xdr:rowOff>
    </xdr:from>
    <xdr:to>
      <xdr:col>55</xdr:col>
      <xdr:colOff>88900</xdr:colOff>
      <xdr:row>58</xdr:row>
      <xdr:rowOff>143731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87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122553</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23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4426</xdr:rowOff>
    </xdr:from>
    <xdr:to>
      <xdr:col>55</xdr:col>
      <xdr:colOff>88900</xdr:colOff>
      <xdr:row>51</xdr:row>
      <xdr:rowOff>4426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48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49738</xdr:rowOff>
    </xdr:from>
    <xdr:to>
      <xdr:col>55</xdr:col>
      <xdr:colOff>0</xdr:colOff>
      <xdr:row>56</xdr:row>
      <xdr:rowOff>160678</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650938"/>
          <a:ext cx="838200" cy="110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112376</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713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133949</xdr:rowOff>
    </xdr:from>
    <xdr:to>
      <xdr:col>55</xdr:col>
      <xdr:colOff>50800</xdr:colOff>
      <xdr:row>57</xdr:row>
      <xdr:rowOff>64099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73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160678</xdr:rowOff>
    </xdr:from>
    <xdr:to>
      <xdr:col>50</xdr:col>
      <xdr:colOff>114300</xdr:colOff>
      <xdr:row>57</xdr:row>
      <xdr:rowOff>7973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761878"/>
          <a:ext cx="8890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146024</xdr:rowOff>
    </xdr:from>
    <xdr:to>
      <xdr:col>50</xdr:col>
      <xdr:colOff>165100</xdr:colOff>
      <xdr:row>57</xdr:row>
      <xdr:rowOff>76174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74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67301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83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159299</xdr:rowOff>
    </xdr:from>
    <xdr:to>
      <xdr:col>45</xdr:col>
      <xdr:colOff>177800</xdr:colOff>
      <xdr:row>57</xdr:row>
      <xdr:rowOff>7973</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760499"/>
          <a:ext cx="889000" cy="2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9111</xdr:rowOff>
    </xdr:from>
    <xdr:to>
      <xdr:col>46</xdr:col>
      <xdr:colOff>38100</xdr:colOff>
      <xdr:row>57</xdr:row>
      <xdr:rowOff>110711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78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101838</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87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159299</xdr:rowOff>
    </xdr:from>
    <xdr:to>
      <xdr:col>41</xdr:col>
      <xdr:colOff>50800</xdr:colOff>
      <xdr:row>58</xdr:row>
      <xdr:rowOff>14946</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760499"/>
          <a:ext cx="889000" cy="198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146827</xdr:rowOff>
    </xdr:from>
    <xdr:to>
      <xdr:col>41</xdr:col>
      <xdr:colOff>101600</xdr:colOff>
      <xdr:row>57</xdr:row>
      <xdr:rowOff>76977</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74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68104</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84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151795</xdr:rowOff>
    </xdr:from>
    <xdr:to>
      <xdr:col>36</xdr:col>
      <xdr:colOff>165100</xdr:colOff>
      <xdr:row>57</xdr:row>
      <xdr:rowOff>81945</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752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98472</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52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170388</xdr:rowOff>
    </xdr:from>
    <xdr:to>
      <xdr:col>55</xdr:col>
      <xdr:colOff>50800</xdr:colOff>
      <xdr:row>56</xdr:row>
      <xdr:rowOff>100538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60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21815</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451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109878</xdr:rowOff>
    </xdr:from>
    <xdr:to>
      <xdr:col>50</xdr:col>
      <xdr:colOff>165100</xdr:colOff>
      <xdr:row>57</xdr:row>
      <xdr:rowOff>40028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71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56555</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9486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128623</xdr:rowOff>
    </xdr:from>
    <xdr:to>
      <xdr:col>46</xdr:col>
      <xdr:colOff>38100</xdr:colOff>
      <xdr:row>57</xdr:row>
      <xdr:rowOff>58773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72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75300</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9505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108499</xdr:rowOff>
    </xdr:from>
    <xdr:to>
      <xdr:col>41</xdr:col>
      <xdr:colOff>101600</xdr:colOff>
      <xdr:row>57</xdr:row>
      <xdr:rowOff>38649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70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55176</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9484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135596</xdr:rowOff>
    </xdr:from>
    <xdr:to>
      <xdr:col>36</xdr:col>
      <xdr:colOff>165100</xdr:colOff>
      <xdr:row>58</xdr:row>
      <xdr:rowOff>65746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908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56873</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10000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10089</xdr:rowOff>
    </xdr:from>
    <xdr:to>
      <xdr:col>54</xdr:col>
      <xdr:colOff>189865</xdr:colOff>
      <xdr:row>78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183039"/>
          <a:ext cx="1270" cy="1215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128216</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958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10089</xdr:rowOff>
    </xdr:from>
    <xdr:to>
      <xdr:col>55</xdr:col>
      <xdr:colOff>88900</xdr:colOff>
      <xdr:row>71</xdr:row>
      <xdr:rowOff>10089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183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66571</xdr:rowOff>
    </xdr:from>
    <xdr:to>
      <xdr:col>55</xdr:col>
      <xdr:colOff>0</xdr:colOff>
      <xdr:row>76</xdr:row>
      <xdr:rowOff>79150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096771"/>
          <a:ext cx="838200" cy="1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131746</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161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153319</xdr:rowOff>
    </xdr:from>
    <xdr:to>
      <xdr:col>55</xdr:col>
      <xdr:colOff>50800</xdr:colOff>
      <xdr:row>77</xdr:row>
      <xdr:rowOff>83469</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18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66571</xdr:rowOff>
    </xdr:from>
    <xdr:to>
      <xdr:col>50</xdr:col>
      <xdr:colOff>114300</xdr:colOff>
      <xdr:row>77</xdr:row>
      <xdr:rowOff>41687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096771"/>
          <a:ext cx="889000" cy="146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144793</xdr:rowOff>
    </xdr:from>
    <xdr:to>
      <xdr:col>50</xdr:col>
      <xdr:colOff>165100</xdr:colOff>
      <xdr:row>77</xdr:row>
      <xdr:rowOff>74943</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1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66070</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18673</xdr:rowOff>
    </xdr:from>
    <xdr:to>
      <xdr:col>45</xdr:col>
      <xdr:colOff>177800</xdr:colOff>
      <xdr:row>77</xdr:row>
      <xdr:rowOff>41687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2877423"/>
          <a:ext cx="889000" cy="365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7953</xdr:rowOff>
    </xdr:from>
    <xdr:to>
      <xdr:col>46</xdr:col>
      <xdr:colOff>38100</xdr:colOff>
      <xdr:row>77</xdr:row>
      <xdr:rowOff>109553</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209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100680</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30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18673</xdr:rowOff>
    </xdr:from>
    <xdr:to>
      <xdr:col>41</xdr:col>
      <xdr:colOff>50800</xdr:colOff>
      <xdr:row>76</xdr:row>
      <xdr:rowOff>146976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2877423"/>
          <a:ext cx="889000" cy="299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144365</xdr:rowOff>
    </xdr:from>
    <xdr:to>
      <xdr:col>41</xdr:col>
      <xdr:colOff>101600</xdr:colOff>
      <xdr:row>77</xdr:row>
      <xdr:rowOff>74515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174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65642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6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139798</xdr:rowOff>
    </xdr:from>
    <xdr:to>
      <xdr:col>36</xdr:col>
      <xdr:colOff>165100</xdr:colOff>
      <xdr:row>77</xdr:row>
      <xdr:rowOff>69948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169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61075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62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28350</xdr:rowOff>
    </xdr:from>
    <xdr:to>
      <xdr:col>55</xdr:col>
      <xdr:colOff>50800</xdr:colOff>
      <xdr:row>76</xdr:row>
      <xdr:rowOff>129950</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05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51226</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2909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15771</xdr:rowOff>
    </xdr:from>
    <xdr:to>
      <xdr:col>50</xdr:col>
      <xdr:colOff>165100</xdr:colOff>
      <xdr:row>76</xdr:row>
      <xdr:rowOff>117371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045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133898</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282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162337</xdr:rowOff>
    </xdr:from>
    <xdr:to>
      <xdr:col>46</xdr:col>
      <xdr:colOff>38100</xdr:colOff>
      <xdr:row>77</xdr:row>
      <xdr:rowOff>92487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19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109014</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2967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139323</xdr:rowOff>
    </xdr:from>
    <xdr:to>
      <xdr:col>41</xdr:col>
      <xdr:colOff>101600</xdr:colOff>
      <xdr:row>75</xdr:row>
      <xdr:rowOff>69473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282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86000</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260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96176</xdr:rowOff>
    </xdr:from>
    <xdr:to>
      <xdr:col>36</xdr:col>
      <xdr:colOff>165100</xdr:colOff>
      <xdr:row>77</xdr:row>
      <xdr:rowOff>26326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12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42853</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2901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55226</xdr:rowOff>
    </xdr:from>
    <xdr:to>
      <xdr:col>54</xdr:col>
      <xdr:colOff>189865</xdr:colOff>
      <xdr:row>97</xdr:row>
      <xdr:rowOff>132722</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657176"/>
          <a:ext cx="1270" cy="1106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136549</xdr:rowOff>
    </xdr:from>
    <xdr:ext cx="534377"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76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132722</xdr:rowOff>
    </xdr:from>
    <xdr:to>
      <xdr:col>55</xdr:col>
      <xdr:colOff>88900</xdr:colOff>
      <xdr:row>97</xdr:row>
      <xdr:rowOff>132722</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76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1903</xdr:rowOff>
    </xdr:from>
    <xdr:ext cx="599010"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432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55226</xdr:rowOff>
    </xdr:from>
    <xdr:to>
      <xdr:col>55</xdr:col>
      <xdr:colOff>88900</xdr:colOff>
      <xdr:row>91</xdr:row>
      <xdr:rowOff>55226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657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45123</xdr:rowOff>
    </xdr:from>
    <xdr:to>
      <xdr:col>55</xdr:col>
      <xdr:colOff>0</xdr:colOff>
      <xdr:row>98</xdr:row>
      <xdr:rowOff>1043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9639300" y="16675773"/>
          <a:ext cx="838200" cy="127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1415</xdr:rowOff>
    </xdr:from>
    <xdr:ext cx="534377"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289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149988</xdr:rowOff>
    </xdr:from>
    <xdr:to>
      <xdr:col>55</xdr:col>
      <xdr:colOff>50800</xdr:colOff>
      <xdr:row>96</xdr:row>
      <xdr:rowOff>80138</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43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130105</xdr:rowOff>
    </xdr:from>
    <xdr:to>
      <xdr:col>50</xdr:col>
      <xdr:colOff>114300</xdr:colOff>
      <xdr:row>98</xdr:row>
      <xdr:rowOff>1043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8750300" y="16760755"/>
          <a:ext cx="889000" cy="42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9993</xdr:rowOff>
    </xdr:from>
    <xdr:to>
      <xdr:col>50</xdr:col>
      <xdr:colOff>165100</xdr:colOff>
      <xdr:row>96</xdr:row>
      <xdr:rowOff>111593</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469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128120</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72111" y="16244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130105</xdr:rowOff>
    </xdr:from>
    <xdr:to>
      <xdr:col>45</xdr:col>
      <xdr:colOff>177800</xdr:colOff>
      <xdr:row>98</xdr:row>
      <xdr:rowOff>17924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7861300" y="16760755"/>
          <a:ext cx="889000" cy="59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41391</xdr:rowOff>
    </xdr:from>
    <xdr:to>
      <xdr:col>46</xdr:col>
      <xdr:colOff>38100</xdr:colOff>
      <xdr:row>96</xdr:row>
      <xdr:rowOff>142991</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50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159518</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83111" y="16275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9358</xdr:rowOff>
    </xdr:from>
    <xdr:to>
      <xdr:col>41</xdr:col>
      <xdr:colOff>50800</xdr:colOff>
      <xdr:row>98</xdr:row>
      <xdr:rowOff>17924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972300" y="16811458"/>
          <a:ext cx="889000" cy="8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11861</xdr:rowOff>
    </xdr:from>
    <xdr:to>
      <xdr:col>41</xdr:col>
      <xdr:colOff>101600</xdr:colOff>
      <xdr:row>96</xdr:row>
      <xdr:rowOff>113461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47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129988</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94111" y="1624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23213</xdr:rowOff>
    </xdr:from>
    <xdr:to>
      <xdr:col>36</xdr:col>
      <xdr:colOff>165100</xdr:colOff>
      <xdr:row>96</xdr:row>
      <xdr:rowOff>124813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48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141340</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05111" y="16257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165773</xdr:rowOff>
    </xdr:from>
    <xdr:to>
      <xdr:col>55</xdr:col>
      <xdr:colOff>50800</xdr:colOff>
      <xdr:row>97</xdr:row>
      <xdr:rowOff>95923</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62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80700</xdr:rowOff>
    </xdr:from>
    <xdr:ext cx="534377"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53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121693</xdr:rowOff>
    </xdr:from>
    <xdr:to>
      <xdr:col>50</xdr:col>
      <xdr:colOff>165100</xdr:colOff>
      <xdr:row>98</xdr:row>
      <xdr:rowOff>51843</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75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42970</xdr:rowOff>
    </xdr:from>
    <xdr:ext cx="469744"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04428" y="1684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79305</xdr:rowOff>
    </xdr:from>
    <xdr:to>
      <xdr:col>46</xdr:col>
      <xdr:colOff>38100</xdr:colOff>
      <xdr:row>98</xdr:row>
      <xdr:rowOff>9455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70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582</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80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138574</xdr:rowOff>
    </xdr:from>
    <xdr:to>
      <xdr:col>41</xdr:col>
      <xdr:colOff>101600</xdr:colOff>
      <xdr:row>98</xdr:row>
      <xdr:rowOff>68724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76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59851</xdr:rowOff>
    </xdr:from>
    <xdr:ext cx="469744"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26428" y="1686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130008</xdr:rowOff>
    </xdr:from>
    <xdr:to>
      <xdr:col>36</xdr:col>
      <xdr:colOff>165100</xdr:colOff>
      <xdr:row>98</xdr:row>
      <xdr:rowOff>60158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76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51285</xdr:rowOff>
    </xdr:from>
    <xdr:ext cx="469744"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37428" y="16853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86564</xdr:rowOff>
    </xdr:from>
    <xdr:to>
      <xdr:col>85</xdr:col>
      <xdr:colOff>126364</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6317595" y="5401514"/>
          <a:ext cx="1269" cy="1253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162492</xdr:rowOff>
    </xdr:from>
    <xdr:ext cx="249299" cy="259045"/>
    <xdr:sp macro="" textlink="">
      <xdr:nvSpPr>
        <xdr:cNvPr id="506" name="災害復旧事業費最小値テキスト">
          <a:extLst>
            <a:ext uri="{FF2B5EF4-FFF2-40B4-BE49-F238E27FC236}">
              <a16:creationId xmlns:a16="http://schemas.microsoft.com/office/drawing/2014/main" id="{00000000-0008-0000-0600-0000FA010000}"/>
            </a:ext>
          </a:extLst>
        </xdr:cNvPr>
        <xdr:cNvSpPr txBox="1"/>
      </xdr:nvSpPr>
      <xdr:spPr>
        <a:xfrm>
          <a:off x="16370300" y="6677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33241</xdr:rowOff>
    </xdr:from>
    <xdr:ext cx="599010" cy="259045"/>
    <xdr:sp macro="" textlink="">
      <xdr:nvSpPr>
        <xdr:cNvPr id="508" name="災害復旧事業費最大値テキスト">
          <a:extLst>
            <a:ext uri="{FF2B5EF4-FFF2-40B4-BE49-F238E27FC236}">
              <a16:creationId xmlns:a16="http://schemas.microsoft.com/office/drawing/2014/main" id="{00000000-0008-0000-0600-0000FC010000}"/>
            </a:ext>
          </a:extLst>
        </xdr:cNvPr>
        <xdr:cNvSpPr txBox="1"/>
      </xdr:nvSpPr>
      <xdr:spPr>
        <a:xfrm>
          <a:off x="16370300" y="5176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86564</xdr:rowOff>
    </xdr:from>
    <xdr:to>
      <xdr:col>86</xdr:col>
      <xdr:colOff>25400</xdr:colOff>
      <xdr:row>31</xdr:row>
      <xdr:rowOff>86564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5401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79942</xdr:rowOff>
    </xdr:from>
    <xdr:ext cx="469744" cy="259045"/>
    <xdr:sp macro="" textlink="">
      <xdr:nvSpPr>
        <xdr:cNvPr id="511" name="災害復旧事業費平均値テキスト">
          <a:extLst>
            <a:ext uri="{FF2B5EF4-FFF2-40B4-BE49-F238E27FC236}">
              <a16:creationId xmlns:a16="http://schemas.microsoft.com/office/drawing/2014/main" id="{00000000-0008-0000-0600-0000FF010000}"/>
            </a:ext>
          </a:extLst>
        </xdr:cNvPr>
        <xdr:cNvSpPr txBox="1"/>
      </xdr:nvSpPr>
      <xdr:spPr>
        <a:xfrm>
          <a:off x="16370300" y="6423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57066</xdr:rowOff>
    </xdr:from>
    <xdr:to>
      <xdr:col>85</xdr:col>
      <xdr:colOff>177800</xdr:colOff>
      <xdr:row>38</xdr:row>
      <xdr:rowOff>158666</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6268700" y="6572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43600</xdr:rowOff>
    </xdr:from>
    <xdr:to>
      <xdr:col>81</xdr:col>
      <xdr:colOff>101600</xdr:colOff>
      <xdr:row>38</xdr:row>
      <xdr:rowOff>145200</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5430500" y="655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161727</xdr:rowOff>
    </xdr:from>
    <xdr:ext cx="469744"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5246428" y="633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45982</xdr:rowOff>
    </xdr:from>
    <xdr:to>
      <xdr:col>76</xdr:col>
      <xdr:colOff>165100</xdr:colOff>
      <xdr:row>38</xdr:row>
      <xdr:rowOff>147582</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4541500" y="656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164109</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357428" y="633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17330</xdr:rowOff>
    </xdr:from>
    <xdr:to>
      <xdr:col>72</xdr:col>
      <xdr:colOff>38100</xdr:colOff>
      <xdr:row>38</xdr:row>
      <xdr:rowOff>118930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3652500" y="653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135457</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436111" y="6307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27068</xdr:rowOff>
    </xdr:from>
    <xdr:to>
      <xdr:col>67</xdr:col>
      <xdr:colOff>101600</xdr:colOff>
      <xdr:row>38</xdr:row>
      <xdr:rowOff>128668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2763500" y="654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145195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547111" y="631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35492</xdr:rowOff>
    </xdr:from>
    <xdr:ext cx="249299" cy="259045"/>
    <xdr:sp macro="" textlink="">
      <xdr:nvSpPr>
        <xdr:cNvPr id="530" name="災害復旧事業費該当値テキスト">
          <a:extLst>
            <a:ext uri="{FF2B5EF4-FFF2-40B4-BE49-F238E27FC236}">
              <a16:creationId xmlns:a16="http://schemas.microsoft.com/office/drawing/2014/main" id="{00000000-0008-0000-0600-000012020000}"/>
            </a:ext>
          </a:extLst>
        </xdr:cNvPr>
        <xdr:cNvSpPr txBox="1"/>
      </xdr:nvSpPr>
      <xdr:spPr>
        <a:xfrm>
          <a:off x="16370300" y="6550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4535</xdr:rowOff>
    </xdr:from>
    <xdr:to>
      <xdr:col>72</xdr:col>
      <xdr:colOff>38100</xdr:colOff>
      <xdr:row>51</xdr:row>
      <xdr:rowOff>106135</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49</xdr:row>
      <xdr:rowOff>122662</xdr:rowOff>
    </xdr:from>
    <xdr:ext cx="313932"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46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151395</xdr:rowOff>
    </xdr:from>
    <xdr:to>
      <xdr:col>85</xdr:col>
      <xdr:colOff>126364</xdr:colOff>
      <xdr:row>78</xdr:row>
      <xdr:rowOff>53412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2324345"/>
          <a:ext cx="1269" cy="110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57239</xdr:rowOff>
    </xdr:from>
    <xdr:ext cx="534377"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43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53412</xdr:rowOff>
    </xdr:from>
    <xdr:to>
      <xdr:col>86</xdr:col>
      <xdr:colOff>25400</xdr:colOff>
      <xdr:row>78</xdr:row>
      <xdr:rowOff>53412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426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98072</xdr:rowOff>
    </xdr:from>
    <xdr:ext cx="599010"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2099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151395</xdr:rowOff>
    </xdr:from>
    <xdr:to>
      <xdr:col>86</xdr:col>
      <xdr:colOff>25400</xdr:colOff>
      <xdr:row>71</xdr:row>
      <xdr:rowOff>151395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2324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133646</xdr:rowOff>
    </xdr:from>
    <xdr:to>
      <xdr:col>85</xdr:col>
      <xdr:colOff>127000</xdr:colOff>
      <xdr:row>77</xdr:row>
      <xdr:rowOff>133820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5481300" y="13335296"/>
          <a:ext cx="838200" cy="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147319</xdr:rowOff>
    </xdr:from>
    <xdr:ext cx="534377"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3006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124442</xdr:rowOff>
    </xdr:from>
    <xdr:to>
      <xdr:col>85</xdr:col>
      <xdr:colOff>177800</xdr:colOff>
      <xdr:row>77</xdr:row>
      <xdr:rowOff>54592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315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133820</xdr:rowOff>
    </xdr:from>
    <xdr:to>
      <xdr:col>81</xdr:col>
      <xdr:colOff>50800</xdr:colOff>
      <xdr:row>77</xdr:row>
      <xdr:rowOff>137779</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4592300" y="13335470"/>
          <a:ext cx="889000" cy="3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131753</xdr:rowOff>
    </xdr:from>
    <xdr:to>
      <xdr:col>81</xdr:col>
      <xdr:colOff>101600</xdr:colOff>
      <xdr:row>77</xdr:row>
      <xdr:rowOff>61903</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316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78430</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14111" y="1293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137779</xdr:rowOff>
    </xdr:from>
    <xdr:to>
      <xdr:col>76</xdr:col>
      <xdr:colOff>114300</xdr:colOff>
      <xdr:row>77</xdr:row>
      <xdr:rowOff>143284</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3703300" y="13339429"/>
          <a:ext cx="889000" cy="5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142639</xdr:rowOff>
    </xdr:from>
    <xdr:to>
      <xdr:col>76</xdr:col>
      <xdr:colOff>165100</xdr:colOff>
      <xdr:row>77</xdr:row>
      <xdr:rowOff>72789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317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89316</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25111" y="1294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143284</xdr:rowOff>
    </xdr:from>
    <xdr:to>
      <xdr:col>71</xdr:col>
      <xdr:colOff>177800</xdr:colOff>
      <xdr:row>77</xdr:row>
      <xdr:rowOff>155707</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2814300" y="13344934"/>
          <a:ext cx="889000" cy="1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164055</xdr:rowOff>
    </xdr:from>
    <xdr:to>
      <xdr:col>72</xdr:col>
      <xdr:colOff>38100</xdr:colOff>
      <xdr:row>77</xdr:row>
      <xdr:rowOff>94205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319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110731</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36111" y="1296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156789</xdr:rowOff>
    </xdr:from>
    <xdr:to>
      <xdr:col>67</xdr:col>
      <xdr:colOff>101600</xdr:colOff>
      <xdr:row>77</xdr:row>
      <xdr:rowOff>86939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318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103467</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47111" y="1296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82846</xdr:rowOff>
    </xdr:from>
    <xdr:to>
      <xdr:col>85</xdr:col>
      <xdr:colOff>177800</xdr:colOff>
      <xdr:row>78</xdr:row>
      <xdr:rowOff>12996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3284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169223</xdr:rowOff>
    </xdr:from>
    <xdr:ext cx="534377"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3199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83020</xdr:rowOff>
    </xdr:from>
    <xdr:to>
      <xdr:col>81</xdr:col>
      <xdr:colOff>101600</xdr:colOff>
      <xdr:row>78</xdr:row>
      <xdr:rowOff>13170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328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4297</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14111" y="13377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86979</xdr:rowOff>
    </xdr:from>
    <xdr:to>
      <xdr:col>76</xdr:col>
      <xdr:colOff>165100</xdr:colOff>
      <xdr:row>78</xdr:row>
      <xdr:rowOff>17129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328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8256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3381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92484</xdr:rowOff>
    </xdr:from>
    <xdr:to>
      <xdr:col>72</xdr:col>
      <xdr:colOff>38100</xdr:colOff>
      <xdr:row>78</xdr:row>
      <xdr:rowOff>22634</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329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13761</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6111" y="13386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104907</xdr:rowOff>
    </xdr:from>
    <xdr:to>
      <xdr:col>67</xdr:col>
      <xdr:colOff>101600</xdr:colOff>
      <xdr:row>78</xdr:row>
      <xdr:rowOff>35057</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33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26184</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7111" y="1339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121791</xdr:rowOff>
    </xdr:from>
    <xdr:to>
      <xdr:col>85</xdr:col>
      <xdr:colOff>126364</xdr:colOff>
      <xdr:row>98</xdr:row>
      <xdr:rowOff>123245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723741"/>
          <a:ext cx="1269" cy="1201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127072</xdr:rowOff>
    </xdr:from>
    <xdr:ext cx="469744"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692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123245</xdr:rowOff>
    </xdr:from>
    <xdr:to>
      <xdr:col>86</xdr:col>
      <xdr:colOff>25400</xdr:colOff>
      <xdr:row>98</xdr:row>
      <xdr:rowOff>123245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6925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68468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49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121791</xdr:rowOff>
    </xdr:from>
    <xdr:to>
      <xdr:col>86</xdr:col>
      <xdr:colOff>25400</xdr:colOff>
      <xdr:row>91</xdr:row>
      <xdr:rowOff>121791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723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89486</xdr:rowOff>
    </xdr:from>
    <xdr:to>
      <xdr:col>85</xdr:col>
      <xdr:colOff>127000</xdr:colOff>
      <xdr:row>98</xdr:row>
      <xdr:rowOff>63590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6205786"/>
          <a:ext cx="838200" cy="659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81583</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540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58706</xdr:rowOff>
    </xdr:from>
    <xdr:to>
      <xdr:col>85</xdr:col>
      <xdr:colOff>177800</xdr:colOff>
      <xdr:row>97</xdr:row>
      <xdr:rowOff>160306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68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89486</xdr:rowOff>
    </xdr:from>
    <xdr:to>
      <xdr:col>81</xdr:col>
      <xdr:colOff>50800</xdr:colOff>
      <xdr:row>98</xdr:row>
      <xdr:rowOff>36240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205786"/>
          <a:ext cx="889000" cy="632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39861</xdr:rowOff>
    </xdr:from>
    <xdr:to>
      <xdr:col>81</xdr:col>
      <xdr:colOff>101600</xdr:colOff>
      <xdr:row>97</xdr:row>
      <xdr:rowOff>141461</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67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132588</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76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36240</xdr:rowOff>
    </xdr:from>
    <xdr:to>
      <xdr:col>76</xdr:col>
      <xdr:colOff>114300</xdr:colOff>
      <xdr:row>98</xdr:row>
      <xdr:rowOff>121636</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6838340"/>
          <a:ext cx="889000" cy="85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30342</xdr:rowOff>
    </xdr:from>
    <xdr:to>
      <xdr:col>76</xdr:col>
      <xdr:colOff>165100</xdr:colOff>
      <xdr:row>97</xdr:row>
      <xdr:rowOff>131942</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148469</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43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40734</xdr:rowOff>
    </xdr:from>
    <xdr:to>
      <xdr:col>71</xdr:col>
      <xdr:colOff>177800</xdr:colOff>
      <xdr:row>98</xdr:row>
      <xdr:rowOff>121636</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2814300" y="16671384"/>
          <a:ext cx="889000" cy="252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114018</xdr:rowOff>
    </xdr:from>
    <xdr:to>
      <xdr:col>72</xdr:col>
      <xdr:colOff>38100</xdr:colOff>
      <xdr:row>98</xdr:row>
      <xdr:rowOff>44168</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74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60695</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51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135302</xdr:rowOff>
    </xdr:from>
    <xdr:to>
      <xdr:col>67</xdr:col>
      <xdr:colOff>101600</xdr:colOff>
      <xdr:row>98</xdr:row>
      <xdr:rowOff>65452</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76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56579</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85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12790</xdr:rowOff>
    </xdr:from>
    <xdr:to>
      <xdr:col>85</xdr:col>
      <xdr:colOff>177800</xdr:colOff>
      <xdr:row>98</xdr:row>
      <xdr:rowOff>114390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81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99167</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72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38686</xdr:rowOff>
    </xdr:from>
    <xdr:to>
      <xdr:col>81</xdr:col>
      <xdr:colOff>101600</xdr:colOff>
      <xdr:row>94</xdr:row>
      <xdr:rowOff>140286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15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156813</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181795" y="15930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156890</xdr:rowOff>
    </xdr:from>
    <xdr:to>
      <xdr:col>76</xdr:col>
      <xdr:colOff>165100</xdr:colOff>
      <xdr:row>98</xdr:row>
      <xdr:rowOff>87040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78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78167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880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70836</xdr:rowOff>
    </xdr:from>
    <xdr:to>
      <xdr:col>72</xdr:col>
      <xdr:colOff>38100</xdr:colOff>
      <xdr:row>99</xdr:row>
      <xdr:rowOff>986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87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163563</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68428" y="1696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161384</xdr:rowOff>
    </xdr:from>
    <xdr:to>
      <xdr:col>67</xdr:col>
      <xdr:colOff>101600</xdr:colOff>
      <xdr:row>97</xdr:row>
      <xdr:rowOff>91534</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620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108061</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39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107658</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251158"/>
          <a:ext cx="1269" cy="1479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54335</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02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107658</xdr:rowOff>
    </xdr:from>
    <xdr:to>
      <xdr:col>116</xdr:col>
      <xdr:colOff>152400</xdr:colOff>
      <xdr:row>30</xdr:row>
      <xdr:rowOff>107658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251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163093</xdr:rowOff>
    </xdr:from>
    <xdr:to>
      <xdr:col>116</xdr:col>
      <xdr:colOff>63500</xdr:colOff>
      <xdr:row>38</xdr:row>
      <xdr:rowOff>166904</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1323300" y="6678193"/>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168889</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3410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146012</xdr:rowOff>
    </xdr:from>
    <xdr:to>
      <xdr:col>116</xdr:col>
      <xdr:colOff>114300</xdr:colOff>
      <xdr:row>38</xdr:row>
      <xdr:rowOff>76162</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489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166904</xdr:rowOff>
    </xdr:from>
    <xdr:to>
      <xdr:col>111</xdr:col>
      <xdr:colOff>177800</xdr:colOff>
      <xdr:row>38</xdr:row>
      <xdr:rowOff>166942</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0434300" y="6682004"/>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164643</xdr:rowOff>
    </xdr:from>
    <xdr:to>
      <xdr:col>112</xdr:col>
      <xdr:colOff>38100</xdr:colOff>
      <xdr:row>38</xdr:row>
      <xdr:rowOff>94793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508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111320</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283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166942</xdr:rowOff>
    </xdr:from>
    <xdr:to>
      <xdr:col>107</xdr:col>
      <xdr:colOff>50800</xdr:colOff>
      <xdr:row>38</xdr:row>
      <xdr:rowOff>168770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19545300" y="6682042"/>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169443</xdr:rowOff>
    </xdr:from>
    <xdr:to>
      <xdr:col>107</xdr:col>
      <xdr:colOff>101600</xdr:colOff>
      <xdr:row>38</xdr:row>
      <xdr:rowOff>99593</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51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116121</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28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162979</xdr:rowOff>
    </xdr:from>
    <xdr:to>
      <xdr:col>102</xdr:col>
      <xdr:colOff>114300</xdr:colOff>
      <xdr:row>38</xdr:row>
      <xdr:rowOff>168770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678079"/>
          <a:ext cx="8890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7709</xdr:rowOff>
    </xdr:from>
    <xdr:to>
      <xdr:col>102</xdr:col>
      <xdr:colOff>165100</xdr:colOff>
      <xdr:row>38</xdr:row>
      <xdr:rowOff>109309</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52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125836</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298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39484</xdr:rowOff>
    </xdr:from>
    <xdr:to>
      <xdr:col>98</xdr:col>
      <xdr:colOff>38100</xdr:colOff>
      <xdr:row>38</xdr:row>
      <xdr:rowOff>141084</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554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157611</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329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112293</xdr:rowOff>
    </xdr:from>
    <xdr:to>
      <xdr:col>116</xdr:col>
      <xdr:colOff>114300</xdr:colOff>
      <xdr:row>39</xdr:row>
      <xdr:rowOff>42443</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62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27220</xdr:rowOff>
    </xdr:from>
    <xdr:ext cx="469744"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542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116104</xdr:rowOff>
    </xdr:from>
    <xdr:to>
      <xdr:col>112</xdr:col>
      <xdr:colOff>38100</xdr:colOff>
      <xdr:row>39</xdr:row>
      <xdr:rowOff>46254</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63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37381</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088428" y="6723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116142</xdr:rowOff>
    </xdr:from>
    <xdr:to>
      <xdr:col>107</xdr:col>
      <xdr:colOff>101600</xdr:colOff>
      <xdr:row>39</xdr:row>
      <xdr:rowOff>46292</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63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37419</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199428" y="6723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117970</xdr:rowOff>
    </xdr:from>
    <xdr:to>
      <xdr:col>102</xdr:col>
      <xdr:colOff>165100</xdr:colOff>
      <xdr:row>39</xdr:row>
      <xdr:rowOff>48120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6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39247</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72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112179</xdr:rowOff>
    </xdr:from>
    <xdr:to>
      <xdr:col>98</xdr:col>
      <xdr:colOff>38100</xdr:colOff>
      <xdr:row>39</xdr:row>
      <xdr:rowOff>42329</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62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33456</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72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116611</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89111"/>
          <a:ext cx="1269" cy="152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63288</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6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116611</xdr:rowOff>
    </xdr:from>
    <xdr:to>
      <xdr:col>116</xdr:col>
      <xdr:colOff>152400</xdr:colOff>
      <xdr:row>50</xdr:row>
      <xdr:rowOff>116611</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89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50</xdr:row>
      <xdr:rowOff>116611</xdr:rowOff>
    </xdr:from>
    <xdr:to>
      <xdr:col>116</xdr:col>
      <xdr:colOff>63500</xdr:colOff>
      <xdr:row>59</xdr:row>
      <xdr:rowOff>76900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8689111"/>
          <a:ext cx="838200" cy="150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29641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73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51214</xdr:rowOff>
    </xdr:from>
    <xdr:to>
      <xdr:col>116</xdr:col>
      <xdr:colOff>114300</xdr:colOff>
      <xdr:row>58</xdr:row>
      <xdr:rowOff>152814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999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75626</xdr:rowOff>
    </xdr:from>
    <xdr:to>
      <xdr:col>111</xdr:col>
      <xdr:colOff>177800</xdr:colOff>
      <xdr:row>59</xdr:row>
      <xdr:rowOff>76900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191176"/>
          <a:ext cx="889000" cy="1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82695</xdr:rowOff>
    </xdr:from>
    <xdr:to>
      <xdr:col>112</xdr:col>
      <xdr:colOff>38100</xdr:colOff>
      <xdr:row>59</xdr:row>
      <xdr:rowOff>12845</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2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29372</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02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50</xdr:row>
      <xdr:rowOff>144893</xdr:rowOff>
    </xdr:from>
    <xdr:to>
      <xdr:col>107</xdr:col>
      <xdr:colOff>50800</xdr:colOff>
      <xdr:row>59</xdr:row>
      <xdr:rowOff>75626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8717393"/>
          <a:ext cx="889000" cy="1473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70416</xdr:rowOff>
    </xdr:from>
    <xdr:to>
      <xdr:col>107</xdr:col>
      <xdr:colOff>101600</xdr:colOff>
      <xdr:row>59</xdr:row>
      <xdr:rowOff>566</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1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17093</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789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50</xdr:row>
      <xdr:rowOff>144893</xdr:rowOff>
    </xdr:from>
    <xdr:to>
      <xdr:col>102</xdr:col>
      <xdr:colOff>114300</xdr:colOff>
      <xdr:row>59</xdr:row>
      <xdr:rowOff>72002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8717393"/>
          <a:ext cx="889000" cy="147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68065</xdr:rowOff>
    </xdr:from>
    <xdr:to>
      <xdr:col>102</xdr:col>
      <xdr:colOff>165100</xdr:colOff>
      <xdr:row>58</xdr:row>
      <xdr:rowOff>169665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1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160792</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10104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63036</xdr:rowOff>
    </xdr:from>
    <xdr:to>
      <xdr:col>98</xdr:col>
      <xdr:colOff>38100</xdr:colOff>
      <xdr:row>58</xdr:row>
      <xdr:rowOff>164636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9713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78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50</xdr:row>
      <xdr:rowOff>65811</xdr:rowOff>
    </xdr:from>
    <xdr:to>
      <xdr:col>116</xdr:col>
      <xdr:colOff>114300</xdr:colOff>
      <xdr:row>50</xdr:row>
      <xdr:rowOff>167411</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863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50</xdr:row>
      <xdr:rowOff>18838</xdr:rowOff>
    </xdr:from>
    <xdr:ext cx="534377"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8591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26100</xdr:rowOff>
    </xdr:from>
    <xdr:to>
      <xdr:col>112</xdr:col>
      <xdr:colOff>38100</xdr:colOff>
      <xdr:row>59</xdr:row>
      <xdr:rowOff>127700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4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118827</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4017" y="10234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24826</xdr:rowOff>
    </xdr:from>
    <xdr:to>
      <xdr:col>107</xdr:col>
      <xdr:colOff>101600</xdr:colOff>
      <xdr:row>59</xdr:row>
      <xdr:rowOff>126426</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4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117553</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5017" y="10233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50</xdr:row>
      <xdr:rowOff>94093</xdr:rowOff>
    </xdr:from>
    <xdr:to>
      <xdr:col>102</xdr:col>
      <xdr:colOff>165100</xdr:colOff>
      <xdr:row>51</xdr:row>
      <xdr:rowOff>24243</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866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49</xdr:row>
      <xdr:rowOff>40770</xdr:rowOff>
    </xdr:from>
    <xdr:ext cx="534377"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278111" y="844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21202</xdr:rowOff>
    </xdr:from>
    <xdr:to>
      <xdr:col>98</xdr:col>
      <xdr:colOff>38100</xdr:colOff>
      <xdr:row>59</xdr:row>
      <xdr:rowOff>122802</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3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113929</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7017" y="102294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66711</xdr:rowOff>
    </xdr:from>
    <xdr:to>
      <xdr:col>116</xdr:col>
      <xdr:colOff>62864</xdr:colOff>
      <xdr:row>79</xdr:row>
      <xdr:rowOff>115174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068211"/>
          <a:ext cx="1269" cy="1591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119001</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66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115174</xdr:rowOff>
    </xdr:from>
    <xdr:to>
      <xdr:col>116</xdr:col>
      <xdr:colOff>152400</xdr:colOff>
      <xdr:row>79</xdr:row>
      <xdr:rowOff>115174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65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13388</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843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66711</xdr:rowOff>
    </xdr:from>
    <xdr:to>
      <xdr:col>116</xdr:col>
      <xdr:colOff>152400</xdr:colOff>
      <xdr:row>70</xdr:row>
      <xdr:rowOff>66711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06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85316</xdr:rowOff>
    </xdr:from>
    <xdr:to>
      <xdr:col>116</xdr:col>
      <xdr:colOff>63500</xdr:colOff>
      <xdr:row>77</xdr:row>
      <xdr:rowOff>134476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3286966"/>
          <a:ext cx="838200" cy="49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35312</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3236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56885</xdr:rowOff>
    </xdr:from>
    <xdr:to>
      <xdr:col>116</xdr:col>
      <xdr:colOff>114300</xdr:colOff>
      <xdr:row>77</xdr:row>
      <xdr:rowOff>158485</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325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134476</xdr:rowOff>
    </xdr:from>
    <xdr:to>
      <xdr:col>111</xdr:col>
      <xdr:colOff>177800</xdr:colOff>
      <xdr:row>78</xdr:row>
      <xdr:rowOff>1778</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3336126"/>
          <a:ext cx="889000" cy="38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39109</xdr:rowOff>
    </xdr:from>
    <xdr:to>
      <xdr:col>112</xdr:col>
      <xdr:colOff>38100</xdr:colOff>
      <xdr:row>77</xdr:row>
      <xdr:rowOff>140709</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324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157236</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301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150716</xdr:rowOff>
    </xdr:from>
    <xdr:to>
      <xdr:col>107</xdr:col>
      <xdr:colOff>50800</xdr:colOff>
      <xdr:row>78</xdr:row>
      <xdr:rowOff>1778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9545300" y="13352366"/>
          <a:ext cx="889000" cy="22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61610</xdr:rowOff>
    </xdr:from>
    <xdr:to>
      <xdr:col>107</xdr:col>
      <xdr:colOff>101600</xdr:colOff>
      <xdr:row>77</xdr:row>
      <xdr:rowOff>163210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326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8287</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303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150716</xdr:rowOff>
    </xdr:from>
    <xdr:to>
      <xdr:col>102</xdr:col>
      <xdr:colOff>114300</xdr:colOff>
      <xdr:row>78</xdr:row>
      <xdr:rowOff>14808</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3352366"/>
          <a:ext cx="889000" cy="35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64658</xdr:rowOff>
    </xdr:from>
    <xdr:to>
      <xdr:col>102</xdr:col>
      <xdr:colOff>165100</xdr:colOff>
      <xdr:row>77</xdr:row>
      <xdr:rowOff>166258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3266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11335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304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34852</xdr:rowOff>
    </xdr:from>
    <xdr:to>
      <xdr:col>98</xdr:col>
      <xdr:colOff>38100</xdr:colOff>
      <xdr:row>77</xdr:row>
      <xdr:rowOff>136452</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323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152979</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301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34516</xdr:rowOff>
    </xdr:from>
    <xdr:to>
      <xdr:col>116</xdr:col>
      <xdr:colOff>114300</xdr:colOff>
      <xdr:row>77</xdr:row>
      <xdr:rowOff>136116</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323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57393</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3087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83676</xdr:rowOff>
    </xdr:from>
    <xdr:to>
      <xdr:col>112</xdr:col>
      <xdr:colOff>38100</xdr:colOff>
      <xdr:row>78</xdr:row>
      <xdr:rowOff>13826</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328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4953</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378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122428</xdr:rowOff>
    </xdr:from>
    <xdr:to>
      <xdr:col>107</xdr:col>
      <xdr:colOff>101600</xdr:colOff>
      <xdr:row>78</xdr:row>
      <xdr:rowOff>52578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332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43705</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416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99916</xdr:rowOff>
    </xdr:from>
    <xdr:to>
      <xdr:col>102</xdr:col>
      <xdr:colOff>165100</xdr:colOff>
      <xdr:row>78</xdr:row>
      <xdr:rowOff>30066</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30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21193</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39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135458</xdr:rowOff>
    </xdr:from>
    <xdr:to>
      <xdr:col>98</xdr:col>
      <xdr:colOff>38100</xdr:colOff>
      <xdr:row>78</xdr:row>
      <xdr:rowOff>65608</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33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56735</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42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貸付金においては、土地開発公社への貸付を行ったため、昨年度と比較して大きく増加している。また、扶助費においては、国の施策による非課税世帯に対する臨時特別給付金事業や物価高騰に対する給付金事業を行ったため、昨年度と比較して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既存事業の見直しをはじめとした、スクラップ＆ビルドや新規事業実施にあたっては十分検討を図り、コスト抑制に努めていく。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群馬県明和町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10,836
10,505
19.64
8,168,258
7,195,084
426,965
3,950,198
4,041,721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43.3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148844</xdr:rowOff>
    </xdr:from>
    <xdr:to>
      <xdr:col>24</xdr:col>
      <xdr:colOff>62865</xdr:colOff>
      <xdr:row>38</xdr:row>
      <xdr:rowOff>113792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20894"/>
          <a:ext cx="1270" cy="1507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117619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3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113792</xdr:rowOff>
    </xdr:from>
    <xdr:to>
      <xdr:col>24</xdr:col>
      <xdr:colOff>152400</xdr:colOff>
      <xdr:row>38</xdr:row>
      <xdr:rowOff>113792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28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95521</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9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148844</xdr:rowOff>
    </xdr:from>
    <xdr:to>
      <xdr:col>24</xdr:col>
      <xdr:colOff>152400</xdr:colOff>
      <xdr:row>29</xdr:row>
      <xdr:rowOff>148844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20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112649</xdr:rowOff>
    </xdr:from>
    <xdr:to>
      <xdr:col>24</xdr:col>
      <xdr:colOff>63500</xdr:colOff>
      <xdr:row>35</xdr:row>
      <xdr:rowOff>152464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13399"/>
          <a:ext cx="838200" cy="39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108475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092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130048</xdr:rowOff>
    </xdr:from>
    <xdr:to>
      <xdr:col>24</xdr:col>
      <xdr:colOff>114300</xdr:colOff>
      <xdr:row>36</xdr:row>
      <xdr:rowOff>60198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3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100647</xdr:rowOff>
    </xdr:from>
    <xdr:to>
      <xdr:col>19</xdr:col>
      <xdr:colOff>177800</xdr:colOff>
      <xdr:row>35</xdr:row>
      <xdr:rowOff>152464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01397"/>
          <a:ext cx="889000" cy="51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163957</xdr:rowOff>
    </xdr:from>
    <xdr:to>
      <xdr:col>20</xdr:col>
      <xdr:colOff>38100</xdr:colOff>
      <xdr:row>36</xdr:row>
      <xdr:rowOff>94107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85234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5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100647</xdr:rowOff>
    </xdr:from>
    <xdr:to>
      <xdr:col>15</xdr:col>
      <xdr:colOff>50800</xdr:colOff>
      <xdr:row>35</xdr:row>
      <xdr:rowOff>107886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01397"/>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24130</xdr:rowOff>
    </xdr:from>
    <xdr:to>
      <xdr:col>15</xdr:col>
      <xdr:colOff>101600</xdr:colOff>
      <xdr:row>36</xdr:row>
      <xdr:rowOff>125730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116857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87503</xdr:rowOff>
    </xdr:from>
    <xdr:to>
      <xdr:col>10</xdr:col>
      <xdr:colOff>114300</xdr:colOff>
      <xdr:row>35</xdr:row>
      <xdr:rowOff>107886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88253"/>
          <a:ext cx="889000" cy="20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25654</xdr:rowOff>
    </xdr:from>
    <xdr:to>
      <xdr:col>10</xdr:col>
      <xdr:colOff>165100</xdr:colOff>
      <xdr:row>36</xdr:row>
      <xdr:rowOff>127254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118381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134620</xdr:rowOff>
    </xdr:from>
    <xdr:to>
      <xdr:col>6</xdr:col>
      <xdr:colOff>38100</xdr:colOff>
      <xdr:row>36</xdr:row>
      <xdr:rowOff>64770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3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55897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2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61849</xdr:rowOff>
    </xdr:from>
    <xdr:to>
      <xdr:col>24</xdr:col>
      <xdr:colOff>114300</xdr:colOff>
      <xdr:row>35</xdr:row>
      <xdr:rowOff>163449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6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84726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14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101664</xdr:rowOff>
    </xdr:from>
    <xdr:to>
      <xdr:col>20</xdr:col>
      <xdr:colOff>38100</xdr:colOff>
      <xdr:row>36</xdr:row>
      <xdr:rowOff>31814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0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48341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77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49847</xdr:rowOff>
    </xdr:from>
    <xdr:to>
      <xdr:col>15</xdr:col>
      <xdr:colOff>101600</xdr:colOff>
      <xdr:row>35</xdr:row>
      <xdr:rowOff>151447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5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167974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25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57086</xdr:rowOff>
    </xdr:from>
    <xdr:to>
      <xdr:col>10</xdr:col>
      <xdr:colOff>165100</xdr:colOff>
      <xdr:row>35</xdr:row>
      <xdr:rowOff>158686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5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3763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33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36703</xdr:rowOff>
    </xdr:from>
    <xdr:to>
      <xdr:col>6</xdr:col>
      <xdr:colOff>38100</xdr:colOff>
      <xdr:row>35</xdr:row>
      <xdr:rowOff>138303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3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154830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12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134138</xdr:rowOff>
    </xdr:from>
    <xdr:to>
      <xdr:col>24</xdr:col>
      <xdr:colOff>62865</xdr:colOff>
      <xdr:row>57</xdr:row>
      <xdr:rowOff>157607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6638"/>
          <a:ext cx="1270" cy="1223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161434</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3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157607</xdr:rowOff>
    </xdr:from>
    <xdr:to>
      <xdr:col>24</xdr:col>
      <xdr:colOff>152400</xdr:colOff>
      <xdr:row>57</xdr:row>
      <xdr:rowOff>157607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30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80815</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1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381,460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134138</xdr:rowOff>
    </xdr:from>
    <xdr:to>
      <xdr:col>24</xdr:col>
      <xdr:colOff>152400</xdr:colOff>
      <xdr:row>50</xdr:row>
      <xdr:rowOff>134138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6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52150</xdr:rowOff>
    </xdr:from>
    <xdr:to>
      <xdr:col>24</xdr:col>
      <xdr:colOff>63500</xdr:colOff>
      <xdr:row>57</xdr:row>
      <xdr:rowOff>1934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310450"/>
          <a:ext cx="838200" cy="464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160721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4190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137844</xdr:rowOff>
    </xdr:from>
    <xdr:to>
      <xdr:col>24</xdr:col>
      <xdr:colOff>114300</xdr:colOff>
      <xdr:row>56</xdr:row>
      <xdr:rowOff>67994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56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52150</xdr:rowOff>
    </xdr:from>
    <xdr:to>
      <xdr:col>19</xdr:col>
      <xdr:colOff>177800</xdr:colOff>
      <xdr:row>57</xdr:row>
      <xdr:rowOff>73554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310450"/>
          <a:ext cx="889000" cy="535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154984</xdr:rowOff>
    </xdr:from>
    <xdr:to>
      <xdr:col>20</xdr:col>
      <xdr:colOff>38100</xdr:colOff>
      <xdr:row>56</xdr:row>
      <xdr:rowOff>85134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5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76261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77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91294</xdr:rowOff>
    </xdr:from>
    <xdr:to>
      <xdr:col>15</xdr:col>
      <xdr:colOff>50800</xdr:colOff>
      <xdr:row>57</xdr:row>
      <xdr:rowOff>73554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521044"/>
          <a:ext cx="889000" cy="325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165214</xdr:rowOff>
    </xdr:from>
    <xdr:to>
      <xdr:col>15</xdr:col>
      <xdr:colOff>101600</xdr:colOff>
      <xdr:row>56</xdr:row>
      <xdr:rowOff>95364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59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111891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370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91294</xdr:rowOff>
    </xdr:from>
    <xdr:to>
      <xdr:col>10</xdr:col>
      <xdr:colOff>114300</xdr:colOff>
      <xdr:row>56</xdr:row>
      <xdr:rowOff>147130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521044"/>
          <a:ext cx="889000" cy="227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153136</xdr:rowOff>
    </xdr:from>
    <xdr:to>
      <xdr:col>10</xdr:col>
      <xdr:colOff>165100</xdr:colOff>
      <xdr:row>54</xdr:row>
      <xdr:rowOff>83286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23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99813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015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84934</xdr:rowOff>
    </xdr:from>
    <xdr:to>
      <xdr:col>6</xdr:col>
      <xdr:colOff>38100</xdr:colOff>
      <xdr:row>57</xdr:row>
      <xdr:rowOff>15084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8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31611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61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122584</xdr:rowOff>
    </xdr:from>
    <xdr:to>
      <xdr:col>24</xdr:col>
      <xdr:colOff>114300</xdr:colOff>
      <xdr:row>57</xdr:row>
      <xdr:rowOff>52734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23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101011</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02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1350</xdr:rowOff>
    </xdr:from>
    <xdr:to>
      <xdr:col>20</xdr:col>
      <xdr:colOff>38100</xdr:colOff>
      <xdr:row>54</xdr:row>
      <xdr:rowOff>102950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25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119477</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034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22754</xdr:rowOff>
    </xdr:from>
    <xdr:to>
      <xdr:col>15</xdr:col>
      <xdr:colOff>101600</xdr:colOff>
      <xdr:row>57</xdr:row>
      <xdr:rowOff>124354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9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115481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88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40494</xdr:rowOff>
    </xdr:from>
    <xdr:to>
      <xdr:col>10</xdr:col>
      <xdr:colOff>165100</xdr:colOff>
      <xdr:row>55</xdr:row>
      <xdr:rowOff>142094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47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133221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56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96330</xdr:rowOff>
    </xdr:from>
    <xdr:to>
      <xdr:col>6</xdr:col>
      <xdr:colOff>38100</xdr:colOff>
      <xdr:row>57</xdr:row>
      <xdr:rowOff>26480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9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17607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790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124798</xdr:rowOff>
    </xdr:from>
    <xdr:to>
      <xdr:col>24</xdr:col>
      <xdr:colOff>62865</xdr:colOff>
      <xdr:row>78</xdr:row>
      <xdr:rowOff>87590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26298"/>
          <a:ext cx="1270" cy="1334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91417</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64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87590</xdr:rowOff>
    </xdr:from>
    <xdr:to>
      <xdr:col>24</xdr:col>
      <xdr:colOff>152400</xdr:colOff>
      <xdr:row>78</xdr:row>
      <xdr:rowOff>87590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60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71475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01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259,369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124798</xdr:rowOff>
    </xdr:from>
    <xdr:to>
      <xdr:col>24</xdr:col>
      <xdr:colOff>152400</xdr:colOff>
      <xdr:row>70</xdr:row>
      <xdr:rowOff>124798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2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77423</xdr:rowOff>
    </xdr:from>
    <xdr:to>
      <xdr:col>24</xdr:col>
      <xdr:colOff>63500</xdr:colOff>
      <xdr:row>78</xdr:row>
      <xdr:rowOff>131590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79073"/>
          <a:ext cx="838200" cy="225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114248</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015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91371</xdr:rowOff>
    </xdr:from>
    <xdr:to>
      <xdr:col>24</xdr:col>
      <xdr:colOff>114300</xdr:colOff>
      <xdr:row>76</xdr:row>
      <xdr:rowOff>21521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50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168002</xdr:rowOff>
    </xdr:from>
    <xdr:to>
      <xdr:col>19</xdr:col>
      <xdr:colOff>177800</xdr:colOff>
      <xdr:row>78</xdr:row>
      <xdr:rowOff>131590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369652"/>
          <a:ext cx="889000" cy="135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61708</xdr:rowOff>
    </xdr:from>
    <xdr:to>
      <xdr:col>20</xdr:col>
      <xdr:colOff>38100</xdr:colOff>
      <xdr:row>76</xdr:row>
      <xdr:rowOff>163308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9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8385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867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168002</xdr:rowOff>
    </xdr:from>
    <xdr:to>
      <xdr:col>15</xdr:col>
      <xdr:colOff>50800</xdr:colOff>
      <xdr:row>80</xdr:row>
      <xdr:rowOff>7046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369652"/>
          <a:ext cx="889000" cy="353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109583</xdr:rowOff>
    </xdr:from>
    <xdr:to>
      <xdr:col>15</xdr:col>
      <xdr:colOff>101600</xdr:colOff>
      <xdr:row>76</xdr:row>
      <xdr:rowOff>39734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683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56260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43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80</xdr:row>
      <xdr:rowOff>7046</xdr:rowOff>
    </xdr:from>
    <xdr:to>
      <xdr:col>10</xdr:col>
      <xdr:colOff>114300</xdr:colOff>
      <xdr:row>80</xdr:row>
      <xdr:rowOff>8069</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723046"/>
          <a:ext cx="889000" cy="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45389</xdr:rowOff>
    </xdr:from>
    <xdr:to>
      <xdr:col>10</xdr:col>
      <xdr:colOff>165100</xdr:colOff>
      <xdr:row>77</xdr:row>
      <xdr:rowOff>146989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163516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22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59226</xdr:rowOff>
    </xdr:from>
    <xdr:to>
      <xdr:col>6</xdr:col>
      <xdr:colOff>38100</xdr:colOff>
      <xdr:row>77</xdr:row>
      <xdr:rowOff>160826</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6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5903</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36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26623</xdr:rowOff>
    </xdr:from>
    <xdr:to>
      <xdr:col>24</xdr:col>
      <xdr:colOff>114300</xdr:colOff>
      <xdr:row>77</xdr:row>
      <xdr:rowOff>128223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28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5050</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206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80790</xdr:rowOff>
    </xdr:from>
    <xdr:to>
      <xdr:col>20</xdr:col>
      <xdr:colOff>38100</xdr:colOff>
      <xdr:row>79</xdr:row>
      <xdr:rowOff>10940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45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79</xdr:row>
      <xdr:rowOff>2067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546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117202</xdr:rowOff>
    </xdr:from>
    <xdr:to>
      <xdr:col>15</xdr:col>
      <xdr:colOff>101600</xdr:colOff>
      <xdr:row>78</xdr:row>
      <xdr:rowOff>47352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31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38479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411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127696</xdr:rowOff>
    </xdr:from>
    <xdr:to>
      <xdr:col>10</xdr:col>
      <xdr:colOff>165100</xdr:colOff>
      <xdr:row>80</xdr:row>
      <xdr:rowOff>57846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67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80</xdr:row>
      <xdr:rowOff>48973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764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128719</xdr:rowOff>
    </xdr:from>
    <xdr:to>
      <xdr:col>6</xdr:col>
      <xdr:colOff>38100</xdr:colOff>
      <xdr:row>80</xdr:row>
      <xdr:rowOff>58869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673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80</xdr:row>
      <xdr:rowOff>49996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765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168819</xdr:rowOff>
    </xdr:from>
    <xdr:to>
      <xdr:col>24</xdr:col>
      <xdr:colOff>62865</xdr:colOff>
      <xdr:row>99</xdr:row>
      <xdr:rowOff>99575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599319"/>
          <a:ext cx="1270" cy="1473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103402</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7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99575</xdr:rowOff>
    </xdr:from>
    <xdr:to>
      <xdr:col>24</xdr:col>
      <xdr:colOff>152400</xdr:colOff>
      <xdr:row>99</xdr:row>
      <xdr:rowOff>99575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73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115496</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74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165,325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168819</xdr:rowOff>
    </xdr:from>
    <xdr:to>
      <xdr:col>24</xdr:col>
      <xdr:colOff>152400</xdr:colOff>
      <xdr:row>90</xdr:row>
      <xdr:rowOff>168819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599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81614</xdr:rowOff>
    </xdr:from>
    <xdr:to>
      <xdr:col>24</xdr:col>
      <xdr:colOff>63500</xdr:colOff>
      <xdr:row>98</xdr:row>
      <xdr:rowOff>135596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883714"/>
          <a:ext cx="838200" cy="53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54464</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513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31587</xdr:rowOff>
    </xdr:from>
    <xdr:to>
      <xdr:col>24</xdr:col>
      <xdr:colOff>114300</xdr:colOff>
      <xdr:row>97</xdr:row>
      <xdr:rowOff>133187</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6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32683</xdr:rowOff>
    </xdr:from>
    <xdr:to>
      <xdr:col>19</xdr:col>
      <xdr:colOff>177800</xdr:colOff>
      <xdr:row>98</xdr:row>
      <xdr:rowOff>81614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834783"/>
          <a:ext cx="889000" cy="48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54611</xdr:rowOff>
    </xdr:from>
    <xdr:to>
      <xdr:col>20</xdr:col>
      <xdr:colOff>38100</xdr:colOff>
      <xdr:row>97</xdr:row>
      <xdr:rowOff>156211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8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1288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46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32683</xdr:rowOff>
    </xdr:from>
    <xdr:to>
      <xdr:col>15</xdr:col>
      <xdr:colOff>50800</xdr:colOff>
      <xdr:row>99</xdr:row>
      <xdr:rowOff>13633</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834783"/>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66399</xdr:rowOff>
    </xdr:from>
    <xdr:to>
      <xdr:col>15</xdr:col>
      <xdr:colOff>101600</xdr:colOff>
      <xdr:row>97</xdr:row>
      <xdr:rowOff>167999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9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13076</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47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13633</xdr:rowOff>
    </xdr:from>
    <xdr:to>
      <xdr:col>10</xdr:col>
      <xdr:colOff>114300</xdr:colOff>
      <xdr:row>99</xdr:row>
      <xdr:rowOff>102994</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987183"/>
          <a:ext cx="889000" cy="89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156815</xdr:rowOff>
    </xdr:from>
    <xdr:to>
      <xdr:col>10</xdr:col>
      <xdr:colOff>165100</xdr:colOff>
      <xdr:row>98</xdr:row>
      <xdr:rowOff>86965</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7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103492</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56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11035</xdr:rowOff>
    </xdr:from>
    <xdr:to>
      <xdr:col>6</xdr:col>
      <xdr:colOff>38100</xdr:colOff>
      <xdr:row>98</xdr:row>
      <xdr:rowOff>112635</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81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129162</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58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84796</xdr:rowOff>
    </xdr:from>
    <xdr:to>
      <xdr:col>24</xdr:col>
      <xdr:colOff>114300</xdr:colOff>
      <xdr:row>99</xdr:row>
      <xdr:rowOff>14946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886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63223</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86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30814</xdr:rowOff>
    </xdr:from>
    <xdr:to>
      <xdr:col>20</xdr:col>
      <xdr:colOff>38100</xdr:colOff>
      <xdr:row>98</xdr:row>
      <xdr:rowOff>132414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83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123541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925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153333</xdr:rowOff>
    </xdr:from>
    <xdr:to>
      <xdr:col>15</xdr:col>
      <xdr:colOff>101600</xdr:colOff>
      <xdr:row>98</xdr:row>
      <xdr:rowOff>83483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78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74610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87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134283</xdr:rowOff>
    </xdr:from>
    <xdr:to>
      <xdr:col>10</xdr:col>
      <xdr:colOff>165100</xdr:colOff>
      <xdr:row>99</xdr:row>
      <xdr:rowOff>64433</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93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55560</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7029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52194</xdr:rowOff>
    </xdr:from>
    <xdr:to>
      <xdr:col>6</xdr:col>
      <xdr:colOff>38100</xdr:colOff>
      <xdr:row>99</xdr:row>
      <xdr:rowOff>153794</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702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144921</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7118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254</xdr:rowOff>
    </xdr:from>
    <xdr:to>
      <xdr:col>54</xdr:col>
      <xdr:colOff>189865</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315204"/>
          <a:ext cx="127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118381</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09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254</xdr:rowOff>
    </xdr:from>
    <xdr:to>
      <xdr:col>55</xdr:col>
      <xdr:colOff>88900</xdr:colOff>
      <xdr:row>31</xdr:row>
      <xdr:rowOff>254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31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121412</xdr:rowOff>
    </xdr:from>
    <xdr:to>
      <xdr:col>55</xdr:col>
      <xdr:colOff>0</xdr:colOff>
      <xdr:row>37</xdr:row>
      <xdr:rowOff>167589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465062"/>
          <a:ext cx="838200" cy="4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47312</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2195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24435</xdr:rowOff>
    </xdr:from>
    <xdr:to>
      <xdr:col>55</xdr:col>
      <xdr:colOff>50800</xdr:colOff>
      <xdr:row>37</xdr:row>
      <xdr:rowOff>126035</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36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121412</xdr:rowOff>
    </xdr:from>
    <xdr:to>
      <xdr:col>50</xdr:col>
      <xdr:colOff>114300</xdr:colOff>
      <xdr:row>37</xdr:row>
      <xdr:rowOff>121412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4650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46381</xdr:rowOff>
    </xdr:from>
    <xdr:to>
      <xdr:col>50</xdr:col>
      <xdr:colOff>165100</xdr:colOff>
      <xdr:row>37</xdr:row>
      <xdr:rowOff>147981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39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164508</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165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116840</xdr:rowOff>
    </xdr:from>
    <xdr:to>
      <xdr:col>45</xdr:col>
      <xdr:colOff>177800</xdr:colOff>
      <xdr:row>37</xdr:row>
      <xdr:rowOff>121412</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46049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70155</xdr:rowOff>
    </xdr:from>
    <xdr:to>
      <xdr:col>46</xdr:col>
      <xdr:colOff>38100</xdr:colOff>
      <xdr:row>38</xdr:row>
      <xdr:rowOff>305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4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16832</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189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78892</xdr:rowOff>
    </xdr:from>
    <xdr:to>
      <xdr:col>41</xdr:col>
      <xdr:colOff>50800</xdr:colOff>
      <xdr:row>37</xdr:row>
      <xdr:rowOff>116840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422542"/>
          <a:ext cx="889000" cy="3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111303</xdr:rowOff>
    </xdr:from>
    <xdr:to>
      <xdr:col>41</xdr:col>
      <xdr:colOff>101600</xdr:colOff>
      <xdr:row>37</xdr:row>
      <xdr:rowOff>41453</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28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57980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058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100787</xdr:rowOff>
    </xdr:from>
    <xdr:to>
      <xdr:col>36</xdr:col>
      <xdr:colOff>165100</xdr:colOff>
      <xdr:row>37</xdr:row>
      <xdr:rowOff>30937</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27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47464</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048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116789</xdr:rowOff>
    </xdr:from>
    <xdr:to>
      <xdr:col>55</xdr:col>
      <xdr:colOff>50800</xdr:colOff>
      <xdr:row>38</xdr:row>
      <xdr:rowOff>46940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4604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95216</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438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70612</xdr:rowOff>
    </xdr:from>
    <xdr:to>
      <xdr:col>50</xdr:col>
      <xdr:colOff>165100</xdr:colOff>
      <xdr:row>38</xdr:row>
      <xdr:rowOff>762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41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163339</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506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70612</xdr:rowOff>
    </xdr:from>
    <xdr:to>
      <xdr:col>46</xdr:col>
      <xdr:colOff>38100</xdr:colOff>
      <xdr:row>38</xdr:row>
      <xdr:rowOff>762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41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163339</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506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66040</xdr:rowOff>
    </xdr:from>
    <xdr:to>
      <xdr:col>41</xdr:col>
      <xdr:colOff>101600</xdr:colOff>
      <xdr:row>37</xdr:row>
      <xdr:rowOff>167640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40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158767</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502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28092</xdr:rowOff>
    </xdr:from>
    <xdr:to>
      <xdr:col>36</xdr:col>
      <xdr:colOff>165100</xdr:colOff>
      <xdr:row>37</xdr:row>
      <xdr:rowOff>129692</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37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120819</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464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27956</xdr:rowOff>
    </xdr:from>
    <xdr:to>
      <xdr:col>54</xdr:col>
      <xdr:colOff>189865</xdr:colOff>
      <xdr:row>58</xdr:row>
      <xdr:rowOff>87904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943356"/>
          <a:ext cx="1270" cy="1088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91731</xdr:rowOff>
    </xdr:from>
    <xdr:ext cx="534377"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3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87904</xdr:rowOff>
    </xdr:from>
    <xdr:to>
      <xdr:col>55</xdr:col>
      <xdr:colOff>88900</xdr:colOff>
      <xdr:row>58</xdr:row>
      <xdr:rowOff>87904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32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146083</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718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249,441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27956</xdr:rowOff>
    </xdr:from>
    <xdr:to>
      <xdr:col>55</xdr:col>
      <xdr:colOff>88900</xdr:colOff>
      <xdr:row>52</xdr:row>
      <xdr:rowOff>27956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943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45869</xdr:rowOff>
    </xdr:from>
    <xdr:to>
      <xdr:col>55</xdr:col>
      <xdr:colOff>0</xdr:colOff>
      <xdr:row>58</xdr:row>
      <xdr:rowOff>47944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989969"/>
          <a:ext cx="838200" cy="2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90878</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6920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68001</xdr:rowOff>
    </xdr:from>
    <xdr:to>
      <xdr:col>55</xdr:col>
      <xdr:colOff>50800</xdr:colOff>
      <xdr:row>57</xdr:row>
      <xdr:rowOff>169601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4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45869</xdr:rowOff>
    </xdr:from>
    <xdr:to>
      <xdr:col>50</xdr:col>
      <xdr:colOff>114300</xdr:colOff>
      <xdr:row>58</xdr:row>
      <xdr:rowOff>70274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989969"/>
          <a:ext cx="889000" cy="24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79061</xdr:rowOff>
    </xdr:from>
    <xdr:to>
      <xdr:col>50</xdr:col>
      <xdr:colOff>165100</xdr:colOff>
      <xdr:row>58</xdr:row>
      <xdr:rowOff>9211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5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25738</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2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65149</xdr:rowOff>
    </xdr:from>
    <xdr:to>
      <xdr:col>45</xdr:col>
      <xdr:colOff>177800</xdr:colOff>
      <xdr:row>58</xdr:row>
      <xdr:rowOff>70274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10009249"/>
          <a:ext cx="889000" cy="5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83262</xdr:rowOff>
    </xdr:from>
    <xdr:to>
      <xdr:col>46</xdr:col>
      <xdr:colOff>38100</xdr:colOff>
      <xdr:row>58</xdr:row>
      <xdr:rowOff>13412</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5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29939</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6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65149</xdr:rowOff>
    </xdr:from>
    <xdr:to>
      <xdr:col>41</xdr:col>
      <xdr:colOff>50800</xdr:colOff>
      <xdr:row>58</xdr:row>
      <xdr:rowOff>65917</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10009249"/>
          <a:ext cx="889000" cy="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93106</xdr:rowOff>
    </xdr:from>
    <xdr:to>
      <xdr:col>41</xdr:col>
      <xdr:colOff>101600</xdr:colOff>
      <xdr:row>58</xdr:row>
      <xdr:rowOff>23256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39783</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64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86504</xdr:rowOff>
    </xdr:from>
    <xdr:to>
      <xdr:col>36</xdr:col>
      <xdr:colOff>165100</xdr:colOff>
      <xdr:row>58</xdr:row>
      <xdr:rowOff>16654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5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33181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3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168594</xdr:rowOff>
    </xdr:from>
    <xdr:to>
      <xdr:col>55</xdr:col>
      <xdr:colOff>50800</xdr:colOff>
      <xdr:row>58</xdr:row>
      <xdr:rowOff>98744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4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83521</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856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166519</xdr:rowOff>
    </xdr:from>
    <xdr:to>
      <xdr:col>50</xdr:col>
      <xdr:colOff>165100</xdr:colOff>
      <xdr:row>58</xdr:row>
      <xdr:rowOff>96669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93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87796</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10031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19474</xdr:rowOff>
    </xdr:from>
    <xdr:to>
      <xdr:col>46</xdr:col>
      <xdr:colOff>38100</xdr:colOff>
      <xdr:row>58</xdr:row>
      <xdr:rowOff>121074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96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112201</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1005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14349</xdr:rowOff>
    </xdr:from>
    <xdr:to>
      <xdr:col>41</xdr:col>
      <xdr:colOff>101600</xdr:colOff>
      <xdr:row>58</xdr:row>
      <xdr:rowOff>115949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5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107076</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10051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15117</xdr:rowOff>
    </xdr:from>
    <xdr:to>
      <xdr:col>36</xdr:col>
      <xdr:colOff>165100</xdr:colOff>
      <xdr:row>58</xdr:row>
      <xdr:rowOff>116717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5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107844</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10051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162364</xdr:rowOff>
    </xdr:from>
    <xdr:to>
      <xdr:col>54</xdr:col>
      <xdr:colOff>189865</xdr:colOff>
      <xdr:row>79</xdr:row>
      <xdr:rowOff>51450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1992414"/>
          <a:ext cx="1270" cy="1603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55277</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9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51450</xdr:rowOff>
    </xdr:from>
    <xdr:to>
      <xdr:col>55</xdr:col>
      <xdr:colOff>88900</xdr:colOff>
      <xdr:row>79</xdr:row>
      <xdr:rowOff>51450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9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109041</xdr:rowOff>
    </xdr:from>
    <xdr:ext cx="599010"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767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151,668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162364</xdr:rowOff>
    </xdr:from>
    <xdr:to>
      <xdr:col>55</xdr:col>
      <xdr:colOff>88900</xdr:colOff>
      <xdr:row>69</xdr:row>
      <xdr:rowOff>162364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1992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32302</xdr:rowOff>
    </xdr:from>
    <xdr:to>
      <xdr:col>55</xdr:col>
      <xdr:colOff>0</xdr:colOff>
      <xdr:row>79</xdr:row>
      <xdr:rowOff>646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3062502"/>
          <a:ext cx="838200" cy="482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112437</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314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134010</xdr:rowOff>
    </xdr:from>
    <xdr:to>
      <xdr:col>55</xdr:col>
      <xdr:colOff>50800</xdr:colOff>
      <xdr:row>78</xdr:row>
      <xdr:rowOff>64160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3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646</xdr:rowOff>
    </xdr:from>
    <xdr:to>
      <xdr:col>50</xdr:col>
      <xdr:colOff>114300</xdr:colOff>
      <xdr:row>79</xdr:row>
      <xdr:rowOff>31279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3545196"/>
          <a:ext cx="889000" cy="30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52955</xdr:rowOff>
    </xdr:from>
    <xdr:to>
      <xdr:col>50</xdr:col>
      <xdr:colOff>165100</xdr:colOff>
      <xdr:row>77</xdr:row>
      <xdr:rowOff>154555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25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171082</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02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56490</xdr:rowOff>
    </xdr:from>
    <xdr:to>
      <xdr:col>45</xdr:col>
      <xdr:colOff>177800</xdr:colOff>
      <xdr:row>79</xdr:row>
      <xdr:rowOff>31279</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3086690"/>
          <a:ext cx="889000" cy="489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106502</xdr:rowOff>
    </xdr:from>
    <xdr:to>
      <xdr:col>46</xdr:col>
      <xdr:colOff>38100</xdr:colOff>
      <xdr:row>78</xdr:row>
      <xdr:rowOff>36652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3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53179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08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56490</xdr:rowOff>
    </xdr:from>
    <xdr:to>
      <xdr:col>41</xdr:col>
      <xdr:colOff>50800</xdr:colOff>
      <xdr:row>78</xdr:row>
      <xdr:rowOff>4260</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086690"/>
          <a:ext cx="889000" cy="29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51301</xdr:rowOff>
    </xdr:from>
    <xdr:to>
      <xdr:col>41</xdr:col>
      <xdr:colOff>101600</xdr:colOff>
      <xdr:row>77</xdr:row>
      <xdr:rowOff>152901</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2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144028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34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6583</xdr:rowOff>
    </xdr:from>
    <xdr:to>
      <xdr:col>36</xdr:col>
      <xdr:colOff>165100</xdr:colOff>
      <xdr:row>78</xdr:row>
      <xdr:rowOff>108183</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379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99310</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47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152952</xdr:rowOff>
    </xdr:from>
    <xdr:to>
      <xdr:col>55</xdr:col>
      <xdr:colOff>50800</xdr:colOff>
      <xdr:row>76</xdr:row>
      <xdr:rowOff>83102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01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4379</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2863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121296</xdr:rowOff>
    </xdr:from>
    <xdr:to>
      <xdr:col>50</xdr:col>
      <xdr:colOff>165100</xdr:colOff>
      <xdr:row>79</xdr:row>
      <xdr:rowOff>51446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49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42573</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04428" y="13587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151929</xdr:rowOff>
    </xdr:from>
    <xdr:to>
      <xdr:col>46</xdr:col>
      <xdr:colOff>38100</xdr:colOff>
      <xdr:row>79</xdr:row>
      <xdr:rowOff>82079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52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73206</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515428" y="13617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5690</xdr:rowOff>
    </xdr:from>
    <xdr:to>
      <xdr:col>41</xdr:col>
      <xdr:colOff>101600</xdr:colOff>
      <xdr:row>76</xdr:row>
      <xdr:rowOff>107290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03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123817</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281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124910</xdr:rowOff>
    </xdr:from>
    <xdr:to>
      <xdr:col>36</xdr:col>
      <xdr:colOff>165100</xdr:colOff>
      <xdr:row>78</xdr:row>
      <xdr:rowOff>55060</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32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71587</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310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153943</xdr:rowOff>
    </xdr:from>
    <xdr:to>
      <xdr:col>54</xdr:col>
      <xdr:colOff>189865</xdr:colOff>
      <xdr:row>98</xdr:row>
      <xdr:rowOff>115715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755893"/>
          <a:ext cx="1270" cy="1161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119542</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2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115715</xdr:rowOff>
    </xdr:from>
    <xdr:to>
      <xdr:col>55</xdr:col>
      <xdr:colOff>88900</xdr:colOff>
      <xdr:row>98</xdr:row>
      <xdr:rowOff>115715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17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100620</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531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331,262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153943</xdr:rowOff>
    </xdr:from>
    <xdr:to>
      <xdr:col>55</xdr:col>
      <xdr:colOff>88900</xdr:colOff>
      <xdr:row>91</xdr:row>
      <xdr:rowOff>153943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755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43056</xdr:rowOff>
    </xdr:from>
    <xdr:to>
      <xdr:col>55</xdr:col>
      <xdr:colOff>0</xdr:colOff>
      <xdr:row>96</xdr:row>
      <xdr:rowOff>118742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502256"/>
          <a:ext cx="838200" cy="7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27026</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657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48599</xdr:rowOff>
    </xdr:from>
    <xdr:to>
      <xdr:col>55</xdr:col>
      <xdr:colOff>50800</xdr:colOff>
      <xdr:row>97</xdr:row>
      <xdr:rowOff>150199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67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93912</xdr:rowOff>
    </xdr:from>
    <xdr:to>
      <xdr:col>50</xdr:col>
      <xdr:colOff>114300</xdr:colOff>
      <xdr:row>96</xdr:row>
      <xdr:rowOff>118742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553112"/>
          <a:ext cx="889000" cy="24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27853</xdr:rowOff>
    </xdr:from>
    <xdr:to>
      <xdr:col>50</xdr:col>
      <xdr:colOff>165100</xdr:colOff>
      <xdr:row>97</xdr:row>
      <xdr:rowOff>129453</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65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120580</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751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76302</xdr:rowOff>
    </xdr:from>
    <xdr:to>
      <xdr:col>45</xdr:col>
      <xdr:colOff>177800</xdr:colOff>
      <xdr:row>96</xdr:row>
      <xdr:rowOff>93912</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535502"/>
          <a:ext cx="889000" cy="17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68245</xdr:rowOff>
    </xdr:from>
    <xdr:to>
      <xdr:col>46</xdr:col>
      <xdr:colOff>38100</xdr:colOff>
      <xdr:row>97</xdr:row>
      <xdr:rowOff>169845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6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160972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79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76302</xdr:rowOff>
    </xdr:from>
    <xdr:to>
      <xdr:col>41</xdr:col>
      <xdr:colOff>50800</xdr:colOff>
      <xdr:row>97</xdr:row>
      <xdr:rowOff>81716</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535502"/>
          <a:ext cx="889000" cy="176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79253</xdr:rowOff>
    </xdr:from>
    <xdr:to>
      <xdr:col>41</xdr:col>
      <xdr:colOff>101600</xdr:colOff>
      <xdr:row>98</xdr:row>
      <xdr:rowOff>9403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70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530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802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56195</xdr:rowOff>
    </xdr:from>
    <xdr:to>
      <xdr:col>36</xdr:col>
      <xdr:colOff>165100</xdr:colOff>
      <xdr:row>97</xdr:row>
      <xdr:rowOff>157795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68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148922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779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163706</xdr:rowOff>
    </xdr:from>
    <xdr:to>
      <xdr:col>55</xdr:col>
      <xdr:colOff>50800</xdr:colOff>
      <xdr:row>96</xdr:row>
      <xdr:rowOff>93856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45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15133</xdr:rowOff>
    </xdr:from>
    <xdr:ext cx="599010"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302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67942</xdr:rowOff>
    </xdr:from>
    <xdr:to>
      <xdr:col>50</xdr:col>
      <xdr:colOff>165100</xdr:colOff>
      <xdr:row>96</xdr:row>
      <xdr:rowOff>169542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52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14619</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39795" y="16302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43112</xdr:rowOff>
    </xdr:from>
    <xdr:to>
      <xdr:col>46</xdr:col>
      <xdr:colOff>38100</xdr:colOff>
      <xdr:row>96</xdr:row>
      <xdr:rowOff>144712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50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161239</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50795" y="16277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25502</xdr:rowOff>
    </xdr:from>
    <xdr:to>
      <xdr:col>41</xdr:col>
      <xdr:colOff>101600</xdr:colOff>
      <xdr:row>96</xdr:row>
      <xdr:rowOff>127102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48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143629</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61795" y="16259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30916</xdr:rowOff>
    </xdr:from>
    <xdr:to>
      <xdr:col>36</xdr:col>
      <xdr:colOff>165100</xdr:colOff>
      <xdr:row>97</xdr:row>
      <xdr:rowOff>132516</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66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149043</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43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53501</xdr:rowOff>
    </xdr:from>
    <xdr:to>
      <xdr:col>85</xdr:col>
      <xdr:colOff>126364</xdr:colOff>
      <xdr:row>39</xdr:row>
      <xdr:rowOff>127813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368451"/>
          <a:ext cx="1269" cy="1445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131640</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818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127813</xdr:rowOff>
    </xdr:from>
    <xdr:to>
      <xdr:col>86</xdr:col>
      <xdr:colOff>25400</xdr:colOff>
      <xdr:row>39</xdr:row>
      <xdr:rowOff>127813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81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178</xdr:rowOff>
    </xdr:from>
    <xdr:ext cx="599010"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4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106,779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53501</xdr:rowOff>
    </xdr:from>
    <xdr:to>
      <xdr:col>86</xdr:col>
      <xdr:colOff>25400</xdr:colOff>
      <xdr:row>31</xdr:row>
      <xdr:rowOff>53501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368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93751</xdr:rowOff>
    </xdr:from>
    <xdr:to>
      <xdr:col>85</xdr:col>
      <xdr:colOff>127000</xdr:colOff>
      <xdr:row>38</xdr:row>
      <xdr:rowOff>131666</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5481300" y="6437401"/>
          <a:ext cx="838200" cy="209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85684</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429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62807</xdr:rowOff>
    </xdr:from>
    <xdr:to>
      <xdr:col>85</xdr:col>
      <xdr:colOff>177800</xdr:colOff>
      <xdr:row>38</xdr:row>
      <xdr:rowOff>164407</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57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93751</xdr:rowOff>
    </xdr:from>
    <xdr:to>
      <xdr:col>81</xdr:col>
      <xdr:colOff>50800</xdr:colOff>
      <xdr:row>39</xdr:row>
      <xdr:rowOff>55151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437401"/>
          <a:ext cx="889000" cy="30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92868</xdr:rowOff>
    </xdr:from>
    <xdr:to>
      <xdr:col>81</xdr:col>
      <xdr:colOff>101600</xdr:colOff>
      <xdr:row>39</xdr:row>
      <xdr:rowOff>23018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6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14145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70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14933</xdr:rowOff>
    </xdr:from>
    <xdr:to>
      <xdr:col>76</xdr:col>
      <xdr:colOff>114300</xdr:colOff>
      <xdr:row>39</xdr:row>
      <xdr:rowOff>55151</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3703300" y="6701483"/>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91366</xdr:rowOff>
    </xdr:from>
    <xdr:to>
      <xdr:col>76</xdr:col>
      <xdr:colOff>165100</xdr:colOff>
      <xdr:row>39</xdr:row>
      <xdr:rowOff>21516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60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38043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38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14933</xdr:rowOff>
    </xdr:from>
    <xdr:to>
      <xdr:col>71</xdr:col>
      <xdr:colOff>177800</xdr:colOff>
      <xdr:row>39</xdr:row>
      <xdr:rowOff>46676</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2814300" y="6701483"/>
          <a:ext cx="889000" cy="31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44960</xdr:rowOff>
    </xdr:from>
    <xdr:to>
      <xdr:col>72</xdr:col>
      <xdr:colOff>38100</xdr:colOff>
      <xdr:row>38</xdr:row>
      <xdr:rowOff>146560</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56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163087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33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64913</xdr:rowOff>
    </xdr:from>
    <xdr:to>
      <xdr:col>67</xdr:col>
      <xdr:colOff>101600</xdr:colOff>
      <xdr:row>38</xdr:row>
      <xdr:rowOff>166513</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58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11590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35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80866</xdr:rowOff>
    </xdr:from>
    <xdr:to>
      <xdr:col>85</xdr:col>
      <xdr:colOff>177800</xdr:colOff>
      <xdr:row>39</xdr:row>
      <xdr:rowOff>11016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59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59293</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57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42951</xdr:rowOff>
    </xdr:from>
    <xdr:to>
      <xdr:col>81</xdr:col>
      <xdr:colOff>101600</xdr:colOff>
      <xdr:row>37</xdr:row>
      <xdr:rowOff>144551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386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161078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161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4351</xdr:rowOff>
    </xdr:from>
    <xdr:to>
      <xdr:col>76</xdr:col>
      <xdr:colOff>165100</xdr:colOff>
      <xdr:row>39</xdr:row>
      <xdr:rowOff>105951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69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97078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783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135583</xdr:rowOff>
    </xdr:from>
    <xdr:to>
      <xdr:col>72</xdr:col>
      <xdr:colOff>38100</xdr:colOff>
      <xdr:row>39</xdr:row>
      <xdr:rowOff>65733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65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56860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74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167326</xdr:rowOff>
    </xdr:from>
    <xdr:to>
      <xdr:col>67</xdr:col>
      <xdr:colOff>101600</xdr:colOff>
      <xdr:row>39</xdr:row>
      <xdr:rowOff>97476</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682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88603</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775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14181</xdr:rowOff>
    </xdr:from>
    <xdr:to>
      <xdr:col>85</xdr:col>
      <xdr:colOff>126364</xdr:colOff>
      <xdr:row>57</xdr:row>
      <xdr:rowOff>141767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758131"/>
          <a:ext cx="1269" cy="115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145594</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991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141767</xdr:rowOff>
    </xdr:from>
    <xdr:to>
      <xdr:col>86</xdr:col>
      <xdr:colOff>25400</xdr:colOff>
      <xdr:row>57</xdr:row>
      <xdr:rowOff>141767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9914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132308</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533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14181</xdr:rowOff>
    </xdr:from>
    <xdr:to>
      <xdr:col>86</xdr:col>
      <xdr:colOff>25400</xdr:colOff>
      <xdr:row>51</xdr:row>
      <xdr:rowOff>14181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75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101674</xdr:rowOff>
    </xdr:from>
    <xdr:to>
      <xdr:col>85</xdr:col>
      <xdr:colOff>127000</xdr:colOff>
      <xdr:row>57</xdr:row>
      <xdr:rowOff>27279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702874"/>
          <a:ext cx="838200" cy="97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67209</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496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44332</xdr:rowOff>
    </xdr:from>
    <xdr:to>
      <xdr:col>85</xdr:col>
      <xdr:colOff>177800</xdr:colOff>
      <xdr:row>56</xdr:row>
      <xdr:rowOff>145932</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645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27279</xdr:rowOff>
    </xdr:from>
    <xdr:to>
      <xdr:col>81</xdr:col>
      <xdr:colOff>50800</xdr:colOff>
      <xdr:row>57</xdr:row>
      <xdr:rowOff>42632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799929"/>
          <a:ext cx="889000" cy="15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94076</xdr:rowOff>
    </xdr:from>
    <xdr:to>
      <xdr:col>81</xdr:col>
      <xdr:colOff>101600</xdr:colOff>
      <xdr:row>57</xdr:row>
      <xdr:rowOff>24226</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9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40753</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47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8278</xdr:rowOff>
    </xdr:from>
    <xdr:to>
      <xdr:col>76</xdr:col>
      <xdr:colOff>114300</xdr:colOff>
      <xdr:row>57</xdr:row>
      <xdr:rowOff>42632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9780928"/>
          <a:ext cx="889000" cy="3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123610</xdr:rowOff>
    </xdr:from>
    <xdr:to>
      <xdr:col>76</xdr:col>
      <xdr:colOff>165100</xdr:colOff>
      <xdr:row>57</xdr:row>
      <xdr:rowOff>53760</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72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70287</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50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8278</xdr:rowOff>
    </xdr:from>
    <xdr:to>
      <xdr:col>71</xdr:col>
      <xdr:colOff>177800</xdr:colOff>
      <xdr:row>57</xdr:row>
      <xdr:rowOff>60527</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780928"/>
          <a:ext cx="889000" cy="52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102580</xdr:rowOff>
    </xdr:from>
    <xdr:to>
      <xdr:col>72</xdr:col>
      <xdr:colOff>38100</xdr:colOff>
      <xdr:row>57</xdr:row>
      <xdr:rowOff>32730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7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49257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47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149314</xdr:rowOff>
    </xdr:from>
    <xdr:to>
      <xdr:col>67</xdr:col>
      <xdr:colOff>101600</xdr:colOff>
      <xdr:row>57</xdr:row>
      <xdr:rowOff>79464</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75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95991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525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50874</xdr:rowOff>
    </xdr:from>
    <xdr:to>
      <xdr:col>85</xdr:col>
      <xdr:colOff>177800</xdr:colOff>
      <xdr:row>56</xdr:row>
      <xdr:rowOff>152474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65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29301</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630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147929</xdr:rowOff>
    </xdr:from>
    <xdr:to>
      <xdr:col>81</xdr:col>
      <xdr:colOff>101600</xdr:colOff>
      <xdr:row>57</xdr:row>
      <xdr:rowOff>78079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74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69206</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84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163282</xdr:rowOff>
    </xdr:from>
    <xdr:to>
      <xdr:col>76</xdr:col>
      <xdr:colOff>165100</xdr:colOff>
      <xdr:row>57</xdr:row>
      <xdr:rowOff>93432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76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84559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857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128928</xdr:rowOff>
    </xdr:from>
    <xdr:to>
      <xdr:col>72</xdr:col>
      <xdr:colOff>38100</xdr:colOff>
      <xdr:row>57</xdr:row>
      <xdr:rowOff>59078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73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50205</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822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9727</xdr:rowOff>
    </xdr:from>
    <xdr:to>
      <xdr:col>67</xdr:col>
      <xdr:colOff>101600</xdr:colOff>
      <xdr:row>57</xdr:row>
      <xdr:rowOff>111327</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78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102454</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875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86564</xdr:rowOff>
    </xdr:from>
    <xdr:to>
      <xdr:col>85</xdr:col>
      <xdr:colOff>126364</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59514"/>
          <a:ext cx="1269" cy="1253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162492</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35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33241</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2034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274,122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86564</xdr:rowOff>
    </xdr:from>
    <xdr:to>
      <xdr:col>86</xdr:col>
      <xdr:colOff>25400</xdr:colOff>
      <xdr:row>71</xdr:row>
      <xdr:rowOff>86564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59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79942</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281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57065</xdr:rowOff>
    </xdr:from>
    <xdr:to>
      <xdr:col>85</xdr:col>
      <xdr:colOff>177800</xdr:colOff>
      <xdr:row>78</xdr:row>
      <xdr:rowOff>158665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3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43600</xdr:rowOff>
    </xdr:from>
    <xdr:to>
      <xdr:col>81</xdr:col>
      <xdr:colOff>101600</xdr:colOff>
      <xdr:row>78</xdr:row>
      <xdr:rowOff>145200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161727</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31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45983</xdr:rowOff>
    </xdr:from>
    <xdr:to>
      <xdr:col>76</xdr:col>
      <xdr:colOff>165100</xdr:colOff>
      <xdr:row>78</xdr:row>
      <xdr:rowOff>147583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19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164110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194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17252</xdr:rowOff>
    </xdr:from>
    <xdr:to>
      <xdr:col>72</xdr:col>
      <xdr:colOff>38100</xdr:colOff>
      <xdr:row>78</xdr:row>
      <xdr:rowOff>118852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39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135379</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36111" y="1316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27059</xdr:rowOff>
    </xdr:from>
    <xdr:to>
      <xdr:col>67</xdr:col>
      <xdr:colOff>101600</xdr:colOff>
      <xdr:row>78</xdr:row>
      <xdr:rowOff>128659</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00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145186</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47111" y="13175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35492</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408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150220</xdr:rowOff>
    </xdr:from>
    <xdr:to>
      <xdr:col>85</xdr:col>
      <xdr:colOff>126364</xdr:colOff>
      <xdr:row>98</xdr:row>
      <xdr:rowOff>53412</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752170"/>
          <a:ext cx="1269" cy="1103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57239</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5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53412</xdr:rowOff>
    </xdr:from>
    <xdr:to>
      <xdr:col>86</xdr:col>
      <xdr:colOff>25400</xdr:colOff>
      <xdr:row>98</xdr:row>
      <xdr:rowOff>53412</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55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96897</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52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260,199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150220</xdr:rowOff>
    </xdr:from>
    <xdr:to>
      <xdr:col>86</xdr:col>
      <xdr:colOff>25400</xdr:colOff>
      <xdr:row>91</xdr:row>
      <xdr:rowOff>150220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7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133646</xdr:rowOff>
    </xdr:from>
    <xdr:to>
      <xdr:col>85</xdr:col>
      <xdr:colOff>127000</xdr:colOff>
      <xdr:row>97</xdr:row>
      <xdr:rowOff>133820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764296"/>
          <a:ext cx="838200" cy="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147279</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435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124402</xdr:rowOff>
    </xdr:from>
    <xdr:to>
      <xdr:col>85</xdr:col>
      <xdr:colOff>177800</xdr:colOff>
      <xdr:row>97</xdr:row>
      <xdr:rowOff>54552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8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133820</xdr:rowOff>
    </xdr:from>
    <xdr:to>
      <xdr:col>81</xdr:col>
      <xdr:colOff>50800</xdr:colOff>
      <xdr:row>97</xdr:row>
      <xdr:rowOff>137779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764470"/>
          <a:ext cx="889000" cy="3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131708</xdr:rowOff>
    </xdr:from>
    <xdr:to>
      <xdr:col>81</xdr:col>
      <xdr:colOff>101600</xdr:colOff>
      <xdr:row>97</xdr:row>
      <xdr:rowOff>61858</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90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78385</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3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137779</xdr:rowOff>
    </xdr:from>
    <xdr:to>
      <xdr:col>76</xdr:col>
      <xdr:colOff>114300</xdr:colOff>
      <xdr:row>97</xdr:row>
      <xdr:rowOff>143284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768429"/>
          <a:ext cx="889000" cy="5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142566</xdr:rowOff>
    </xdr:from>
    <xdr:to>
      <xdr:col>76</xdr:col>
      <xdr:colOff>165100</xdr:colOff>
      <xdr:row>97</xdr:row>
      <xdr:rowOff>72716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601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89243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37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143284</xdr:rowOff>
    </xdr:from>
    <xdr:to>
      <xdr:col>71</xdr:col>
      <xdr:colOff>177800</xdr:colOff>
      <xdr:row>97</xdr:row>
      <xdr:rowOff>155707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773934"/>
          <a:ext cx="889000" cy="1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164055</xdr:rowOff>
    </xdr:from>
    <xdr:to>
      <xdr:col>72</xdr:col>
      <xdr:colOff>38100</xdr:colOff>
      <xdr:row>97</xdr:row>
      <xdr:rowOff>94205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62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110732</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39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156786</xdr:rowOff>
    </xdr:from>
    <xdr:to>
      <xdr:col>67</xdr:col>
      <xdr:colOff>101600</xdr:colOff>
      <xdr:row>97</xdr:row>
      <xdr:rowOff>86936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6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103463</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39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82846</xdr:rowOff>
    </xdr:from>
    <xdr:to>
      <xdr:col>85</xdr:col>
      <xdr:colOff>177800</xdr:colOff>
      <xdr:row>98</xdr:row>
      <xdr:rowOff>12996</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71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169223</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62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83020</xdr:rowOff>
    </xdr:from>
    <xdr:to>
      <xdr:col>81</xdr:col>
      <xdr:colOff>101600</xdr:colOff>
      <xdr:row>98</xdr:row>
      <xdr:rowOff>13170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71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4297</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806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86979</xdr:rowOff>
    </xdr:from>
    <xdr:to>
      <xdr:col>76</xdr:col>
      <xdr:colOff>165100</xdr:colOff>
      <xdr:row>98</xdr:row>
      <xdr:rowOff>17129</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717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8256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810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92484</xdr:rowOff>
    </xdr:from>
    <xdr:to>
      <xdr:col>72</xdr:col>
      <xdr:colOff>38100</xdr:colOff>
      <xdr:row>98</xdr:row>
      <xdr:rowOff>22634</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72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13761</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815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104907</xdr:rowOff>
    </xdr:from>
    <xdr:to>
      <xdr:col>67</xdr:col>
      <xdr:colOff>101600</xdr:colOff>
      <xdr:row>98</xdr:row>
      <xdr:rowOff>35057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735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26184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828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14035</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157535"/>
          <a:ext cx="1269" cy="1627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122742</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8092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132162</xdr:rowOff>
    </xdr:from>
    <xdr:ext cx="534377"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493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49,848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14035</xdr:rowOff>
    </xdr:from>
    <xdr:to>
      <xdr:col>116</xdr:col>
      <xdr:colOff>152400</xdr:colOff>
      <xdr:row>30</xdr:row>
      <xdr:rowOff>14035</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157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40192</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5552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17315</xdr:rowOff>
    </xdr:from>
    <xdr:to>
      <xdr:col>116</xdr:col>
      <xdr:colOff>114300</xdr:colOff>
      <xdr:row>39</xdr:row>
      <xdr:rowOff>118915</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70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15356</xdr:rowOff>
    </xdr:from>
    <xdr:to>
      <xdr:col>112</xdr:col>
      <xdr:colOff>38100</xdr:colOff>
      <xdr:row>39</xdr:row>
      <xdr:rowOff>116956</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70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133483</xdr:rowOff>
    </xdr:from>
    <xdr:ext cx="469744"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088428" y="6477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22900</xdr:rowOff>
    </xdr:from>
    <xdr:to>
      <xdr:col>107</xdr:col>
      <xdr:colOff>101600</xdr:colOff>
      <xdr:row>39</xdr:row>
      <xdr:rowOff>124500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70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141027</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48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39425</xdr:rowOff>
    </xdr:from>
    <xdr:to>
      <xdr:col>102</xdr:col>
      <xdr:colOff>165100</xdr:colOff>
      <xdr:row>39</xdr:row>
      <xdr:rowOff>141025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72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157552</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501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48046</xdr:rowOff>
    </xdr:from>
    <xdr:to>
      <xdr:col>98</xdr:col>
      <xdr:colOff>38100</xdr:colOff>
      <xdr:row>39</xdr:row>
      <xdr:rowOff>149646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73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166173</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531650" y="65098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167192</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6822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教育費は、令和７年度から始まる学校施設長寿命化事業に向けて学校施設整備基本計画策定委託事業や、体育館空調整備事業を行ったため、昨年度と比較して増加している。今後、</a:t>
          </a:r>
          <a:r>
            <a:rPr kumimoji="1" lang="ja-JP" altLang="en-US" sz="1300" baseline="0">
              <a:latin typeface="ＭＳ Ｐゴシック" panose="020B0600070205080204" pitchFamily="50" charset="-128"/>
              <a:ea typeface="ＭＳ Ｐゴシック" panose="020B0600070205080204" pitchFamily="50" charset="-128"/>
            </a:rPr>
            <a:t>工事が始まるため、引き続き教育費の増加していくことが見込まれる。全体を通しては、事業の見直し等を図りコストの抑制に努めていく。</a:t>
          </a:r>
        </a:p>
        <a:p>
          <a:endParaRPr kumimoji="1" lang="en-US" altLang="ja-JP" sz="1300" baseline="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群馬県明和町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標準財政規模が増加したことにより財政調整基金残高の標準財政規模比も</a:t>
          </a:r>
          <a:r>
            <a:rPr kumimoji="1" lang="en-US" altLang="ja-JP" sz="1400">
              <a:latin typeface="ＭＳ ゴシック" pitchFamily="49" charset="-128"/>
              <a:ea typeface="ＭＳ ゴシック" pitchFamily="49" charset="-128"/>
            </a:rPr>
            <a:t>24.83</a:t>
          </a:r>
          <a:r>
            <a:rPr kumimoji="1" lang="ja-JP" altLang="en-US" sz="1400">
              <a:latin typeface="ＭＳ ゴシック" pitchFamily="49" charset="-128"/>
              <a:ea typeface="ＭＳ ゴシック" pitchFamily="49" charset="-128"/>
            </a:rPr>
            <a:t>ポイント減少している。税収の増減による影響も大きいため、引き続き適切な予算執行と事業の見直し等によるコストの抑制及び安定した自主財源の確保に努めてく。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群馬県明和町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すべての会計において、連結実質赤字比率は算出されていない。</a:t>
          </a:r>
        </a:p>
        <a:p>
          <a:r>
            <a:rPr kumimoji="1" lang="ja-JP" altLang="en-US" sz="1400">
              <a:latin typeface="ＭＳ ゴシック" pitchFamily="49" charset="-128"/>
              <a:ea typeface="ＭＳ ゴシック" pitchFamily="49" charset="-128"/>
            </a:rPr>
            <a:t>　今後は特別会計の自然増が見込まれるため、各特別会計の歳入の見直しを図り、操出の抑制を図っていく。特に下水道事業特別会計においては、工事をはじめ既存施設の老朽化により修繕費が増加傾向にあるため、事業の見直し等を行い、コストの削減に努めていく。また、各特別会計において、独立採算の原点に返り、適正な財政運営に努め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tamura-y22\Desktop\&#36001;&#25919;&#29366;&#27841;&#36039;&#26009;&#38598;&#12481;&#12455;&#12483;&#12463;&#29992;(&#65411;&#65438;&#65405;&#65400;&#65412;&#65391;&#65420;&#65439;)\&#12304;&#36001;&#25919;&#29366;&#27841;&#36039;&#26009;&#38598;&#12305;_105228_&#26126;&#21644;&#30010;_2023.xlsx" TargetMode="External"/><Relationship Id="rId1" Type="http://schemas.openxmlformats.org/officeDocument/2006/relationships/externalLinkPath" Target="/Users/tamura-y22/Desktop/&#36001;&#25919;&#29366;&#27841;&#36039;&#26009;&#38598;&#12481;&#12455;&#12483;&#12463;&#29992;(&#65411;&#65438;&#65405;&#65400;&#65412;&#65391;&#65420;&#65439;)/&#12304;&#36001;&#25919;&#29366;&#27841;&#36039;&#26009;&#38598;&#12305;_105228_&#26126;&#21644;&#30010;_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公会計指標分析・財政指標組合せ分析表"/>
      <sheetName val="施設類型別ストック情報分析表①"/>
      <sheetName val="施設類型別ストック情報分析表②"/>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50">
          <cell r="BP50" t="str">
            <v>R01</v>
          </cell>
          <cell r="BX50" t="str">
            <v>R02</v>
          </cell>
          <cell r="CF50" t="str">
            <v>R03</v>
          </cell>
          <cell r="CN50" t="str">
            <v>R04</v>
          </cell>
          <cell r="CV50" t="str">
            <v>R05</v>
          </cell>
        </row>
        <row r="51">
          <cell r="AN51" t="str">
            <v>当該団体値</v>
          </cell>
          <cell r="BX51">
            <v>57.9</v>
          </cell>
        </row>
        <row r="53">
          <cell r="BX53">
            <v>70.2</v>
          </cell>
        </row>
        <row r="55">
          <cell r="AN55" t="str">
            <v>類似団体内平均値</v>
          </cell>
          <cell r="BX55">
            <v>23.5</v>
          </cell>
        </row>
        <row r="57">
          <cell r="BX57">
            <v>62</v>
          </cell>
        </row>
        <row r="72">
          <cell r="BP72" t="str">
            <v>R01</v>
          </cell>
          <cell r="BX72" t="str">
            <v>R02</v>
          </cell>
          <cell r="CF72" t="str">
            <v>R03</v>
          </cell>
          <cell r="CN72" t="str">
            <v>R04</v>
          </cell>
          <cell r="CV72" t="str">
            <v>R05</v>
          </cell>
        </row>
        <row r="73">
          <cell r="AN73" t="str">
            <v>当該団体値</v>
          </cell>
          <cell r="BP73">
            <v>0.7</v>
          </cell>
          <cell r="BX73">
            <v>57.9</v>
          </cell>
          <cell r="CF73">
            <v>40.700000000000003</v>
          </cell>
          <cell r="CN73">
            <v>1.3</v>
          </cell>
          <cell r="CV73">
            <v>43.3</v>
          </cell>
        </row>
        <row r="75">
          <cell r="BP75">
            <v>6.7</v>
          </cell>
          <cell r="BX75">
            <v>7.6</v>
          </cell>
          <cell r="CF75">
            <v>8.3000000000000007</v>
          </cell>
          <cell r="CN75">
            <v>8.9</v>
          </cell>
          <cell r="CV75">
            <v>8.8000000000000007</v>
          </cell>
        </row>
        <row r="77">
          <cell r="AN77" t="str">
            <v>類似団体内平均値</v>
          </cell>
          <cell r="BP77">
            <v>21</v>
          </cell>
          <cell r="BX77">
            <v>23.5</v>
          </cell>
          <cell r="CF77">
            <v>8.5</v>
          </cell>
          <cell r="CN77">
            <v>0</v>
          </cell>
          <cell r="CV77">
            <v>0</v>
          </cell>
        </row>
        <row r="79">
          <cell r="BP79">
            <v>9.1999999999999993</v>
          </cell>
          <cell r="BX79">
            <v>8.6</v>
          </cell>
          <cell r="CF79">
            <v>8.1999999999999993</v>
          </cell>
          <cell r="CN79">
            <v>8.4</v>
          </cell>
          <cell r="CV79">
            <v>8.5</v>
          </cell>
        </row>
      </sheetData>
      <sheetData sheetId="14"/>
      <sheetData sheetId="15"/>
      <sheetData sheetId="1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 thickBot="1" x14ac:dyDescent="0.25">
      <c r="B2" s="182" t="s">
        <v>77</v>
      </c>
      <c r="C2" s="182"/>
      <c r="D2" s="183"/>
    </row>
    <row r="3" spans="1:119" ht="18.75" customHeight="1" thickBot="1" x14ac:dyDescent="0.25">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8168258</v>
      </c>
      <c r="BO4" s="371"/>
      <c r="BP4" s="371"/>
      <c r="BQ4" s="371"/>
      <c r="BR4" s="371"/>
      <c r="BS4" s="371"/>
      <c r="BT4" s="371"/>
      <c r="BU4" s="372"/>
      <c r="BV4" s="370">
        <v>8037156</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10.8</v>
      </c>
      <c r="CU4" s="377"/>
      <c r="CV4" s="377"/>
      <c r="CW4" s="377"/>
      <c r="CX4" s="377"/>
      <c r="CY4" s="377"/>
      <c r="CZ4" s="377"/>
      <c r="DA4" s="378"/>
      <c r="DB4" s="376">
        <v>6.9</v>
      </c>
      <c r="DC4" s="377"/>
      <c r="DD4" s="377"/>
      <c r="DE4" s="377"/>
      <c r="DF4" s="377"/>
      <c r="DG4" s="377"/>
      <c r="DH4" s="377"/>
      <c r="DI4" s="378"/>
    </row>
    <row r="5" spans="1:119" ht="18.75" customHeight="1" x14ac:dyDescent="0.2">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7195084</v>
      </c>
      <c r="BO5" s="408"/>
      <c r="BP5" s="408"/>
      <c r="BQ5" s="408"/>
      <c r="BR5" s="408"/>
      <c r="BS5" s="408"/>
      <c r="BT5" s="408"/>
      <c r="BU5" s="409"/>
      <c r="BV5" s="407">
        <v>7587974</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88.2</v>
      </c>
      <c r="CU5" s="405"/>
      <c r="CV5" s="405"/>
      <c r="CW5" s="405"/>
      <c r="CX5" s="405"/>
      <c r="CY5" s="405"/>
      <c r="CZ5" s="405"/>
      <c r="DA5" s="406"/>
      <c r="DB5" s="404">
        <v>74.599999999999994</v>
      </c>
      <c r="DC5" s="405"/>
      <c r="DD5" s="405"/>
      <c r="DE5" s="405"/>
      <c r="DF5" s="405"/>
      <c r="DG5" s="405"/>
      <c r="DH5" s="405"/>
      <c r="DI5" s="406"/>
    </row>
    <row r="6" spans="1:119" ht="18.75" customHeight="1" x14ac:dyDescent="0.2">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973174</v>
      </c>
      <c r="BO6" s="408"/>
      <c r="BP6" s="408"/>
      <c r="BQ6" s="408"/>
      <c r="BR6" s="408"/>
      <c r="BS6" s="408"/>
      <c r="BT6" s="408"/>
      <c r="BU6" s="409"/>
      <c r="BV6" s="407">
        <v>449182</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88.2</v>
      </c>
      <c r="CU6" s="445"/>
      <c r="CV6" s="445"/>
      <c r="CW6" s="445"/>
      <c r="CX6" s="445"/>
      <c r="CY6" s="445"/>
      <c r="CZ6" s="445"/>
      <c r="DA6" s="446"/>
      <c r="DB6" s="444">
        <v>75.900000000000006</v>
      </c>
      <c r="DC6" s="445"/>
      <c r="DD6" s="445"/>
      <c r="DE6" s="445"/>
      <c r="DF6" s="445"/>
      <c r="DG6" s="445"/>
      <c r="DH6" s="445"/>
      <c r="DI6" s="446"/>
    </row>
    <row r="7" spans="1:119" ht="18.75" customHeight="1" x14ac:dyDescent="0.2">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101</v>
      </c>
      <c r="AV7" s="440"/>
      <c r="AW7" s="440"/>
      <c r="AX7" s="440"/>
      <c r="AY7" s="441" t="s">
        <v>102</v>
      </c>
      <c r="AZ7" s="442"/>
      <c r="BA7" s="442"/>
      <c r="BB7" s="442"/>
      <c r="BC7" s="442"/>
      <c r="BD7" s="442"/>
      <c r="BE7" s="442"/>
      <c r="BF7" s="442"/>
      <c r="BG7" s="442"/>
      <c r="BH7" s="442"/>
      <c r="BI7" s="442"/>
      <c r="BJ7" s="442"/>
      <c r="BK7" s="442"/>
      <c r="BL7" s="442"/>
      <c r="BM7" s="443"/>
      <c r="BN7" s="407">
        <v>546209</v>
      </c>
      <c r="BO7" s="408"/>
      <c r="BP7" s="408"/>
      <c r="BQ7" s="408"/>
      <c r="BR7" s="408"/>
      <c r="BS7" s="408"/>
      <c r="BT7" s="408"/>
      <c r="BU7" s="409"/>
      <c r="BV7" s="407">
        <v>195110</v>
      </c>
      <c r="BW7" s="408"/>
      <c r="BX7" s="408"/>
      <c r="BY7" s="408"/>
      <c r="BZ7" s="408"/>
      <c r="CA7" s="408"/>
      <c r="CB7" s="408"/>
      <c r="CC7" s="409"/>
      <c r="CD7" s="410" t="s">
        <v>103</v>
      </c>
      <c r="CE7" s="411"/>
      <c r="CF7" s="411"/>
      <c r="CG7" s="411"/>
      <c r="CH7" s="411"/>
      <c r="CI7" s="411"/>
      <c r="CJ7" s="411"/>
      <c r="CK7" s="411"/>
      <c r="CL7" s="411"/>
      <c r="CM7" s="411"/>
      <c r="CN7" s="411"/>
      <c r="CO7" s="411"/>
      <c r="CP7" s="411"/>
      <c r="CQ7" s="411"/>
      <c r="CR7" s="411"/>
      <c r="CS7" s="412"/>
      <c r="CT7" s="407">
        <v>3950198</v>
      </c>
      <c r="CU7" s="408"/>
      <c r="CV7" s="408"/>
      <c r="CW7" s="408"/>
      <c r="CX7" s="408"/>
      <c r="CY7" s="408"/>
      <c r="CZ7" s="408"/>
      <c r="DA7" s="409"/>
      <c r="DB7" s="407">
        <v>3681907</v>
      </c>
      <c r="DC7" s="408"/>
      <c r="DD7" s="408"/>
      <c r="DE7" s="408"/>
      <c r="DF7" s="408"/>
      <c r="DG7" s="408"/>
      <c r="DH7" s="408"/>
      <c r="DI7" s="409"/>
    </row>
    <row r="8" spans="1:119" ht="18.75" customHeight="1" thickBot="1" x14ac:dyDescent="0.25">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104</v>
      </c>
      <c r="AN8" s="437"/>
      <c r="AO8" s="437"/>
      <c r="AP8" s="437"/>
      <c r="AQ8" s="437"/>
      <c r="AR8" s="437"/>
      <c r="AS8" s="437"/>
      <c r="AT8" s="438"/>
      <c r="AU8" s="439" t="s">
        <v>90</v>
      </c>
      <c r="AV8" s="440"/>
      <c r="AW8" s="440"/>
      <c r="AX8" s="440"/>
      <c r="AY8" s="441" t="s">
        <v>105</v>
      </c>
      <c r="AZ8" s="442"/>
      <c r="BA8" s="442"/>
      <c r="BB8" s="442"/>
      <c r="BC8" s="442"/>
      <c r="BD8" s="442"/>
      <c r="BE8" s="442"/>
      <c r="BF8" s="442"/>
      <c r="BG8" s="442"/>
      <c r="BH8" s="442"/>
      <c r="BI8" s="442"/>
      <c r="BJ8" s="442"/>
      <c r="BK8" s="442"/>
      <c r="BL8" s="442"/>
      <c r="BM8" s="443"/>
      <c r="BN8" s="407">
        <v>426965</v>
      </c>
      <c r="BO8" s="408"/>
      <c r="BP8" s="408"/>
      <c r="BQ8" s="408"/>
      <c r="BR8" s="408"/>
      <c r="BS8" s="408"/>
      <c r="BT8" s="408"/>
      <c r="BU8" s="409"/>
      <c r="BV8" s="407">
        <v>254072</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0.84</v>
      </c>
      <c r="CU8" s="448"/>
      <c r="CV8" s="448"/>
      <c r="CW8" s="448"/>
      <c r="CX8" s="448"/>
      <c r="CY8" s="448"/>
      <c r="CZ8" s="448"/>
      <c r="DA8" s="449"/>
      <c r="DB8" s="447">
        <v>0.82</v>
      </c>
      <c r="DC8" s="448"/>
      <c r="DD8" s="448"/>
      <c r="DE8" s="448"/>
      <c r="DF8" s="448"/>
      <c r="DG8" s="448"/>
      <c r="DH8" s="448"/>
      <c r="DI8" s="449"/>
    </row>
    <row r="9" spans="1:119" ht="18.75" customHeight="1" thickBot="1" x14ac:dyDescent="0.25">
      <c r="A9" s="181"/>
      <c r="B9" s="401" t="s">
        <v>107</v>
      </c>
      <c r="C9" s="402"/>
      <c r="D9" s="402"/>
      <c r="E9" s="402"/>
      <c r="F9" s="402"/>
      <c r="G9" s="402"/>
      <c r="H9" s="402"/>
      <c r="I9" s="402"/>
      <c r="J9" s="402"/>
      <c r="K9" s="450"/>
      <c r="L9" s="451" t="s">
        <v>108</v>
      </c>
      <c r="M9" s="452"/>
      <c r="N9" s="452"/>
      <c r="O9" s="452"/>
      <c r="P9" s="452"/>
      <c r="Q9" s="453"/>
      <c r="R9" s="454">
        <v>10882</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172893</v>
      </c>
      <c r="BO9" s="408"/>
      <c r="BP9" s="408"/>
      <c r="BQ9" s="408"/>
      <c r="BR9" s="408"/>
      <c r="BS9" s="408"/>
      <c r="BT9" s="408"/>
      <c r="BU9" s="409"/>
      <c r="BV9" s="407">
        <v>-120330</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6.9</v>
      </c>
      <c r="CU9" s="405"/>
      <c r="CV9" s="405"/>
      <c r="CW9" s="405"/>
      <c r="CX9" s="405"/>
      <c r="CY9" s="405"/>
      <c r="CZ9" s="405"/>
      <c r="DA9" s="406"/>
      <c r="DB9" s="404">
        <v>6.7</v>
      </c>
      <c r="DC9" s="405"/>
      <c r="DD9" s="405"/>
      <c r="DE9" s="405"/>
      <c r="DF9" s="405"/>
      <c r="DG9" s="405"/>
      <c r="DH9" s="405"/>
      <c r="DI9" s="406"/>
    </row>
    <row r="10" spans="1:119" ht="18.75" customHeight="1" thickBot="1" x14ac:dyDescent="0.25">
      <c r="A10" s="181"/>
      <c r="B10" s="401"/>
      <c r="C10" s="402"/>
      <c r="D10" s="402"/>
      <c r="E10" s="402"/>
      <c r="F10" s="402"/>
      <c r="G10" s="402"/>
      <c r="H10" s="402"/>
      <c r="I10" s="402"/>
      <c r="J10" s="402"/>
      <c r="K10" s="450"/>
      <c r="L10" s="457" t="s">
        <v>113</v>
      </c>
      <c r="M10" s="437"/>
      <c r="N10" s="437"/>
      <c r="O10" s="437"/>
      <c r="P10" s="437"/>
      <c r="Q10" s="438"/>
      <c r="R10" s="458">
        <v>11044</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150244</v>
      </c>
      <c r="BO10" s="408"/>
      <c r="BP10" s="408"/>
      <c r="BQ10" s="408"/>
      <c r="BR10" s="408"/>
      <c r="BS10" s="408"/>
      <c r="BT10" s="408"/>
      <c r="BU10" s="409"/>
      <c r="BV10" s="407">
        <v>564659</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81"/>
      <c r="B12" s="467" t="s">
        <v>123</v>
      </c>
      <c r="C12" s="468"/>
      <c r="D12" s="468"/>
      <c r="E12" s="468"/>
      <c r="F12" s="468"/>
      <c r="G12" s="468"/>
      <c r="H12" s="468"/>
      <c r="I12" s="468"/>
      <c r="J12" s="468"/>
      <c r="K12" s="469"/>
      <c r="L12" s="476" t="s">
        <v>124</v>
      </c>
      <c r="M12" s="477"/>
      <c r="N12" s="477"/>
      <c r="O12" s="477"/>
      <c r="P12" s="477"/>
      <c r="Q12" s="478"/>
      <c r="R12" s="479">
        <v>10836</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996152</v>
      </c>
      <c r="BO12" s="408"/>
      <c r="BP12" s="408"/>
      <c r="BQ12" s="408"/>
      <c r="BR12" s="408"/>
      <c r="BS12" s="408"/>
      <c r="BT12" s="408"/>
      <c r="BU12" s="409"/>
      <c r="BV12" s="407">
        <v>150000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81"/>
      <c r="B13" s="470"/>
      <c r="C13" s="471"/>
      <c r="D13" s="471"/>
      <c r="E13" s="471"/>
      <c r="F13" s="471"/>
      <c r="G13" s="471"/>
      <c r="H13" s="471"/>
      <c r="I13" s="471"/>
      <c r="J13" s="471"/>
      <c r="K13" s="472"/>
      <c r="L13" s="190"/>
      <c r="M13" s="498" t="s">
        <v>130</v>
      </c>
      <c r="N13" s="499"/>
      <c r="O13" s="499"/>
      <c r="P13" s="499"/>
      <c r="Q13" s="500"/>
      <c r="R13" s="491">
        <v>10505</v>
      </c>
      <c r="S13" s="492"/>
      <c r="T13" s="492"/>
      <c r="U13" s="492"/>
      <c r="V13" s="493"/>
      <c r="W13" s="423" t="s">
        <v>131</v>
      </c>
      <c r="X13" s="424"/>
      <c r="Y13" s="424"/>
      <c r="Z13" s="424"/>
      <c r="AA13" s="424"/>
      <c r="AB13" s="414"/>
      <c r="AC13" s="458">
        <v>330</v>
      </c>
      <c r="AD13" s="459"/>
      <c r="AE13" s="459"/>
      <c r="AF13" s="459"/>
      <c r="AG13" s="501"/>
      <c r="AH13" s="458">
        <v>392</v>
      </c>
      <c r="AI13" s="459"/>
      <c r="AJ13" s="459"/>
      <c r="AK13" s="459"/>
      <c r="AL13" s="460"/>
      <c r="AM13" s="436" t="s">
        <v>132</v>
      </c>
      <c r="AN13" s="437"/>
      <c r="AO13" s="437"/>
      <c r="AP13" s="437"/>
      <c r="AQ13" s="437"/>
      <c r="AR13" s="437"/>
      <c r="AS13" s="437"/>
      <c r="AT13" s="438"/>
      <c r="AU13" s="439" t="s">
        <v>90</v>
      </c>
      <c r="AV13" s="440"/>
      <c r="AW13" s="440"/>
      <c r="AX13" s="440"/>
      <c r="AY13" s="441" t="s">
        <v>133</v>
      </c>
      <c r="AZ13" s="442"/>
      <c r="BA13" s="442"/>
      <c r="BB13" s="442"/>
      <c r="BC13" s="442"/>
      <c r="BD13" s="442"/>
      <c r="BE13" s="442"/>
      <c r="BF13" s="442"/>
      <c r="BG13" s="442"/>
      <c r="BH13" s="442"/>
      <c r="BI13" s="442"/>
      <c r="BJ13" s="442"/>
      <c r="BK13" s="442"/>
      <c r="BL13" s="442"/>
      <c r="BM13" s="443"/>
      <c r="BN13" s="407">
        <v>-673015</v>
      </c>
      <c r="BO13" s="408"/>
      <c r="BP13" s="408"/>
      <c r="BQ13" s="408"/>
      <c r="BR13" s="408"/>
      <c r="BS13" s="408"/>
      <c r="BT13" s="408"/>
      <c r="BU13" s="409"/>
      <c r="BV13" s="407">
        <v>294329</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8.8000000000000007</v>
      </c>
      <c r="CU13" s="405"/>
      <c r="CV13" s="405"/>
      <c r="CW13" s="405"/>
      <c r="CX13" s="405"/>
      <c r="CY13" s="405"/>
      <c r="CZ13" s="405"/>
      <c r="DA13" s="406"/>
      <c r="DB13" s="404">
        <v>8.9</v>
      </c>
      <c r="DC13" s="405"/>
      <c r="DD13" s="405"/>
      <c r="DE13" s="405"/>
      <c r="DF13" s="405"/>
      <c r="DG13" s="405"/>
      <c r="DH13" s="405"/>
      <c r="DI13" s="406"/>
    </row>
    <row r="14" spans="1:119" ht="18.75" customHeight="1" thickBot="1" x14ac:dyDescent="0.25">
      <c r="A14" s="181"/>
      <c r="B14" s="470"/>
      <c r="C14" s="471"/>
      <c r="D14" s="471"/>
      <c r="E14" s="471"/>
      <c r="F14" s="471"/>
      <c r="G14" s="471"/>
      <c r="H14" s="471"/>
      <c r="I14" s="471"/>
      <c r="J14" s="471"/>
      <c r="K14" s="472"/>
      <c r="L14" s="488" t="s">
        <v>135</v>
      </c>
      <c r="M14" s="489"/>
      <c r="N14" s="489"/>
      <c r="O14" s="489"/>
      <c r="P14" s="489"/>
      <c r="Q14" s="490"/>
      <c r="R14" s="491">
        <v>10875</v>
      </c>
      <c r="S14" s="492"/>
      <c r="T14" s="492"/>
      <c r="U14" s="492"/>
      <c r="V14" s="493"/>
      <c r="W14" s="397"/>
      <c r="X14" s="398"/>
      <c r="Y14" s="398"/>
      <c r="Z14" s="398"/>
      <c r="AA14" s="398"/>
      <c r="AB14" s="387"/>
      <c r="AC14" s="494">
        <v>6.1</v>
      </c>
      <c r="AD14" s="495"/>
      <c r="AE14" s="495"/>
      <c r="AF14" s="495"/>
      <c r="AG14" s="496"/>
      <c r="AH14" s="494">
        <v>7.1</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43.3</v>
      </c>
      <c r="CU14" s="506"/>
      <c r="CV14" s="506"/>
      <c r="CW14" s="506"/>
      <c r="CX14" s="506"/>
      <c r="CY14" s="506"/>
      <c r="CZ14" s="506"/>
      <c r="DA14" s="507"/>
      <c r="DB14" s="505">
        <v>1.3</v>
      </c>
      <c r="DC14" s="506"/>
      <c r="DD14" s="506"/>
      <c r="DE14" s="506"/>
      <c r="DF14" s="506"/>
      <c r="DG14" s="506"/>
      <c r="DH14" s="506"/>
      <c r="DI14" s="507"/>
    </row>
    <row r="15" spans="1:119" ht="18.75" customHeight="1" x14ac:dyDescent="0.2">
      <c r="A15" s="181"/>
      <c r="B15" s="470"/>
      <c r="C15" s="471"/>
      <c r="D15" s="471"/>
      <c r="E15" s="471"/>
      <c r="F15" s="471"/>
      <c r="G15" s="471"/>
      <c r="H15" s="471"/>
      <c r="I15" s="471"/>
      <c r="J15" s="471"/>
      <c r="K15" s="472"/>
      <c r="L15" s="190"/>
      <c r="M15" s="498" t="s">
        <v>130</v>
      </c>
      <c r="N15" s="499"/>
      <c r="O15" s="499"/>
      <c r="P15" s="499"/>
      <c r="Q15" s="500"/>
      <c r="R15" s="491">
        <v>10601</v>
      </c>
      <c r="S15" s="492"/>
      <c r="T15" s="492"/>
      <c r="U15" s="492"/>
      <c r="V15" s="493"/>
      <c r="W15" s="423" t="s">
        <v>137</v>
      </c>
      <c r="X15" s="424"/>
      <c r="Y15" s="424"/>
      <c r="Z15" s="424"/>
      <c r="AA15" s="424"/>
      <c r="AB15" s="414"/>
      <c r="AC15" s="458">
        <v>2031</v>
      </c>
      <c r="AD15" s="459"/>
      <c r="AE15" s="459"/>
      <c r="AF15" s="459"/>
      <c r="AG15" s="501"/>
      <c r="AH15" s="458">
        <v>2109</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2960052</v>
      </c>
      <c r="BO15" s="371"/>
      <c r="BP15" s="371"/>
      <c r="BQ15" s="371"/>
      <c r="BR15" s="371"/>
      <c r="BS15" s="371"/>
      <c r="BT15" s="371"/>
      <c r="BU15" s="372"/>
      <c r="BV15" s="370">
        <v>2348146</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37.5</v>
      </c>
      <c r="AD16" s="495"/>
      <c r="AE16" s="495"/>
      <c r="AF16" s="495"/>
      <c r="AG16" s="496"/>
      <c r="AH16" s="494">
        <v>38</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3072902</v>
      </c>
      <c r="BO16" s="408"/>
      <c r="BP16" s="408"/>
      <c r="BQ16" s="408"/>
      <c r="BR16" s="408"/>
      <c r="BS16" s="408"/>
      <c r="BT16" s="408"/>
      <c r="BU16" s="409"/>
      <c r="BV16" s="407">
        <v>2928821</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3061</v>
      </c>
      <c r="AD17" s="459"/>
      <c r="AE17" s="459"/>
      <c r="AF17" s="459"/>
      <c r="AG17" s="501"/>
      <c r="AH17" s="458">
        <v>3052</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3831490</v>
      </c>
      <c r="BO17" s="408"/>
      <c r="BP17" s="408"/>
      <c r="BQ17" s="408"/>
      <c r="BR17" s="408"/>
      <c r="BS17" s="408"/>
      <c r="BT17" s="408"/>
      <c r="BU17" s="409"/>
      <c r="BV17" s="407">
        <v>3022374</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81"/>
      <c r="B18" s="529" t="s">
        <v>147</v>
      </c>
      <c r="C18" s="450"/>
      <c r="D18" s="450"/>
      <c r="E18" s="530"/>
      <c r="F18" s="530"/>
      <c r="G18" s="530"/>
      <c r="H18" s="530"/>
      <c r="I18" s="530"/>
      <c r="J18" s="530"/>
      <c r="K18" s="530"/>
      <c r="L18" s="531">
        <v>19.64</v>
      </c>
      <c r="M18" s="531"/>
      <c r="N18" s="531"/>
      <c r="O18" s="531"/>
      <c r="P18" s="531"/>
      <c r="Q18" s="531"/>
      <c r="R18" s="532"/>
      <c r="S18" s="532"/>
      <c r="T18" s="532"/>
      <c r="U18" s="532"/>
      <c r="V18" s="533"/>
      <c r="W18" s="425"/>
      <c r="X18" s="426"/>
      <c r="Y18" s="426"/>
      <c r="Z18" s="426"/>
      <c r="AA18" s="426"/>
      <c r="AB18" s="417"/>
      <c r="AC18" s="534">
        <v>56.5</v>
      </c>
      <c r="AD18" s="535"/>
      <c r="AE18" s="535"/>
      <c r="AF18" s="535"/>
      <c r="AG18" s="536"/>
      <c r="AH18" s="534">
        <v>55</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3904692</v>
      </c>
      <c r="BO18" s="408"/>
      <c r="BP18" s="408"/>
      <c r="BQ18" s="408"/>
      <c r="BR18" s="408"/>
      <c r="BS18" s="408"/>
      <c r="BT18" s="408"/>
      <c r="BU18" s="409"/>
      <c r="BV18" s="407">
        <v>3586080</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81"/>
      <c r="B19" s="529" t="s">
        <v>149</v>
      </c>
      <c r="C19" s="450"/>
      <c r="D19" s="450"/>
      <c r="E19" s="530"/>
      <c r="F19" s="530"/>
      <c r="G19" s="530"/>
      <c r="H19" s="530"/>
      <c r="I19" s="530"/>
      <c r="J19" s="530"/>
      <c r="K19" s="530"/>
      <c r="L19" s="538">
        <v>554</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6126051</v>
      </c>
      <c r="BO19" s="408"/>
      <c r="BP19" s="408"/>
      <c r="BQ19" s="408"/>
      <c r="BR19" s="408"/>
      <c r="BS19" s="408"/>
      <c r="BT19" s="408"/>
      <c r="BU19" s="409"/>
      <c r="BV19" s="407">
        <v>6342202</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81"/>
      <c r="B20" s="529" t="s">
        <v>151</v>
      </c>
      <c r="C20" s="450"/>
      <c r="D20" s="450"/>
      <c r="E20" s="530"/>
      <c r="F20" s="530"/>
      <c r="G20" s="530"/>
      <c r="H20" s="530"/>
      <c r="I20" s="530"/>
      <c r="J20" s="530"/>
      <c r="K20" s="530"/>
      <c r="L20" s="538">
        <v>4089</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4041721</v>
      </c>
      <c r="BO22" s="371"/>
      <c r="BP22" s="371"/>
      <c r="BQ22" s="371"/>
      <c r="BR22" s="371"/>
      <c r="BS22" s="371"/>
      <c r="BT22" s="371"/>
      <c r="BU22" s="372"/>
      <c r="BV22" s="370">
        <v>4203859</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3885156</v>
      </c>
      <c r="BO23" s="408"/>
      <c r="BP23" s="408"/>
      <c r="BQ23" s="408"/>
      <c r="BR23" s="408"/>
      <c r="BS23" s="408"/>
      <c r="BT23" s="408"/>
      <c r="BU23" s="409"/>
      <c r="BV23" s="407">
        <v>3991511</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81"/>
      <c r="B24" s="578"/>
      <c r="C24" s="554"/>
      <c r="D24" s="555"/>
      <c r="E24" s="457" t="s">
        <v>161</v>
      </c>
      <c r="F24" s="437"/>
      <c r="G24" s="437"/>
      <c r="H24" s="437"/>
      <c r="I24" s="437"/>
      <c r="J24" s="437"/>
      <c r="K24" s="438"/>
      <c r="L24" s="458">
        <v>1</v>
      </c>
      <c r="M24" s="459"/>
      <c r="N24" s="459"/>
      <c r="O24" s="459"/>
      <c r="P24" s="501"/>
      <c r="Q24" s="458">
        <v>7850</v>
      </c>
      <c r="R24" s="459"/>
      <c r="S24" s="459"/>
      <c r="T24" s="459"/>
      <c r="U24" s="459"/>
      <c r="V24" s="501"/>
      <c r="W24" s="553"/>
      <c r="X24" s="554"/>
      <c r="Y24" s="555"/>
      <c r="Z24" s="457" t="s">
        <v>162</v>
      </c>
      <c r="AA24" s="437"/>
      <c r="AB24" s="437"/>
      <c r="AC24" s="437"/>
      <c r="AD24" s="437"/>
      <c r="AE24" s="437"/>
      <c r="AF24" s="437"/>
      <c r="AG24" s="438"/>
      <c r="AH24" s="458">
        <v>104</v>
      </c>
      <c r="AI24" s="459"/>
      <c r="AJ24" s="459"/>
      <c r="AK24" s="459"/>
      <c r="AL24" s="501"/>
      <c r="AM24" s="458">
        <v>315952</v>
      </c>
      <c r="AN24" s="459"/>
      <c r="AO24" s="459"/>
      <c r="AP24" s="459"/>
      <c r="AQ24" s="459"/>
      <c r="AR24" s="501"/>
      <c r="AS24" s="458">
        <v>3038</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1743171</v>
      </c>
      <c r="BO24" s="408"/>
      <c r="BP24" s="408"/>
      <c r="BQ24" s="408"/>
      <c r="BR24" s="408"/>
      <c r="BS24" s="408"/>
      <c r="BT24" s="408"/>
      <c r="BU24" s="409"/>
      <c r="BV24" s="407">
        <v>1643875</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81"/>
      <c r="B25" s="578"/>
      <c r="C25" s="554"/>
      <c r="D25" s="555"/>
      <c r="E25" s="457" t="s">
        <v>164</v>
      </c>
      <c r="F25" s="437"/>
      <c r="G25" s="437"/>
      <c r="H25" s="437"/>
      <c r="I25" s="437"/>
      <c r="J25" s="437"/>
      <c r="K25" s="438"/>
      <c r="L25" s="458">
        <v>1</v>
      </c>
      <c r="M25" s="459"/>
      <c r="N25" s="459"/>
      <c r="O25" s="459"/>
      <c r="P25" s="501"/>
      <c r="Q25" s="458">
        <v>6360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4034589</v>
      </c>
      <c r="BO25" s="371"/>
      <c r="BP25" s="371"/>
      <c r="BQ25" s="371"/>
      <c r="BR25" s="371"/>
      <c r="BS25" s="371"/>
      <c r="BT25" s="371"/>
      <c r="BU25" s="372"/>
      <c r="BV25" s="370">
        <v>4644086</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81"/>
      <c r="B26" s="578"/>
      <c r="C26" s="554"/>
      <c r="D26" s="555"/>
      <c r="E26" s="457" t="s">
        <v>167</v>
      </c>
      <c r="F26" s="437"/>
      <c r="G26" s="437"/>
      <c r="H26" s="437"/>
      <c r="I26" s="437"/>
      <c r="J26" s="437"/>
      <c r="K26" s="438"/>
      <c r="L26" s="458">
        <v>1</v>
      </c>
      <c r="M26" s="459"/>
      <c r="N26" s="459"/>
      <c r="O26" s="459"/>
      <c r="P26" s="501"/>
      <c r="Q26" s="458">
        <v>5910</v>
      </c>
      <c r="R26" s="459"/>
      <c r="S26" s="459"/>
      <c r="T26" s="459"/>
      <c r="U26" s="459"/>
      <c r="V26" s="501"/>
      <c r="W26" s="553"/>
      <c r="X26" s="554"/>
      <c r="Y26" s="555"/>
      <c r="Z26" s="457" t="s">
        <v>168</v>
      </c>
      <c r="AA26" s="559"/>
      <c r="AB26" s="559"/>
      <c r="AC26" s="559"/>
      <c r="AD26" s="559"/>
      <c r="AE26" s="559"/>
      <c r="AF26" s="559"/>
      <c r="AG26" s="560"/>
      <c r="AH26" s="458" t="s">
        <v>122</v>
      </c>
      <c r="AI26" s="459"/>
      <c r="AJ26" s="459"/>
      <c r="AK26" s="459"/>
      <c r="AL26" s="501"/>
      <c r="AM26" s="458" t="s">
        <v>122</v>
      </c>
      <c r="AN26" s="459"/>
      <c r="AO26" s="459"/>
      <c r="AP26" s="459"/>
      <c r="AQ26" s="459"/>
      <c r="AR26" s="501"/>
      <c r="AS26" s="458" t="s">
        <v>122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81"/>
      <c r="B27" s="578"/>
      <c r="C27" s="554"/>
      <c r="D27" s="555"/>
      <c r="E27" s="457" t="s">
        <v>170</v>
      </c>
      <c r="F27" s="437"/>
      <c r="G27" s="437"/>
      <c r="H27" s="437"/>
      <c r="I27" s="437"/>
      <c r="J27" s="437"/>
      <c r="K27" s="438"/>
      <c r="L27" s="458">
        <v>1</v>
      </c>
      <c r="M27" s="459"/>
      <c r="N27" s="459"/>
      <c r="O27" s="459"/>
      <c r="P27" s="501"/>
      <c r="Q27" s="458">
        <v>3180</v>
      </c>
      <c r="R27" s="459"/>
      <c r="S27" s="459"/>
      <c r="T27" s="459"/>
      <c r="U27" s="459"/>
      <c r="V27" s="501"/>
      <c r="W27" s="553"/>
      <c r="X27" s="554"/>
      <c r="Y27" s="555"/>
      <c r="Z27" s="457" t="s">
        <v>171</v>
      </c>
      <c r="AA27" s="437"/>
      <c r="AB27" s="437"/>
      <c r="AC27" s="437"/>
      <c r="AD27" s="437"/>
      <c r="AE27" s="437"/>
      <c r="AF27" s="437"/>
      <c r="AG27" s="438"/>
      <c r="AH27" s="458">
        <v>17</v>
      </c>
      <c r="AI27" s="459"/>
      <c r="AJ27" s="459"/>
      <c r="AK27" s="459"/>
      <c r="AL27" s="501"/>
      <c r="AM27" s="458">
        <v>45946</v>
      </c>
      <c r="AN27" s="459"/>
      <c r="AO27" s="459"/>
      <c r="AP27" s="459"/>
      <c r="AQ27" s="459"/>
      <c r="AR27" s="501"/>
      <c r="AS27" s="458">
        <v>2703</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81"/>
      <c r="B28" s="578"/>
      <c r="C28" s="554"/>
      <c r="D28" s="555"/>
      <c r="E28" s="457" t="s">
        <v>173</v>
      </c>
      <c r="F28" s="437"/>
      <c r="G28" s="437"/>
      <c r="H28" s="437"/>
      <c r="I28" s="437"/>
      <c r="J28" s="437"/>
      <c r="K28" s="438"/>
      <c r="L28" s="458">
        <v>1</v>
      </c>
      <c r="M28" s="459"/>
      <c r="N28" s="459"/>
      <c r="O28" s="459"/>
      <c r="P28" s="501"/>
      <c r="Q28" s="458">
        <v>2430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1010321</v>
      </c>
      <c r="BO28" s="371"/>
      <c r="BP28" s="371"/>
      <c r="BQ28" s="371"/>
      <c r="BR28" s="371"/>
      <c r="BS28" s="371"/>
      <c r="BT28" s="371"/>
      <c r="BU28" s="372"/>
      <c r="BV28" s="370">
        <v>1856229</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81"/>
      <c r="B29" s="578"/>
      <c r="C29" s="554"/>
      <c r="D29" s="555"/>
      <c r="E29" s="457" t="s">
        <v>176</v>
      </c>
      <c r="F29" s="437"/>
      <c r="G29" s="437"/>
      <c r="H29" s="437"/>
      <c r="I29" s="437"/>
      <c r="J29" s="437"/>
      <c r="K29" s="438"/>
      <c r="L29" s="458">
        <v>10</v>
      </c>
      <c r="M29" s="459"/>
      <c r="N29" s="459"/>
      <c r="O29" s="459"/>
      <c r="P29" s="501"/>
      <c r="Q29" s="458">
        <v>2200</v>
      </c>
      <c r="R29" s="459"/>
      <c r="S29" s="459"/>
      <c r="T29" s="459"/>
      <c r="U29" s="459"/>
      <c r="V29" s="501"/>
      <c r="W29" s="556"/>
      <c r="X29" s="557"/>
      <c r="Y29" s="558"/>
      <c r="Z29" s="457" t="s">
        <v>177</v>
      </c>
      <c r="AA29" s="437"/>
      <c r="AB29" s="437"/>
      <c r="AC29" s="437"/>
      <c r="AD29" s="437"/>
      <c r="AE29" s="437"/>
      <c r="AF29" s="437"/>
      <c r="AG29" s="438"/>
      <c r="AH29" s="458">
        <v>121</v>
      </c>
      <c r="AI29" s="459"/>
      <c r="AJ29" s="459"/>
      <c r="AK29" s="459"/>
      <c r="AL29" s="501"/>
      <c r="AM29" s="458">
        <v>361898</v>
      </c>
      <c r="AN29" s="459"/>
      <c r="AO29" s="459"/>
      <c r="AP29" s="459"/>
      <c r="AQ29" s="459"/>
      <c r="AR29" s="501"/>
      <c r="AS29" s="458">
        <v>2991</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8600</v>
      </c>
      <c r="BO29" s="408"/>
      <c r="BP29" s="408"/>
      <c r="BQ29" s="408"/>
      <c r="BR29" s="408"/>
      <c r="BS29" s="408"/>
      <c r="BT29" s="408"/>
      <c r="BU29" s="409"/>
      <c r="BV29" s="407">
        <v>8598</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97.6</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1768849</v>
      </c>
      <c r="BO30" s="527"/>
      <c r="BP30" s="527"/>
      <c r="BQ30" s="527"/>
      <c r="BR30" s="527"/>
      <c r="BS30" s="527"/>
      <c r="BT30" s="527"/>
      <c r="BU30" s="528"/>
      <c r="BV30" s="526">
        <v>1859707</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2">
      <c r="A33" s="181"/>
      <c r="B33" s="205"/>
      <c r="C33" s="431" t="s">
        <v>186</v>
      </c>
      <c r="D33" s="431"/>
      <c r="E33" s="396" t="s">
        <v>187</v>
      </c>
      <c r="F33" s="396"/>
      <c r="G33" s="396"/>
      <c r="H33" s="396"/>
      <c r="I33" s="396"/>
      <c r="J33" s="396"/>
      <c r="K33" s="396"/>
      <c r="L33" s="396"/>
      <c r="M33" s="396"/>
      <c r="N33" s="396"/>
      <c r="O33" s="396"/>
      <c r="P33" s="396"/>
      <c r="Q33" s="396"/>
      <c r="R33" s="396"/>
      <c r="S33" s="396"/>
      <c r="T33" s="206"/>
      <c r="U33" s="431" t="s">
        <v>186</v>
      </c>
      <c r="V33" s="431"/>
      <c r="W33" s="396" t="s">
        <v>187</v>
      </c>
      <c r="X33" s="396"/>
      <c r="Y33" s="396"/>
      <c r="Z33" s="396"/>
      <c r="AA33" s="396"/>
      <c r="AB33" s="396"/>
      <c r="AC33" s="396"/>
      <c r="AD33" s="396"/>
      <c r="AE33" s="396"/>
      <c r="AF33" s="396"/>
      <c r="AG33" s="396"/>
      <c r="AH33" s="396"/>
      <c r="AI33" s="396"/>
      <c r="AJ33" s="396"/>
      <c r="AK33" s="396"/>
      <c r="AL33" s="206"/>
      <c r="AM33" s="431" t="s">
        <v>186</v>
      </c>
      <c r="AN33" s="431"/>
      <c r="AO33" s="396" t="s">
        <v>187</v>
      </c>
      <c r="AP33" s="396"/>
      <c r="AQ33" s="396"/>
      <c r="AR33" s="396"/>
      <c r="AS33" s="396"/>
      <c r="AT33" s="396"/>
      <c r="AU33" s="396"/>
      <c r="AV33" s="396"/>
      <c r="AW33" s="396"/>
      <c r="AX33" s="396"/>
      <c r="AY33" s="396"/>
      <c r="AZ33" s="396"/>
      <c r="BA33" s="396"/>
      <c r="BB33" s="396"/>
      <c r="BC33" s="396"/>
      <c r="BD33" s="207"/>
      <c r="BE33" s="396" t="s">
        <v>188</v>
      </c>
      <c r="BF33" s="396"/>
      <c r="BG33" s="396" t="s">
        <v>189</v>
      </c>
      <c r="BH33" s="396"/>
      <c r="BI33" s="396"/>
      <c r="BJ33" s="396"/>
      <c r="BK33" s="396"/>
      <c r="BL33" s="396"/>
      <c r="BM33" s="396"/>
      <c r="BN33" s="396"/>
      <c r="BO33" s="396"/>
      <c r="BP33" s="396"/>
      <c r="BQ33" s="396"/>
      <c r="BR33" s="396"/>
      <c r="BS33" s="396"/>
      <c r="BT33" s="396"/>
      <c r="BU33" s="396"/>
      <c r="BV33" s="207"/>
      <c r="BW33" s="431" t="s">
        <v>188</v>
      </c>
      <c r="BX33" s="431"/>
      <c r="BY33" s="396" t="s">
        <v>190</v>
      </c>
      <c r="BZ33" s="396"/>
      <c r="CA33" s="396"/>
      <c r="CB33" s="396"/>
      <c r="CC33" s="396"/>
      <c r="CD33" s="396"/>
      <c r="CE33" s="396"/>
      <c r="CF33" s="396"/>
      <c r="CG33" s="396"/>
      <c r="CH33" s="396"/>
      <c r="CI33" s="396"/>
      <c r="CJ33" s="396"/>
      <c r="CK33" s="396"/>
      <c r="CL33" s="396"/>
      <c r="CM33" s="396"/>
      <c r="CN33" s="206"/>
      <c r="CO33" s="431" t="s">
        <v>186</v>
      </c>
      <c r="CP33" s="431"/>
      <c r="CQ33" s="396" t="s">
        <v>191</v>
      </c>
      <c r="CR33" s="396"/>
      <c r="CS33" s="396"/>
      <c r="CT33" s="396"/>
      <c r="CU33" s="396"/>
      <c r="CV33" s="396"/>
      <c r="CW33" s="396"/>
      <c r="CX33" s="396"/>
      <c r="CY33" s="396"/>
      <c r="CZ33" s="396"/>
      <c r="DA33" s="396"/>
      <c r="DB33" s="396"/>
      <c r="DC33" s="396"/>
      <c r="DD33" s="396"/>
      <c r="DE33" s="396"/>
      <c r="DF33" s="206"/>
      <c r="DG33" s="596" t="s">
        <v>192</v>
      </c>
      <c r="DH33" s="596"/>
      <c r="DI33" s="208"/>
    </row>
    <row r="34" spans="1:113" ht="32.25" customHeight="1" x14ac:dyDescent="0.2">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t="str">
        <f>IF(AO34="","",MAX(C34:D43,U34:V43)+1)</f>
        <v/>
      </c>
      <c r="AN34" s="597"/>
      <c r="AO34" s="598"/>
      <c r="AP34" s="598"/>
      <c r="AQ34" s="598"/>
      <c r="AR34" s="598"/>
      <c r="AS34" s="598"/>
      <c r="AT34" s="598"/>
      <c r="AU34" s="598"/>
      <c r="AV34" s="598"/>
      <c r="AW34" s="598"/>
      <c r="AX34" s="598"/>
      <c r="AY34" s="598"/>
      <c r="AZ34" s="598"/>
      <c r="BA34" s="598"/>
      <c r="BB34" s="598"/>
      <c r="BC34" s="598"/>
      <c r="BD34" s="181"/>
      <c r="BE34" s="597">
        <f>IF(BG34="","",MAX(C34:D43,U34:V43,AM34:AN43)+1)</f>
        <v>5</v>
      </c>
      <c r="BF34" s="597"/>
      <c r="BG34" s="598" t="str">
        <f>IF('各会計、関係団体の財政状況及び健全化判断比率'!B31="","",'各会計、関係団体の財政状況及び健全化判断比率'!B31)</f>
        <v>下水道事業特別会計</v>
      </c>
      <c r="BH34" s="598"/>
      <c r="BI34" s="598"/>
      <c r="BJ34" s="598"/>
      <c r="BK34" s="598"/>
      <c r="BL34" s="598"/>
      <c r="BM34" s="598"/>
      <c r="BN34" s="598"/>
      <c r="BO34" s="598"/>
      <c r="BP34" s="598"/>
      <c r="BQ34" s="598"/>
      <c r="BR34" s="598"/>
      <c r="BS34" s="598"/>
      <c r="BT34" s="598"/>
      <c r="BU34" s="598"/>
      <c r="BV34" s="181"/>
      <c r="BW34" s="597">
        <f>IF(BY34="","",MAX(C34:D43,U34:V43,AM34:AN43,BE34:BF43)+1)</f>
        <v>6</v>
      </c>
      <c r="BX34" s="597"/>
      <c r="BY34" s="598" t="str">
        <f>IF('各会計、関係団体の財政状況及び健全化判断比率'!B68="","",'各会計、関係団体の財政状況及び健全化判断比率'!B68)</f>
        <v>館林地区消防組合</v>
      </c>
      <c r="BZ34" s="598"/>
      <c r="CA34" s="598"/>
      <c r="CB34" s="598"/>
      <c r="CC34" s="598"/>
      <c r="CD34" s="598"/>
      <c r="CE34" s="598"/>
      <c r="CF34" s="598"/>
      <c r="CG34" s="598"/>
      <c r="CH34" s="598"/>
      <c r="CI34" s="598"/>
      <c r="CJ34" s="598"/>
      <c r="CK34" s="598"/>
      <c r="CL34" s="598"/>
      <c r="CM34" s="598"/>
      <c r="CN34" s="181"/>
      <c r="CO34" s="597">
        <f>IF(CQ34="","",MAX(C34:D43,U34:V43,AM34:AN43,BE34:BF43,BW34:BX43)+1)</f>
        <v>14</v>
      </c>
      <c r="CP34" s="597"/>
      <c r="CQ34" s="598" t="str">
        <f>IF('各会計、関係団体の財政状況及び健全化判断比率'!BS7="","",'各会計、関係団体の財政状況及び健全化判断比率'!BS7)</f>
        <v>明和町土地開発公社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2">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81"/>
      <c r="AM35" s="597" t="str">
        <f t="shared" ref="AM35:AM43" si="0">IF(AO35="","",AM34+1)</f>
        <v/>
      </c>
      <c r="AN35" s="597"/>
      <c r="AO35" s="598"/>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7</v>
      </c>
      <c r="BX35" s="597"/>
      <c r="BY35" s="598" t="str">
        <f>IF('各会計、関係団体の財政状況及び健全化判断比率'!B69="","",'各会計、関係団体の財政状況及び健全化判断比率'!B69)</f>
        <v>邑楽館林医療企業団</v>
      </c>
      <c r="BZ35" s="598"/>
      <c r="CA35" s="598"/>
      <c r="CB35" s="598"/>
      <c r="CC35" s="598"/>
      <c r="CD35" s="598"/>
      <c r="CE35" s="598"/>
      <c r="CF35" s="598"/>
      <c r="CG35" s="598"/>
      <c r="CH35" s="598"/>
      <c r="CI35" s="598"/>
      <c r="CJ35" s="598"/>
      <c r="CK35" s="598"/>
      <c r="CL35" s="598"/>
      <c r="CM35" s="598"/>
      <c r="CN35" s="181"/>
      <c r="CO35" s="597">
        <f t="shared" ref="CO35:CO43" si="3">IF(CQ35="","",CO34+1)</f>
        <v>15</v>
      </c>
      <c r="CP35" s="597"/>
      <c r="CQ35" s="598" t="str">
        <f>IF('各会計、関係団体の財政状況及び健全化判断比率'!BS8="","",'各会計、関係団体の財政状況及び健全化判断比率'!BS8)</f>
        <v>邑楽館林まちづくり</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2">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8</v>
      </c>
      <c r="BX36" s="597"/>
      <c r="BY36" s="598" t="str">
        <f>IF('各会計、関係団体の財政状況及び健全化判断比率'!B70="","",'各会計、関係団体の財政状況及び健全化判断比率'!B70)</f>
        <v>館林衛生施設組合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2">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9</v>
      </c>
      <c r="BX37" s="597"/>
      <c r="BY37" s="598" t="str">
        <f>IF('各会計、関係団体の財政状況及び健全化判断比率'!B71="","",'各会計、関係団体の財政状況及び健全化判断比率'!B71)</f>
        <v>群馬県市町村会館管理組合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2">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10</v>
      </c>
      <c r="BX38" s="597"/>
      <c r="BY38" s="598" t="str">
        <f>IF('各会計、関係団体の財政状況及び健全化判断比率'!B72="","",'各会計、関係団体の財政状況及び健全化判断比率'!B72)</f>
        <v>群馬県市町村総合事務組合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2">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11</v>
      </c>
      <c r="BX39" s="597"/>
      <c r="BY39" s="598" t="str">
        <f>IF('各会計、関係団体の財政状況及び健全化判断比率'!B73="","",'各会計、関係団体の財政状況及び健全化判断比率'!B73)</f>
        <v>群馬県後期高齢医療広域連合（一般会計）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2">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12</v>
      </c>
      <c r="BX40" s="597"/>
      <c r="BY40" s="598" t="str">
        <f>IF('各会計、関係団体の財政状況及び健全化判断比率'!B74="","",'各会計、関係団体の財政状況及び健全化判断比率'!B74)</f>
        <v>群馬県後期高齢者医療広域連合（事業会計）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2">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13</v>
      </c>
      <c r="BX41" s="597"/>
      <c r="BY41" s="598" t="str">
        <f>IF('各会計、関係団体の財政状況及び健全化判断比率'!B75="","",'各会計、関係団体の財政状況及び健全化判断比率'!B75)</f>
        <v>群馬東部水道企業団</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2">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2">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CddaGqA9elnftsAAaKcIJbZUiacPt/rOotYb1Zm1DnXAGCpaCpjSo1MsRrxPN4R7L7XS2DaUw3OqkMMkk+wREg==" saltValue="XW7rnF+pZeGe3AA+q7Bb9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77"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2">
      <c r="A34" s="22"/>
      <c r="B34" s="31"/>
      <c r="C34" s="1151" t="s">
        <v>530</v>
      </c>
      <c r="D34" s="1151"/>
      <c r="E34" s="1152"/>
      <c r="F34" s="32">
        <v>9.2799999999999994</v>
      </c>
      <c r="G34" s="33">
        <v>3</v>
      </c>
      <c r="H34" s="33">
        <v>10.01</v>
      </c>
      <c r="I34" s="33">
        <v>6.9</v>
      </c>
      <c r="J34" s="34">
        <v>10.8</v>
      </c>
      <c r="K34" s="22"/>
      <c r="L34" s="22"/>
      <c r="M34" s="22"/>
      <c r="N34" s="22"/>
      <c r="O34" s="22"/>
      <c r="P34" s="22"/>
    </row>
    <row r="35" spans="1:16" ht="39" customHeight="1" x14ac:dyDescent="0.2">
      <c r="A35" s="22"/>
      <c r="B35" s="35"/>
      <c r="C35" s="1145" t="s">
        <v>531</v>
      </c>
      <c r="D35" s="1146"/>
      <c r="E35" s="1147"/>
      <c r="F35" s="36">
        <v>1.1100000000000001</v>
      </c>
      <c r="G35" s="37">
        <v>1.1499999999999999</v>
      </c>
      <c r="H35" s="37">
        <v>1.32</v>
      </c>
      <c r="I35" s="37">
        <v>1.87</v>
      </c>
      <c r="J35" s="38">
        <v>1.37</v>
      </c>
      <c r="K35" s="22"/>
      <c r="L35" s="22"/>
      <c r="M35" s="22"/>
      <c r="N35" s="22"/>
      <c r="O35" s="22"/>
      <c r="P35" s="22"/>
    </row>
    <row r="36" spans="1:16" ht="39" customHeight="1" x14ac:dyDescent="0.2">
      <c r="A36" s="22"/>
      <c r="B36" s="35"/>
      <c r="C36" s="1145" t="s">
        <v>532</v>
      </c>
      <c r="D36" s="1146"/>
      <c r="E36" s="1147"/>
      <c r="F36" s="36">
        <v>0.47</v>
      </c>
      <c r="G36" s="37">
        <v>0.5</v>
      </c>
      <c r="H36" s="37">
        <v>0.33</v>
      </c>
      <c r="I36" s="37">
        <v>0.13</v>
      </c>
      <c r="J36" s="38">
        <v>1.08</v>
      </c>
      <c r="K36" s="22"/>
      <c r="L36" s="22"/>
      <c r="M36" s="22"/>
      <c r="N36" s="22"/>
      <c r="O36" s="22"/>
      <c r="P36" s="22"/>
    </row>
    <row r="37" spans="1:16" ht="39" customHeight="1" x14ac:dyDescent="0.2">
      <c r="A37" s="22"/>
      <c r="B37" s="35"/>
      <c r="C37" s="1145" t="s">
        <v>533</v>
      </c>
      <c r="D37" s="1146"/>
      <c r="E37" s="1147"/>
      <c r="F37" s="36">
        <v>1.39</v>
      </c>
      <c r="G37" s="37">
        <v>1.96</v>
      </c>
      <c r="H37" s="37">
        <v>1.44</v>
      </c>
      <c r="I37" s="37">
        <v>0.65</v>
      </c>
      <c r="J37" s="38">
        <v>0.38</v>
      </c>
      <c r="K37" s="22"/>
      <c r="L37" s="22"/>
      <c r="M37" s="22"/>
      <c r="N37" s="22"/>
      <c r="O37" s="22"/>
      <c r="P37" s="22"/>
    </row>
    <row r="38" spans="1:16" ht="39" customHeight="1" x14ac:dyDescent="0.2">
      <c r="A38" s="22"/>
      <c r="B38" s="35"/>
      <c r="C38" s="1145" t="s">
        <v>534</v>
      </c>
      <c r="D38" s="1146"/>
      <c r="E38" s="1147"/>
      <c r="F38" s="36">
        <v>0.06</v>
      </c>
      <c r="G38" s="37">
        <v>0</v>
      </c>
      <c r="H38" s="37">
        <v>0</v>
      </c>
      <c r="I38" s="37">
        <v>0.02</v>
      </c>
      <c r="J38" s="38">
        <v>0.01</v>
      </c>
      <c r="K38" s="22"/>
      <c r="L38" s="22"/>
      <c r="M38" s="22"/>
      <c r="N38" s="22"/>
      <c r="O38" s="22"/>
      <c r="P38" s="22"/>
    </row>
    <row r="39" spans="1:16" ht="39" customHeight="1" x14ac:dyDescent="0.2">
      <c r="A39" s="22"/>
      <c r="B39" s="35"/>
      <c r="C39" s="1145"/>
      <c r="D39" s="1146"/>
      <c r="E39" s="1147"/>
      <c r="F39" s="36"/>
      <c r="G39" s="37"/>
      <c r="H39" s="37"/>
      <c r="I39" s="37"/>
      <c r="J39" s="38"/>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535</v>
      </c>
      <c r="D42" s="1146"/>
      <c r="E42" s="1147"/>
      <c r="F42" s="36" t="s">
        <v>484</v>
      </c>
      <c r="G42" s="37" t="s">
        <v>484</v>
      </c>
      <c r="H42" s="37" t="s">
        <v>484</v>
      </c>
      <c r="I42" s="37" t="s">
        <v>484</v>
      </c>
      <c r="J42" s="38" t="s">
        <v>484</v>
      </c>
      <c r="K42" s="22"/>
      <c r="L42" s="22"/>
      <c r="M42" s="22"/>
      <c r="N42" s="22"/>
      <c r="O42" s="22"/>
      <c r="P42" s="22"/>
    </row>
    <row r="43" spans="1:16" ht="39" customHeight="1" thickBot="1" x14ac:dyDescent="0.25">
      <c r="A43" s="22"/>
      <c r="B43" s="40"/>
      <c r="C43" s="1148" t="s">
        <v>536</v>
      </c>
      <c r="D43" s="1149"/>
      <c r="E43" s="1150"/>
      <c r="F43" s="41" t="s">
        <v>484</v>
      </c>
      <c r="G43" s="42" t="s">
        <v>484</v>
      </c>
      <c r="H43" s="42" t="s">
        <v>484</v>
      </c>
      <c r="I43" s="42" t="s">
        <v>484</v>
      </c>
      <c r="J43" s="43" t="s">
        <v>484</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eac4PhIMPGtfSD/yX7WouUkSDO8WJCguYR+WKHa6OYcqqssbtF0EIcXFXtT4gQYK4gCEggeApv9/Br3wEIyRGA==" saltValue="N1WDPln71XPB/m3jost8U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4"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383</v>
      </c>
      <c r="L45" s="60">
        <v>407</v>
      </c>
      <c r="M45" s="60">
        <v>415</v>
      </c>
      <c r="N45" s="60">
        <v>422</v>
      </c>
      <c r="O45" s="61">
        <v>421</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484</v>
      </c>
      <c r="L46" s="64" t="s">
        <v>484</v>
      </c>
      <c r="M46" s="64" t="s">
        <v>484</v>
      </c>
      <c r="N46" s="64" t="s">
        <v>484</v>
      </c>
      <c r="O46" s="65" t="s">
        <v>484</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484</v>
      </c>
      <c r="L47" s="64" t="s">
        <v>484</v>
      </c>
      <c r="M47" s="64" t="s">
        <v>484</v>
      </c>
      <c r="N47" s="64" t="s">
        <v>484</v>
      </c>
      <c r="O47" s="65" t="s">
        <v>484</v>
      </c>
      <c r="P47" s="48"/>
      <c r="Q47" s="48"/>
      <c r="R47" s="48"/>
      <c r="S47" s="48"/>
      <c r="T47" s="48"/>
      <c r="U47" s="48"/>
    </row>
    <row r="48" spans="1:21" ht="30.75" customHeight="1" x14ac:dyDescent="0.2">
      <c r="A48" s="48"/>
      <c r="B48" s="1155"/>
      <c r="C48" s="1156"/>
      <c r="D48" s="62"/>
      <c r="E48" s="1161" t="s">
        <v>13</v>
      </c>
      <c r="F48" s="1161"/>
      <c r="G48" s="1161"/>
      <c r="H48" s="1161"/>
      <c r="I48" s="1161"/>
      <c r="J48" s="1162"/>
      <c r="K48" s="63">
        <v>208</v>
      </c>
      <c r="L48" s="64">
        <v>221</v>
      </c>
      <c r="M48" s="64">
        <v>219</v>
      </c>
      <c r="N48" s="64">
        <v>235</v>
      </c>
      <c r="O48" s="65">
        <v>241</v>
      </c>
      <c r="P48" s="48"/>
      <c r="Q48" s="48"/>
      <c r="R48" s="48"/>
      <c r="S48" s="48"/>
      <c r="T48" s="48"/>
      <c r="U48" s="48"/>
    </row>
    <row r="49" spans="1:21" ht="30.75" customHeight="1" x14ac:dyDescent="0.2">
      <c r="A49" s="48"/>
      <c r="B49" s="1155"/>
      <c r="C49" s="1156"/>
      <c r="D49" s="62"/>
      <c r="E49" s="1161" t="s">
        <v>14</v>
      </c>
      <c r="F49" s="1161"/>
      <c r="G49" s="1161"/>
      <c r="H49" s="1161"/>
      <c r="I49" s="1161"/>
      <c r="J49" s="1162"/>
      <c r="K49" s="63">
        <v>56</v>
      </c>
      <c r="L49" s="64">
        <v>99</v>
      </c>
      <c r="M49" s="64">
        <v>103</v>
      </c>
      <c r="N49" s="64">
        <v>103</v>
      </c>
      <c r="O49" s="65">
        <v>96</v>
      </c>
      <c r="P49" s="48"/>
      <c r="Q49" s="48"/>
      <c r="R49" s="48"/>
      <c r="S49" s="48"/>
      <c r="T49" s="48"/>
      <c r="U49" s="48"/>
    </row>
    <row r="50" spans="1:21" ht="30.75" customHeight="1" x14ac:dyDescent="0.2">
      <c r="A50" s="48"/>
      <c r="B50" s="1155"/>
      <c r="C50" s="1156"/>
      <c r="D50" s="62"/>
      <c r="E50" s="1161" t="s">
        <v>15</v>
      </c>
      <c r="F50" s="1161"/>
      <c r="G50" s="1161"/>
      <c r="H50" s="1161"/>
      <c r="I50" s="1161"/>
      <c r="J50" s="1162"/>
      <c r="K50" s="63">
        <v>0</v>
      </c>
      <c r="L50" s="64">
        <v>0</v>
      </c>
      <c r="M50" s="64">
        <v>0</v>
      </c>
      <c r="N50" s="64">
        <v>0</v>
      </c>
      <c r="O50" s="65">
        <v>0</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484</v>
      </c>
      <c r="L51" s="64" t="s">
        <v>484</v>
      </c>
      <c r="M51" s="64" t="s">
        <v>484</v>
      </c>
      <c r="N51" s="64" t="s">
        <v>484</v>
      </c>
      <c r="O51" s="65" t="s">
        <v>484</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428</v>
      </c>
      <c r="L52" s="64">
        <v>448</v>
      </c>
      <c r="M52" s="64">
        <v>455</v>
      </c>
      <c r="N52" s="64">
        <v>459</v>
      </c>
      <c r="O52" s="65">
        <v>457</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219</v>
      </c>
      <c r="L53" s="69">
        <v>279</v>
      </c>
      <c r="M53" s="69">
        <v>282</v>
      </c>
      <c r="N53" s="69">
        <v>301</v>
      </c>
      <c r="O53" s="70">
        <v>301</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537</v>
      </c>
      <c r="L57" s="81" t="s">
        <v>538</v>
      </c>
      <c r="M57" s="81" t="s">
        <v>539</v>
      </c>
      <c r="N57" s="81" t="s">
        <v>540</v>
      </c>
      <c r="O57" s="82" t="s">
        <v>541</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HBWTx60kio80wsHkI1AxZrRo+mkaPX7inTVBiRYc+/rqwjbVYqWkPhuvjFZEmG1+oeSOtVoWiSWSdrYkm8pjkw==" saltValue="tsWIcpFGr45+ftIuLfEE4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523</v>
      </c>
      <c r="J40" s="103" t="s">
        <v>524</v>
      </c>
      <c r="K40" s="103" t="s">
        <v>525</v>
      </c>
      <c r="L40" s="103" t="s">
        <v>526</v>
      </c>
      <c r="M40" s="104" t="s">
        <v>527</v>
      </c>
    </row>
    <row r="41" spans="2:13" ht="27.75" customHeight="1" x14ac:dyDescent="0.2">
      <c r="B41" s="1184" t="s">
        <v>30</v>
      </c>
      <c r="C41" s="1185"/>
      <c r="D41" s="105"/>
      <c r="E41" s="1190" t="s">
        <v>31</v>
      </c>
      <c r="F41" s="1190"/>
      <c r="G41" s="1190"/>
      <c r="H41" s="1191"/>
      <c r="I41" s="355">
        <v>4083</v>
      </c>
      <c r="J41" s="356">
        <v>4129</v>
      </c>
      <c r="K41" s="356">
        <v>4309</v>
      </c>
      <c r="L41" s="356">
        <v>4204</v>
      </c>
      <c r="M41" s="357">
        <v>4042</v>
      </c>
    </row>
    <row r="42" spans="2:13" ht="27.75" customHeight="1" x14ac:dyDescent="0.2">
      <c r="B42" s="1186"/>
      <c r="C42" s="1187"/>
      <c r="D42" s="106"/>
      <c r="E42" s="1192" t="s">
        <v>32</v>
      </c>
      <c r="F42" s="1192"/>
      <c r="G42" s="1192"/>
      <c r="H42" s="1193"/>
      <c r="I42" s="358" t="s">
        <v>484</v>
      </c>
      <c r="J42" s="359" t="s">
        <v>484</v>
      </c>
      <c r="K42" s="359" t="s">
        <v>484</v>
      </c>
      <c r="L42" s="359" t="s">
        <v>484</v>
      </c>
      <c r="M42" s="360" t="s">
        <v>484</v>
      </c>
    </row>
    <row r="43" spans="2:13" ht="27.75" customHeight="1" x14ac:dyDescent="0.2">
      <c r="B43" s="1186"/>
      <c r="C43" s="1187"/>
      <c r="D43" s="106"/>
      <c r="E43" s="1192" t="s">
        <v>33</v>
      </c>
      <c r="F43" s="1192"/>
      <c r="G43" s="1192"/>
      <c r="H43" s="1193"/>
      <c r="I43" s="358">
        <v>3186</v>
      </c>
      <c r="J43" s="359">
        <v>2955</v>
      </c>
      <c r="K43" s="359">
        <v>2927</v>
      </c>
      <c r="L43" s="359">
        <v>2948</v>
      </c>
      <c r="M43" s="360">
        <v>3146</v>
      </c>
    </row>
    <row r="44" spans="2:13" ht="27.75" customHeight="1" x14ac:dyDescent="0.2">
      <c r="B44" s="1186"/>
      <c r="C44" s="1187"/>
      <c r="D44" s="106"/>
      <c r="E44" s="1192" t="s">
        <v>34</v>
      </c>
      <c r="F44" s="1192"/>
      <c r="G44" s="1192"/>
      <c r="H44" s="1193"/>
      <c r="I44" s="358">
        <v>1126</v>
      </c>
      <c r="J44" s="359">
        <v>1053</v>
      </c>
      <c r="K44" s="359">
        <v>977</v>
      </c>
      <c r="L44" s="359">
        <v>1024</v>
      </c>
      <c r="M44" s="360">
        <v>983</v>
      </c>
    </row>
    <row r="45" spans="2:13" ht="27.75" customHeight="1" x14ac:dyDescent="0.2">
      <c r="B45" s="1186"/>
      <c r="C45" s="1187"/>
      <c r="D45" s="106"/>
      <c r="E45" s="1192" t="s">
        <v>35</v>
      </c>
      <c r="F45" s="1192"/>
      <c r="G45" s="1192"/>
      <c r="H45" s="1193"/>
      <c r="I45" s="358">
        <v>349</v>
      </c>
      <c r="J45" s="359">
        <v>338</v>
      </c>
      <c r="K45" s="359">
        <v>264</v>
      </c>
      <c r="L45" s="359" t="s">
        <v>484</v>
      </c>
      <c r="M45" s="360" t="s">
        <v>484</v>
      </c>
    </row>
    <row r="46" spans="2:13" ht="27.75" customHeight="1" x14ac:dyDescent="0.2">
      <c r="B46" s="1186"/>
      <c r="C46" s="1187"/>
      <c r="D46" s="107"/>
      <c r="E46" s="1192" t="s">
        <v>36</v>
      </c>
      <c r="F46" s="1192"/>
      <c r="G46" s="1192"/>
      <c r="H46" s="1193"/>
      <c r="I46" s="358" t="s">
        <v>484</v>
      </c>
      <c r="J46" s="359">
        <v>1504</v>
      </c>
      <c r="K46" s="359">
        <v>846</v>
      </c>
      <c r="L46" s="359">
        <v>1315</v>
      </c>
      <c r="M46" s="360">
        <v>1578</v>
      </c>
    </row>
    <row r="47" spans="2:13" ht="27.75" customHeight="1" x14ac:dyDescent="0.2">
      <c r="B47" s="1186"/>
      <c r="C47" s="1187"/>
      <c r="D47" s="108"/>
      <c r="E47" s="1194" t="s">
        <v>37</v>
      </c>
      <c r="F47" s="1195"/>
      <c r="G47" s="1195"/>
      <c r="H47" s="1196"/>
      <c r="I47" s="358" t="s">
        <v>484</v>
      </c>
      <c r="J47" s="359" t="s">
        <v>484</v>
      </c>
      <c r="K47" s="359" t="s">
        <v>484</v>
      </c>
      <c r="L47" s="359" t="s">
        <v>484</v>
      </c>
      <c r="M47" s="360" t="s">
        <v>484</v>
      </c>
    </row>
    <row r="48" spans="2:13" ht="27.75" customHeight="1" x14ac:dyDescent="0.2">
      <c r="B48" s="1186"/>
      <c r="C48" s="1187"/>
      <c r="D48" s="106"/>
      <c r="E48" s="1192" t="s">
        <v>38</v>
      </c>
      <c r="F48" s="1192"/>
      <c r="G48" s="1192"/>
      <c r="H48" s="1193"/>
      <c r="I48" s="358" t="s">
        <v>484</v>
      </c>
      <c r="J48" s="359" t="s">
        <v>484</v>
      </c>
      <c r="K48" s="359" t="s">
        <v>484</v>
      </c>
      <c r="L48" s="359" t="s">
        <v>484</v>
      </c>
      <c r="M48" s="360" t="s">
        <v>484</v>
      </c>
    </row>
    <row r="49" spans="2:13" ht="27.75" customHeight="1" x14ac:dyDescent="0.2">
      <c r="B49" s="1188"/>
      <c r="C49" s="1189"/>
      <c r="D49" s="106"/>
      <c r="E49" s="1192" t="s">
        <v>39</v>
      </c>
      <c r="F49" s="1192"/>
      <c r="G49" s="1192"/>
      <c r="H49" s="1193"/>
      <c r="I49" s="358" t="s">
        <v>484</v>
      </c>
      <c r="J49" s="359" t="s">
        <v>484</v>
      </c>
      <c r="K49" s="359" t="s">
        <v>484</v>
      </c>
      <c r="L49" s="359" t="s">
        <v>484</v>
      </c>
      <c r="M49" s="360" t="s">
        <v>484</v>
      </c>
    </row>
    <row r="50" spans="2:13" ht="27.75" customHeight="1" x14ac:dyDescent="0.2">
      <c r="B50" s="1197" t="s">
        <v>40</v>
      </c>
      <c r="C50" s="1198"/>
      <c r="D50" s="109"/>
      <c r="E50" s="1192" t="s">
        <v>41</v>
      </c>
      <c r="F50" s="1192"/>
      <c r="G50" s="1192"/>
      <c r="H50" s="1193"/>
      <c r="I50" s="358">
        <v>3043</v>
      </c>
      <c r="J50" s="359">
        <v>2651</v>
      </c>
      <c r="K50" s="359">
        <v>2570</v>
      </c>
      <c r="L50" s="359">
        <v>4209</v>
      </c>
      <c r="M50" s="360">
        <v>3316</v>
      </c>
    </row>
    <row r="51" spans="2:13" ht="27.75" customHeight="1" x14ac:dyDescent="0.2">
      <c r="B51" s="1186"/>
      <c r="C51" s="1187"/>
      <c r="D51" s="106"/>
      <c r="E51" s="1192" t="s">
        <v>42</v>
      </c>
      <c r="F51" s="1192"/>
      <c r="G51" s="1192"/>
      <c r="H51" s="1193"/>
      <c r="I51" s="358" t="s">
        <v>484</v>
      </c>
      <c r="J51" s="359" t="s">
        <v>484</v>
      </c>
      <c r="K51" s="359" t="s">
        <v>484</v>
      </c>
      <c r="L51" s="359" t="s">
        <v>484</v>
      </c>
      <c r="M51" s="360" t="s">
        <v>484</v>
      </c>
    </row>
    <row r="52" spans="2:13" ht="27.75" customHeight="1" x14ac:dyDescent="0.2">
      <c r="B52" s="1188"/>
      <c r="C52" s="1189"/>
      <c r="D52" s="106"/>
      <c r="E52" s="1192" t="s">
        <v>43</v>
      </c>
      <c r="F52" s="1192"/>
      <c r="G52" s="1192"/>
      <c r="H52" s="1193"/>
      <c r="I52" s="358">
        <v>5681</v>
      </c>
      <c r="J52" s="359">
        <v>5505</v>
      </c>
      <c r="K52" s="359">
        <v>5416</v>
      </c>
      <c r="L52" s="359">
        <v>5239</v>
      </c>
      <c r="M52" s="360">
        <v>4917</v>
      </c>
    </row>
    <row r="53" spans="2:13" ht="27.75" customHeight="1" thickBot="1" x14ac:dyDescent="0.25">
      <c r="B53" s="1199" t="s">
        <v>19</v>
      </c>
      <c r="C53" s="1200"/>
      <c r="D53" s="110"/>
      <c r="E53" s="1201" t="s">
        <v>44</v>
      </c>
      <c r="F53" s="1201"/>
      <c r="G53" s="1201"/>
      <c r="H53" s="1202"/>
      <c r="I53" s="361">
        <v>20</v>
      </c>
      <c r="J53" s="362">
        <v>1824</v>
      </c>
      <c r="K53" s="362">
        <v>1337</v>
      </c>
      <c r="L53" s="362">
        <v>42</v>
      </c>
      <c r="M53" s="363">
        <v>1516</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2LW/POUCa0im6X1pLIvfpATVYaiguF/q7hpREn1RXTwQFzxtjEu1ldI3sTFKSiaEqN9zHLGo9gkHTvoBSsfHLA==" saltValue="kMotYqzeebWfaezQYUrVb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3"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525</v>
      </c>
      <c r="G54" s="119" t="s">
        <v>526</v>
      </c>
      <c r="H54" s="120" t="s">
        <v>527</v>
      </c>
    </row>
    <row r="55" spans="2:8" ht="52.5" customHeight="1" x14ac:dyDescent="0.2">
      <c r="B55" s="121"/>
      <c r="C55" s="1211" t="s">
        <v>46</v>
      </c>
      <c r="D55" s="1211"/>
      <c r="E55" s="1212"/>
      <c r="F55" s="122">
        <v>1442</v>
      </c>
      <c r="G55" s="122">
        <v>1856</v>
      </c>
      <c r="H55" s="123">
        <v>1010</v>
      </c>
    </row>
    <row r="56" spans="2:8" ht="52.5" customHeight="1" x14ac:dyDescent="0.2">
      <c r="B56" s="124"/>
      <c r="C56" s="1213" t="s">
        <v>47</v>
      </c>
      <c r="D56" s="1213"/>
      <c r="E56" s="1214"/>
      <c r="F56" s="125">
        <v>9</v>
      </c>
      <c r="G56" s="125">
        <v>9</v>
      </c>
      <c r="H56" s="126">
        <v>9</v>
      </c>
    </row>
    <row r="57" spans="2:8" ht="53.25" customHeight="1" x14ac:dyDescent="0.2">
      <c r="B57" s="124"/>
      <c r="C57" s="1215" t="s">
        <v>48</v>
      </c>
      <c r="D57" s="1215"/>
      <c r="E57" s="1216"/>
      <c r="F57" s="127">
        <v>704</v>
      </c>
      <c r="G57" s="127">
        <v>1860</v>
      </c>
      <c r="H57" s="128">
        <v>1769</v>
      </c>
    </row>
    <row r="58" spans="2:8" ht="45.75" customHeight="1" x14ac:dyDescent="0.2">
      <c r="B58" s="129"/>
      <c r="C58" s="1203" t="s">
        <v>553</v>
      </c>
      <c r="D58" s="1204"/>
      <c r="E58" s="1205"/>
      <c r="F58" s="130">
        <v>341</v>
      </c>
      <c r="G58" s="130">
        <v>1341</v>
      </c>
      <c r="H58" s="131">
        <v>1306</v>
      </c>
    </row>
    <row r="59" spans="2:8" ht="45.75" customHeight="1" x14ac:dyDescent="0.2">
      <c r="B59" s="129"/>
      <c r="C59" s="1203" t="s">
        <v>554</v>
      </c>
      <c r="D59" s="1204"/>
      <c r="E59" s="1205"/>
      <c r="F59" s="130">
        <v>325</v>
      </c>
      <c r="G59" s="130">
        <v>425</v>
      </c>
      <c r="H59" s="131">
        <v>425</v>
      </c>
    </row>
    <row r="60" spans="2:8" ht="45.75" customHeight="1" x14ac:dyDescent="0.2">
      <c r="B60" s="129"/>
      <c r="C60" s="1203" t="s">
        <v>555</v>
      </c>
      <c r="D60" s="1204"/>
      <c r="E60" s="1205"/>
      <c r="F60" s="130">
        <v>38</v>
      </c>
      <c r="G60" s="130">
        <v>38</v>
      </c>
      <c r="H60" s="131">
        <v>38</v>
      </c>
    </row>
    <row r="61" spans="2:8" ht="45.75" customHeight="1" x14ac:dyDescent="0.2">
      <c r="B61" s="129"/>
      <c r="C61" s="1203" t="s">
        <v>556</v>
      </c>
      <c r="D61" s="1204"/>
      <c r="E61" s="1205"/>
      <c r="F61" s="130">
        <v>0</v>
      </c>
      <c r="G61" s="130">
        <v>0</v>
      </c>
      <c r="H61" s="131">
        <v>0</v>
      </c>
    </row>
    <row r="62" spans="2:8" ht="45.75" customHeight="1" thickBot="1" x14ac:dyDescent="0.25">
      <c r="B62" s="132"/>
      <c r="C62" s="1206" t="s">
        <v>557</v>
      </c>
      <c r="D62" s="1207"/>
      <c r="E62" s="1208"/>
      <c r="F62" s="133" t="s">
        <v>558</v>
      </c>
      <c r="G62" s="133">
        <v>56</v>
      </c>
      <c r="H62" s="134">
        <v>0</v>
      </c>
    </row>
    <row r="63" spans="2:8" ht="52.5" customHeight="1" thickBot="1" x14ac:dyDescent="0.25">
      <c r="B63" s="135"/>
      <c r="C63" s="1209" t="s">
        <v>49</v>
      </c>
      <c r="D63" s="1209"/>
      <c r="E63" s="1210"/>
      <c r="F63" s="136">
        <v>2154</v>
      </c>
      <c r="G63" s="136">
        <v>3725</v>
      </c>
      <c r="H63" s="137">
        <v>2788</v>
      </c>
    </row>
    <row r="64" spans="2:8" ht="13" x14ac:dyDescent="0.2"/>
  </sheetData>
  <sheetProtection algorithmName="SHA-512" hashValue="qoxh/kDFf0V4o2tzr36wOWML+NruSM6Cgdv2ChE+4mxA6t2RjoeB+tATa8WknghaLinqB9JZB1kF2Q7Plm/tcA==" saltValue="WOMvvvC68yJxxM+NWO7EX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0"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D8A8B9-9358-43E4-8297-6D51275E5716}">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1219" customWidth="1"/>
    <col min="2" max="107" width="2.453125" style="1219" customWidth="1"/>
    <col min="108" max="108" width="6.08984375" style="1226" customWidth="1"/>
    <col min="109" max="109" width="5.90625" style="1225" customWidth="1"/>
    <col min="110" max="16384" width="8.6328125" style="1219" hidden="1"/>
  </cols>
  <sheetData>
    <row r="1" spans="1:109" ht="42.75" customHeight="1" x14ac:dyDescent="0.2">
      <c r="A1" s="1217"/>
      <c r="B1" s="1218"/>
      <c r="DD1" s="1219"/>
      <c r="DE1" s="1219"/>
    </row>
    <row r="2" spans="1:109" ht="25.5" customHeight="1" x14ac:dyDescent="0.2">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2">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ht="13" x14ac:dyDescent="0.2">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ht="13" x14ac:dyDescent="0.2">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ht="13" x14ac:dyDescent="0.2">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ht="13" x14ac:dyDescent="0.2">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ht="13" x14ac:dyDescent="0.2">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ht="13" x14ac:dyDescent="0.2">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ht="13" x14ac:dyDescent="0.2">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ht="13" x14ac:dyDescent="0.2">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ht="13" x14ac:dyDescent="0.2">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ht="13" x14ac:dyDescent="0.2">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ht="13" x14ac:dyDescent="0.2">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ht="13" x14ac:dyDescent="0.2">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ht="13" x14ac:dyDescent="0.2">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ht="13" x14ac:dyDescent="0.2">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ht="13" x14ac:dyDescent="0.2">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ht="13" x14ac:dyDescent="0.2">
      <c r="DD19" s="1219"/>
      <c r="DE19" s="1219"/>
    </row>
    <row r="20" spans="1:109" ht="13" x14ac:dyDescent="0.2">
      <c r="DD20" s="1219"/>
      <c r="DE20" s="1219"/>
    </row>
    <row r="21" spans="1:109" ht="17.25" customHeight="1" x14ac:dyDescent="0.2">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2">
      <c r="B22" s="1225"/>
    </row>
    <row r="23" spans="1:109" ht="13" x14ac:dyDescent="0.2">
      <c r="B23" s="1225"/>
    </row>
    <row r="24" spans="1:109" ht="13" x14ac:dyDescent="0.2">
      <c r="B24" s="1225"/>
    </row>
    <row r="25" spans="1:109" ht="13" x14ac:dyDescent="0.2">
      <c r="B25" s="1225"/>
    </row>
    <row r="26" spans="1:109" ht="13" x14ac:dyDescent="0.2">
      <c r="B26" s="1225"/>
    </row>
    <row r="27" spans="1:109" ht="13" x14ac:dyDescent="0.2">
      <c r="B27" s="1225"/>
    </row>
    <row r="28" spans="1:109" ht="13" x14ac:dyDescent="0.2">
      <c r="B28" s="1225"/>
    </row>
    <row r="29" spans="1:109" ht="13" x14ac:dyDescent="0.2">
      <c r="B29" s="1225"/>
    </row>
    <row r="30" spans="1:109" ht="13" x14ac:dyDescent="0.2">
      <c r="B30" s="1225"/>
    </row>
    <row r="31" spans="1:109" ht="13" x14ac:dyDescent="0.2">
      <c r="B31" s="1225"/>
    </row>
    <row r="32" spans="1:109" ht="13" x14ac:dyDescent="0.2">
      <c r="B32" s="1225"/>
    </row>
    <row r="33" spans="2:109" ht="13" x14ac:dyDescent="0.2">
      <c r="B33" s="1225"/>
    </row>
    <row r="34" spans="2:109" ht="13" x14ac:dyDescent="0.2">
      <c r="B34" s="1225"/>
    </row>
    <row r="35" spans="2:109" ht="13" x14ac:dyDescent="0.2">
      <c r="B35" s="1225"/>
    </row>
    <row r="36" spans="2:109" ht="13" x14ac:dyDescent="0.2">
      <c r="B36" s="1225"/>
    </row>
    <row r="37" spans="2:109" ht="13" x14ac:dyDescent="0.2">
      <c r="B37" s="1225"/>
    </row>
    <row r="38" spans="2:109" ht="13" x14ac:dyDescent="0.2">
      <c r="B38" s="1225"/>
    </row>
    <row r="39" spans="2:109" ht="13" x14ac:dyDescent="0.2">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ht="13" x14ac:dyDescent="0.2">
      <c r="B40" s="1230"/>
      <c r="DD40" s="1230"/>
      <c r="DE40" s="1219"/>
    </row>
    <row r="41" spans="2:109" ht="16.5" x14ac:dyDescent="0.2">
      <c r="B41" s="1231" t="s">
        <v>560</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ht="13" x14ac:dyDescent="0.2">
      <c r="B42" s="1225"/>
      <c r="G42" s="1232"/>
      <c r="I42" s="1233"/>
      <c r="J42" s="1233"/>
      <c r="K42" s="1233"/>
      <c r="AM42" s="1232"/>
      <c r="AN42" s="1232" t="s">
        <v>561</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2">
      <c r="B43" s="1225"/>
      <c r="AN43" s="1234" t="s">
        <v>562</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ht="13" x14ac:dyDescent="0.2">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ht="13" x14ac:dyDescent="0.2">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ht="13" x14ac:dyDescent="0.2">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ht="13" x14ac:dyDescent="0.2">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ht="13" x14ac:dyDescent="0.2">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ht="13" x14ac:dyDescent="0.2">
      <c r="B49" s="1225"/>
      <c r="AN49" s="1219" t="s">
        <v>563</v>
      </c>
    </row>
    <row r="50" spans="1:109" ht="13" x14ac:dyDescent="0.2">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523</v>
      </c>
      <c r="BQ50" s="1250"/>
      <c r="BR50" s="1250"/>
      <c r="BS50" s="1250"/>
      <c r="BT50" s="1250"/>
      <c r="BU50" s="1250"/>
      <c r="BV50" s="1250"/>
      <c r="BW50" s="1250"/>
      <c r="BX50" s="1250" t="s">
        <v>524</v>
      </c>
      <c r="BY50" s="1250"/>
      <c r="BZ50" s="1250"/>
      <c r="CA50" s="1250"/>
      <c r="CB50" s="1250"/>
      <c r="CC50" s="1250"/>
      <c r="CD50" s="1250"/>
      <c r="CE50" s="1250"/>
      <c r="CF50" s="1250" t="s">
        <v>525</v>
      </c>
      <c r="CG50" s="1250"/>
      <c r="CH50" s="1250"/>
      <c r="CI50" s="1250"/>
      <c r="CJ50" s="1250"/>
      <c r="CK50" s="1250"/>
      <c r="CL50" s="1250"/>
      <c r="CM50" s="1250"/>
      <c r="CN50" s="1250" t="s">
        <v>526</v>
      </c>
      <c r="CO50" s="1250"/>
      <c r="CP50" s="1250"/>
      <c r="CQ50" s="1250"/>
      <c r="CR50" s="1250"/>
      <c r="CS50" s="1250"/>
      <c r="CT50" s="1250"/>
      <c r="CU50" s="1250"/>
      <c r="CV50" s="1250" t="s">
        <v>527</v>
      </c>
      <c r="CW50" s="1250"/>
      <c r="CX50" s="1250"/>
      <c r="CY50" s="1250"/>
      <c r="CZ50" s="1250"/>
      <c r="DA50" s="1250"/>
      <c r="DB50" s="1250"/>
      <c r="DC50" s="1250"/>
    </row>
    <row r="51" spans="1:109" ht="13.5" customHeight="1" x14ac:dyDescent="0.2">
      <c r="B51" s="1225"/>
      <c r="G51" s="1251"/>
      <c r="H51" s="1251"/>
      <c r="I51" s="1252"/>
      <c r="J51" s="1252"/>
      <c r="K51" s="1253"/>
      <c r="L51" s="1253"/>
      <c r="M51" s="1253"/>
      <c r="N51" s="1253"/>
      <c r="AM51" s="1243"/>
      <c r="AN51" s="1254" t="s">
        <v>564</v>
      </c>
      <c r="AO51" s="1254"/>
      <c r="AP51" s="1254"/>
      <c r="AQ51" s="1254"/>
      <c r="AR51" s="1254"/>
      <c r="AS51" s="1254"/>
      <c r="AT51" s="1254"/>
      <c r="AU51" s="1254"/>
      <c r="AV51" s="1254"/>
      <c r="AW51" s="1254"/>
      <c r="AX51" s="1254"/>
      <c r="AY51" s="1254"/>
      <c r="AZ51" s="1254"/>
      <c r="BA51" s="1254"/>
      <c r="BB51" s="1254" t="s">
        <v>565</v>
      </c>
      <c r="BC51" s="1254"/>
      <c r="BD51" s="1254"/>
      <c r="BE51" s="1254"/>
      <c r="BF51" s="1254"/>
      <c r="BG51" s="1254"/>
      <c r="BH51" s="1254"/>
      <c r="BI51" s="1254"/>
      <c r="BJ51" s="1254"/>
      <c r="BK51" s="1254"/>
      <c r="BL51" s="1254"/>
      <c r="BM51" s="1254"/>
      <c r="BN51" s="1254"/>
      <c r="BO51" s="1254"/>
      <c r="BP51" s="1255"/>
      <c r="BQ51" s="1256"/>
      <c r="BR51" s="1256"/>
      <c r="BS51" s="1256"/>
      <c r="BT51" s="1256"/>
      <c r="BU51" s="1256"/>
      <c r="BV51" s="1256"/>
      <c r="BW51" s="1256"/>
      <c r="BX51" s="1256">
        <v>57.9</v>
      </c>
      <c r="BY51" s="1256"/>
      <c r="BZ51" s="1256"/>
      <c r="CA51" s="1256"/>
      <c r="CB51" s="1256"/>
      <c r="CC51" s="1256"/>
      <c r="CD51" s="1256"/>
      <c r="CE51" s="1256"/>
      <c r="CF51" s="1255"/>
      <c r="CG51" s="1256"/>
      <c r="CH51" s="1256"/>
      <c r="CI51" s="1256"/>
      <c r="CJ51" s="1256"/>
      <c r="CK51" s="1256"/>
      <c r="CL51" s="1256"/>
      <c r="CM51" s="1256"/>
      <c r="CN51" s="1255"/>
      <c r="CO51" s="1256"/>
      <c r="CP51" s="1256"/>
      <c r="CQ51" s="1256"/>
      <c r="CR51" s="1256"/>
      <c r="CS51" s="1256"/>
      <c r="CT51" s="1256"/>
      <c r="CU51" s="1256"/>
      <c r="CV51" s="1255"/>
      <c r="CW51" s="1256"/>
      <c r="CX51" s="1256"/>
      <c r="CY51" s="1256"/>
      <c r="CZ51" s="1256"/>
      <c r="DA51" s="1256"/>
      <c r="DB51" s="1256"/>
      <c r="DC51" s="1256"/>
    </row>
    <row r="52" spans="1:109" ht="13" x14ac:dyDescent="0.2">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6"/>
      <c r="BQ52" s="1256"/>
      <c r="BR52" s="1256"/>
      <c r="BS52" s="1256"/>
      <c r="BT52" s="1256"/>
      <c r="BU52" s="1256"/>
      <c r="BV52" s="1256"/>
      <c r="BW52" s="1256"/>
      <c r="BX52" s="1256"/>
      <c r="BY52" s="1256"/>
      <c r="BZ52" s="1256"/>
      <c r="CA52" s="1256"/>
      <c r="CB52" s="1256"/>
      <c r="CC52" s="1256"/>
      <c r="CD52" s="1256"/>
      <c r="CE52" s="1256"/>
      <c r="CF52" s="1256"/>
      <c r="CG52" s="1256"/>
      <c r="CH52" s="1256"/>
      <c r="CI52" s="1256"/>
      <c r="CJ52" s="1256"/>
      <c r="CK52" s="1256"/>
      <c r="CL52" s="1256"/>
      <c r="CM52" s="1256"/>
      <c r="CN52" s="1256"/>
      <c r="CO52" s="1256"/>
      <c r="CP52" s="1256"/>
      <c r="CQ52" s="1256"/>
      <c r="CR52" s="1256"/>
      <c r="CS52" s="1256"/>
      <c r="CT52" s="1256"/>
      <c r="CU52" s="1256"/>
      <c r="CV52" s="1256"/>
      <c r="CW52" s="1256"/>
      <c r="CX52" s="1256"/>
      <c r="CY52" s="1256"/>
      <c r="CZ52" s="1256"/>
      <c r="DA52" s="1256"/>
      <c r="DB52" s="1256"/>
      <c r="DC52" s="1256"/>
    </row>
    <row r="53" spans="1:109" ht="13" x14ac:dyDescent="0.2">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566</v>
      </c>
      <c r="BC53" s="1254"/>
      <c r="BD53" s="1254"/>
      <c r="BE53" s="1254"/>
      <c r="BF53" s="1254"/>
      <c r="BG53" s="1254"/>
      <c r="BH53" s="1254"/>
      <c r="BI53" s="1254"/>
      <c r="BJ53" s="1254"/>
      <c r="BK53" s="1254"/>
      <c r="BL53" s="1254"/>
      <c r="BM53" s="1254"/>
      <c r="BN53" s="1254"/>
      <c r="BO53" s="1254"/>
      <c r="BP53" s="1255"/>
      <c r="BQ53" s="1256"/>
      <c r="BR53" s="1256"/>
      <c r="BS53" s="1256"/>
      <c r="BT53" s="1256"/>
      <c r="BU53" s="1256"/>
      <c r="BV53" s="1256"/>
      <c r="BW53" s="1256"/>
      <c r="BX53" s="1256">
        <v>70.2</v>
      </c>
      <c r="BY53" s="1256"/>
      <c r="BZ53" s="1256"/>
      <c r="CA53" s="1256"/>
      <c r="CB53" s="1256"/>
      <c r="CC53" s="1256"/>
      <c r="CD53" s="1256"/>
      <c r="CE53" s="1256"/>
      <c r="CF53" s="1255"/>
      <c r="CG53" s="1256"/>
      <c r="CH53" s="1256"/>
      <c r="CI53" s="1256"/>
      <c r="CJ53" s="1256"/>
      <c r="CK53" s="1256"/>
      <c r="CL53" s="1256"/>
      <c r="CM53" s="1256"/>
      <c r="CN53" s="1255"/>
      <c r="CO53" s="1256"/>
      <c r="CP53" s="1256"/>
      <c r="CQ53" s="1256"/>
      <c r="CR53" s="1256"/>
      <c r="CS53" s="1256"/>
      <c r="CT53" s="1256"/>
      <c r="CU53" s="1256"/>
      <c r="CV53" s="1255"/>
      <c r="CW53" s="1256"/>
      <c r="CX53" s="1256"/>
      <c r="CY53" s="1256"/>
      <c r="CZ53" s="1256"/>
      <c r="DA53" s="1256"/>
      <c r="DB53" s="1256"/>
      <c r="DC53" s="1256"/>
    </row>
    <row r="54" spans="1:109" ht="13" x14ac:dyDescent="0.2">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6"/>
      <c r="BQ54" s="1256"/>
      <c r="BR54" s="1256"/>
      <c r="BS54" s="1256"/>
      <c r="BT54" s="1256"/>
      <c r="BU54" s="1256"/>
      <c r="BV54" s="1256"/>
      <c r="BW54" s="1256"/>
      <c r="BX54" s="1256"/>
      <c r="BY54" s="1256"/>
      <c r="BZ54" s="1256"/>
      <c r="CA54" s="1256"/>
      <c r="CB54" s="1256"/>
      <c r="CC54" s="1256"/>
      <c r="CD54" s="1256"/>
      <c r="CE54" s="1256"/>
      <c r="CF54" s="1256"/>
      <c r="CG54" s="1256"/>
      <c r="CH54" s="1256"/>
      <c r="CI54" s="1256"/>
      <c r="CJ54" s="1256"/>
      <c r="CK54" s="1256"/>
      <c r="CL54" s="1256"/>
      <c r="CM54" s="1256"/>
      <c r="CN54" s="1256"/>
      <c r="CO54" s="1256"/>
      <c r="CP54" s="1256"/>
      <c r="CQ54" s="1256"/>
      <c r="CR54" s="1256"/>
      <c r="CS54" s="1256"/>
      <c r="CT54" s="1256"/>
      <c r="CU54" s="1256"/>
      <c r="CV54" s="1256"/>
      <c r="CW54" s="1256"/>
      <c r="CX54" s="1256"/>
      <c r="CY54" s="1256"/>
      <c r="CZ54" s="1256"/>
      <c r="DA54" s="1256"/>
      <c r="DB54" s="1256"/>
      <c r="DC54" s="1256"/>
    </row>
    <row r="55" spans="1:109" ht="13" x14ac:dyDescent="0.2">
      <c r="A55" s="1233"/>
      <c r="B55" s="1225"/>
      <c r="G55" s="1244"/>
      <c r="H55" s="1244"/>
      <c r="I55" s="1244"/>
      <c r="J55" s="1244"/>
      <c r="K55" s="1253"/>
      <c r="L55" s="1253"/>
      <c r="M55" s="1253"/>
      <c r="N55" s="1253"/>
      <c r="AN55" s="1250" t="s">
        <v>567</v>
      </c>
      <c r="AO55" s="1250"/>
      <c r="AP55" s="1250"/>
      <c r="AQ55" s="1250"/>
      <c r="AR55" s="1250"/>
      <c r="AS55" s="1250"/>
      <c r="AT55" s="1250"/>
      <c r="AU55" s="1250"/>
      <c r="AV55" s="1250"/>
      <c r="AW55" s="1250"/>
      <c r="AX55" s="1250"/>
      <c r="AY55" s="1250"/>
      <c r="AZ55" s="1250"/>
      <c r="BA55" s="1250"/>
      <c r="BB55" s="1254" t="s">
        <v>565</v>
      </c>
      <c r="BC55" s="1254"/>
      <c r="BD55" s="1254"/>
      <c r="BE55" s="1254"/>
      <c r="BF55" s="1254"/>
      <c r="BG55" s="1254"/>
      <c r="BH55" s="1254"/>
      <c r="BI55" s="1254"/>
      <c r="BJ55" s="1254"/>
      <c r="BK55" s="1254"/>
      <c r="BL55" s="1254"/>
      <c r="BM55" s="1254"/>
      <c r="BN55" s="1254"/>
      <c r="BO55" s="1254"/>
      <c r="BP55" s="1255"/>
      <c r="BQ55" s="1256"/>
      <c r="BR55" s="1256"/>
      <c r="BS55" s="1256"/>
      <c r="BT55" s="1256"/>
      <c r="BU55" s="1256"/>
      <c r="BV55" s="1256"/>
      <c r="BW55" s="1256"/>
      <c r="BX55" s="1256">
        <v>23.5</v>
      </c>
      <c r="BY55" s="1256"/>
      <c r="BZ55" s="1256"/>
      <c r="CA55" s="1256"/>
      <c r="CB55" s="1256"/>
      <c r="CC55" s="1256"/>
      <c r="CD55" s="1256"/>
      <c r="CE55" s="1256"/>
      <c r="CF55" s="1255"/>
      <c r="CG55" s="1256"/>
      <c r="CH55" s="1256"/>
      <c r="CI55" s="1256"/>
      <c r="CJ55" s="1256"/>
      <c r="CK55" s="1256"/>
      <c r="CL55" s="1256"/>
      <c r="CM55" s="1256"/>
      <c r="CN55" s="1255"/>
      <c r="CO55" s="1256"/>
      <c r="CP55" s="1256"/>
      <c r="CQ55" s="1256"/>
      <c r="CR55" s="1256"/>
      <c r="CS55" s="1256"/>
      <c r="CT55" s="1256"/>
      <c r="CU55" s="1256"/>
      <c r="CV55" s="1255"/>
      <c r="CW55" s="1256"/>
      <c r="CX55" s="1256"/>
      <c r="CY55" s="1256"/>
      <c r="CZ55" s="1256"/>
      <c r="DA55" s="1256"/>
      <c r="DB55" s="1256"/>
      <c r="DC55" s="1256"/>
    </row>
    <row r="56" spans="1:109" ht="13" x14ac:dyDescent="0.2">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6"/>
      <c r="BQ56" s="1256"/>
      <c r="BR56" s="1256"/>
      <c r="BS56" s="1256"/>
      <c r="BT56" s="1256"/>
      <c r="BU56" s="1256"/>
      <c r="BV56" s="1256"/>
      <c r="BW56" s="1256"/>
      <c r="BX56" s="1256"/>
      <c r="BY56" s="1256"/>
      <c r="BZ56" s="1256"/>
      <c r="CA56" s="1256"/>
      <c r="CB56" s="1256"/>
      <c r="CC56" s="1256"/>
      <c r="CD56" s="1256"/>
      <c r="CE56" s="1256"/>
      <c r="CF56" s="1256"/>
      <c r="CG56" s="1256"/>
      <c r="CH56" s="1256"/>
      <c r="CI56" s="1256"/>
      <c r="CJ56" s="1256"/>
      <c r="CK56" s="1256"/>
      <c r="CL56" s="1256"/>
      <c r="CM56" s="1256"/>
      <c r="CN56" s="1256"/>
      <c r="CO56" s="1256"/>
      <c r="CP56" s="1256"/>
      <c r="CQ56" s="1256"/>
      <c r="CR56" s="1256"/>
      <c r="CS56" s="1256"/>
      <c r="CT56" s="1256"/>
      <c r="CU56" s="1256"/>
      <c r="CV56" s="1256"/>
      <c r="CW56" s="1256"/>
      <c r="CX56" s="1256"/>
      <c r="CY56" s="1256"/>
      <c r="CZ56" s="1256"/>
      <c r="DA56" s="1256"/>
      <c r="DB56" s="1256"/>
      <c r="DC56" s="1256"/>
    </row>
    <row r="57" spans="1:109" s="1233" customFormat="1" ht="13" x14ac:dyDescent="0.2">
      <c r="B57" s="1257"/>
      <c r="G57" s="1244"/>
      <c r="H57" s="1244"/>
      <c r="I57" s="1258"/>
      <c r="J57" s="1258"/>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566</v>
      </c>
      <c r="BC57" s="1254"/>
      <c r="BD57" s="1254"/>
      <c r="BE57" s="1254"/>
      <c r="BF57" s="1254"/>
      <c r="BG57" s="1254"/>
      <c r="BH57" s="1254"/>
      <c r="BI57" s="1254"/>
      <c r="BJ57" s="1254"/>
      <c r="BK57" s="1254"/>
      <c r="BL57" s="1254"/>
      <c r="BM57" s="1254"/>
      <c r="BN57" s="1254"/>
      <c r="BO57" s="1254"/>
      <c r="BP57" s="1255"/>
      <c r="BQ57" s="1256"/>
      <c r="BR57" s="1256"/>
      <c r="BS57" s="1256"/>
      <c r="BT57" s="1256"/>
      <c r="BU57" s="1256"/>
      <c r="BV57" s="1256"/>
      <c r="BW57" s="1256"/>
      <c r="BX57" s="1256">
        <v>62</v>
      </c>
      <c r="BY57" s="1256"/>
      <c r="BZ57" s="1256"/>
      <c r="CA57" s="1256"/>
      <c r="CB57" s="1256"/>
      <c r="CC57" s="1256"/>
      <c r="CD57" s="1256"/>
      <c r="CE57" s="1256"/>
      <c r="CF57" s="1255"/>
      <c r="CG57" s="1256"/>
      <c r="CH57" s="1256"/>
      <c r="CI57" s="1256"/>
      <c r="CJ57" s="1256"/>
      <c r="CK57" s="1256"/>
      <c r="CL57" s="1256"/>
      <c r="CM57" s="1256"/>
      <c r="CN57" s="1255"/>
      <c r="CO57" s="1256"/>
      <c r="CP57" s="1256"/>
      <c r="CQ57" s="1256"/>
      <c r="CR57" s="1256"/>
      <c r="CS57" s="1256"/>
      <c r="CT57" s="1256"/>
      <c r="CU57" s="1256"/>
      <c r="CV57" s="1255"/>
      <c r="CW57" s="1256"/>
      <c r="CX57" s="1256"/>
      <c r="CY57" s="1256"/>
      <c r="CZ57" s="1256"/>
      <c r="DA57" s="1256"/>
      <c r="DB57" s="1256"/>
      <c r="DC57" s="1256"/>
      <c r="DD57" s="1259"/>
      <c r="DE57" s="1257"/>
    </row>
    <row r="58" spans="1:109" s="1233" customFormat="1" ht="13" x14ac:dyDescent="0.2">
      <c r="A58" s="1219"/>
      <c r="B58" s="1257"/>
      <c r="G58" s="1244"/>
      <c r="H58" s="1244"/>
      <c r="I58" s="1258"/>
      <c r="J58" s="1258"/>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6"/>
      <c r="BQ58" s="1256"/>
      <c r="BR58" s="1256"/>
      <c r="BS58" s="1256"/>
      <c r="BT58" s="1256"/>
      <c r="BU58" s="1256"/>
      <c r="BV58" s="1256"/>
      <c r="BW58" s="1256"/>
      <c r="BX58" s="1256"/>
      <c r="BY58" s="1256"/>
      <c r="BZ58" s="1256"/>
      <c r="CA58" s="1256"/>
      <c r="CB58" s="1256"/>
      <c r="CC58" s="1256"/>
      <c r="CD58" s="1256"/>
      <c r="CE58" s="1256"/>
      <c r="CF58" s="1256"/>
      <c r="CG58" s="1256"/>
      <c r="CH58" s="1256"/>
      <c r="CI58" s="1256"/>
      <c r="CJ58" s="1256"/>
      <c r="CK58" s="1256"/>
      <c r="CL58" s="1256"/>
      <c r="CM58" s="1256"/>
      <c r="CN58" s="1256"/>
      <c r="CO58" s="1256"/>
      <c r="CP58" s="1256"/>
      <c r="CQ58" s="1256"/>
      <c r="CR58" s="1256"/>
      <c r="CS58" s="1256"/>
      <c r="CT58" s="1256"/>
      <c r="CU58" s="1256"/>
      <c r="CV58" s="1256"/>
      <c r="CW58" s="1256"/>
      <c r="CX58" s="1256"/>
      <c r="CY58" s="1256"/>
      <c r="CZ58" s="1256"/>
      <c r="DA58" s="1256"/>
      <c r="DB58" s="1256"/>
      <c r="DC58" s="1256"/>
      <c r="DD58" s="1259"/>
      <c r="DE58" s="1257"/>
    </row>
    <row r="59" spans="1:109" s="1233" customFormat="1" ht="13" x14ac:dyDescent="0.2">
      <c r="A59" s="1219"/>
      <c r="B59" s="1257"/>
      <c r="K59" s="1260"/>
      <c r="L59" s="1260"/>
      <c r="M59" s="1260"/>
      <c r="N59" s="1260"/>
      <c r="AQ59" s="1260"/>
      <c r="AR59" s="1260"/>
      <c r="AS59" s="1260"/>
      <c r="AT59" s="1260"/>
      <c r="BC59" s="1260"/>
      <c r="BD59" s="1260"/>
      <c r="BE59" s="1260"/>
      <c r="BF59" s="1260"/>
      <c r="BO59" s="1260"/>
      <c r="BP59" s="1260"/>
      <c r="BQ59" s="1260"/>
      <c r="BR59" s="1260"/>
      <c r="CA59" s="1260"/>
      <c r="CB59" s="1260"/>
      <c r="CC59" s="1260"/>
      <c r="CD59" s="1260"/>
      <c r="CM59" s="1260"/>
      <c r="CN59" s="1260"/>
      <c r="CO59" s="1260"/>
      <c r="CP59" s="1260"/>
      <c r="CY59" s="1260"/>
      <c r="CZ59" s="1260"/>
      <c r="DA59" s="1260"/>
      <c r="DB59" s="1260"/>
      <c r="DC59" s="1260"/>
      <c r="DD59" s="1259"/>
      <c r="DE59" s="1257"/>
    </row>
    <row r="60" spans="1:109" s="1233" customFormat="1" ht="13" x14ac:dyDescent="0.2">
      <c r="A60" s="1219"/>
      <c r="B60" s="1257"/>
      <c r="K60" s="1260"/>
      <c r="L60" s="1260"/>
      <c r="M60" s="1260"/>
      <c r="N60" s="1260"/>
      <c r="AQ60" s="1260"/>
      <c r="AR60" s="1260"/>
      <c r="AS60" s="1260"/>
      <c r="AT60" s="1260"/>
      <c r="BC60" s="1260"/>
      <c r="BD60" s="1260"/>
      <c r="BE60" s="1260"/>
      <c r="BF60" s="1260"/>
      <c r="BO60" s="1260"/>
      <c r="BP60" s="1260"/>
      <c r="BQ60" s="1260"/>
      <c r="BR60" s="1260"/>
      <c r="CA60" s="1260"/>
      <c r="CB60" s="1260"/>
      <c r="CC60" s="1260"/>
      <c r="CD60" s="1260"/>
      <c r="CM60" s="1260"/>
      <c r="CN60" s="1260"/>
      <c r="CO60" s="1260"/>
      <c r="CP60" s="1260"/>
      <c r="CY60" s="1260"/>
      <c r="CZ60" s="1260"/>
      <c r="DA60" s="1260"/>
      <c r="DB60" s="1260"/>
      <c r="DC60" s="1260"/>
      <c r="DD60" s="1259"/>
      <c r="DE60" s="1257"/>
    </row>
    <row r="61" spans="1:109" s="1233" customFormat="1" ht="13" x14ac:dyDescent="0.2">
      <c r="A61" s="1219"/>
      <c r="B61" s="1261"/>
      <c r="C61" s="1262"/>
      <c r="D61" s="1262"/>
      <c r="E61" s="1262"/>
      <c r="F61" s="1262"/>
      <c r="G61" s="1262"/>
      <c r="H61" s="1262"/>
      <c r="I61" s="1262"/>
      <c r="J61" s="1262"/>
      <c r="K61" s="1262"/>
      <c r="L61" s="1262"/>
      <c r="M61" s="1263"/>
      <c r="N61" s="1263"/>
      <c r="O61" s="1262"/>
      <c r="P61" s="1262"/>
      <c r="Q61" s="1262"/>
      <c r="R61" s="1262"/>
      <c r="S61" s="1262"/>
      <c r="T61" s="1262"/>
      <c r="U61" s="1262"/>
      <c r="V61" s="1262"/>
      <c r="W61" s="1262"/>
      <c r="X61" s="1262"/>
      <c r="Y61" s="1262"/>
      <c r="Z61" s="1262"/>
      <c r="AA61" s="1262"/>
      <c r="AB61" s="1262"/>
      <c r="AC61" s="1262"/>
      <c r="AD61" s="1262"/>
      <c r="AE61" s="1262"/>
      <c r="AF61" s="1262"/>
      <c r="AG61" s="1262"/>
      <c r="AH61" s="1262"/>
      <c r="AI61" s="1262"/>
      <c r="AJ61" s="1262"/>
      <c r="AK61" s="1262"/>
      <c r="AL61" s="1262"/>
      <c r="AM61" s="1262"/>
      <c r="AN61" s="1262"/>
      <c r="AO61" s="1262"/>
      <c r="AP61" s="1262"/>
      <c r="AQ61" s="1262"/>
      <c r="AR61" s="1262"/>
      <c r="AS61" s="1263"/>
      <c r="AT61" s="1263"/>
      <c r="AU61" s="1262"/>
      <c r="AV61" s="1262"/>
      <c r="AW61" s="1262"/>
      <c r="AX61" s="1262"/>
      <c r="AY61" s="1262"/>
      <c r="AZ61" s="1262"/>
      <c r="BA61" s="1262"/>
      <c r="BB61" s="1262"/>
      <c r="BC61" s="1262"/>
      <c r="BD61" s="1262"/>
      <c r="BE61" s="1263"/>
      <c r="BF61" s="1263"/>
      <c r="BG61" s="1262"/>
      <c r="BH61" s="1262"/>
      <c r="BI61" s="1262"/>
      <c r="BJ61" s="1262"/>
      <c r="BK61" s="1262"/>
      <c r="BL61" s="1262"/>
      <c r="BM61" s="1262"/>
      <c r="BN61" s="1262"/>
      <c r="BO61" s="1262"/>
      <c r="BP61" s="1262"/>
      <c r="BQ61" s="1263"/>
      <c r="BR61" s="1263"/>
      <c r="BS61" s="1262"/>
      <c r="BT61" s="1262"/>
      <c r="BU61" s="1262"/>
      <c r="BV61" s="1262"/>
      <c r="BW61" s="1262"/>
      <c r="BX61" s="1262"/>
      <c r="BY61" s="1262"/>
      <c r="BZ61" s="1262"/>
      <c r="CA61" s="1262"/>
      <c r="CB61" s="1262"/>
      <c r="CC61" s="1263"/>
      <c r="CD61" s="1263"/>
      <c r="CE61" s="1262"/>
      <c r="CF61" s="1262"/>
      <c r="CG61" s="1262"/>
      <c r="CH61" s="1262"/>
      <c r="CI61" s="1262"/>
      <c r="CJ61" s="1262"/>
      <c r="CK61" s="1262"/>
      <c r="CL61" s="1262"/>
      <c r="CM61" s="1262"/>
      <c r="CN61" s="1262"/>
      <c r="CO61" s="1263"/>
      <c r="CP61" s="1263"/>
      <c r="CQ61" s="1262"/>
      <c r="CR61" s="1262"/>
      <c r="CS61" s="1262"/>
      <c r="CT61" s="1262"/>
      <c r="CU61" s="1262"/>
      <c r="CV61" s="1262"/>
      <c r="CW61" s="1262"/>
      <c r="CX61" s="1262"/>
      <c r="CY61" s="1262"/>
      <c r="CZ61" s="1262"/>
      <c r="DA61" s="1263"/>
      <c r="DB61" s="1263"/>
      <c r="DC61" s="1263"/>
      <c r="DD61" s="1264"/>
      <c r="DE61" s="1257"/>
    </row>
    <row r="62" spans="1:109" ht="13" x14ac:dyDescent="0.2">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6.5" x14ac:dyDescent="0.2">
      <c r="B63" s="1265" t="s">
        <v>568</v>
      </c>
    </row>
    <row r="64" spans="1:109" ht="13" x14ac:dyDescent="0.2">
      <c r="B64" s="1225"/>
      <c r="G64" s="1232"/>
      <c r="I64" s="1266"/>
      <c r="J64" s="1266"/>
      <c r="K64" s="1266"/>
      <c r="L64" s="1266"/>
      <c r="M64" s="1266"/>
      <c r="N64" s="1267"/>
      <c r="AM64" s="1232"/>
      <c r="AN64" s="1232" t="s">
        <v>561</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ht="13" x14ac:dyDescent="0.2">
      <c r="B65" s="1225"/>
      <c r="AN65" s="1234" t="s">
        <v>569</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ht="13" x14ac:dyDescent="0.2">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ht="13" x14ac:dyDescent="0.2">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ht="13" x14ac:dyDescent="0.2">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ht="13" x14ac:dyDescent="0.2">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ht="13" x14ac:dyDescent="0.2">
      <c r="B70" s="1225"/>
      <c r="H70" s="1268"/>
      <c r="I70" s="1268"/>
      <c r="J70" s="1269"/>
      <c r="K70" s="1269"/>
      <c r="L70" s="1270"/>
      <c r="M70" s="1269"/>
      <c r="N70" s="1270"/>
      <c r="AN70" s="1243"/>
      <c r="AO70" s="1243"/>
      <c r="AP70" s="1243"/>
      <c r="AZ70" s="1243"/>
      <c r="BA70" s="1243"/>
      <c r="BB70" s="1243"/>
      <c r="BL70" s="1243"/>
      <c r="BM70" s="1243"/>
      <c r="BN70" s="1243"/>
      <c r="BX70" s="1243"/>
      <c r="BY70" s="1243"/>
      <c r="BZ70" s="1243"/>
      <c r="CJ70" s="1243"/>
      <c r="CK70" s="1243"/>
      <c r="CL70" s="1243"/>
      <c r="CV70" s="1243"/>
      <c r="CW70" s="1243"/>
      <c r="CX70" s="1243"/>
    </row>
    <row r="71" spans="2:107" ht="13" x14ac:dyDescent="0.2">
      <c r="B71" s="1225"/>
      <c r="G71" s="1271"/>
      <c r="I71" s="1272"/>
      <c r="J71" s="1269"/>
      <c r="K71" s="1269"/>
      <c r="L71" s="1270"/>
      <c r="M71" s="1269"/>
      <c r="N71" s="1270"/>
      <c r="AM71" s="1271"/>
      <c r="AN71" s="1219" t="s">
        <v>563</v>
      </c>
    </row>
    <row r="72" spans="2:107" ht="13" x14ac:dyDescent="0.2">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523</v>
      </c>
      <c r="BQ72" s="1250"/>
      <c r="BR72" s="1250"/>
      <c r="BS72" s="1250"/>
      <c r="BT72" s="1250"/>
      <c r="BU72" s="1250"/>
      <c r="BV72" s="1250"/>
      <c r="BW72" s="1250"/>
      <c r="BX72" s="1250" t="s">
        <v>524</v>
      </c>
      <c r="BY72" s="1250"/>
      <c r="BZ72" s="1250"/>
      <c r="CA72" s="1250"/>
      <c r="CB72" s="1250"/>
      <c r="CC72" s="1250"/>
      <c r="CD72" s="1250"/>
      <c r="CE72" s="1250"/>
      <c r="CF72" s="1250" t="s">
        <v>525</v>
      </c>
      <c r="CG72" s="1250"/>
      <c r="CH72" s="1250"/>
      <c r="CI72" s="1250"/>
      <c r="CJ72" s="1250"/>
      <c r="CK72" s="1250"/>
      <c r="CL72" s="1250"/>
      <c r="CM72" s="1250"/>
      <c r="CN72" s="1250" t="s">
        <v>526</v>
      </c>
      <c r="CO72" s="1250"/>
      <c r="CP72" s="1250"/>
      <c r="CQ72" s="1250"/>
      <c r="CR72" s="1250"/>
      <c r="CS72" s="1250"/>
      <c r="CT72" s="1250"/>
      <c r="CU72" s="1250"/>
      <c r="CV72" s="1250" t="s">
        <v>527</v>
      </c>
      <c r="CW72" s="1250"/>
      <c r="CX72" s="1250"/>
      <c r="CY72" s="1250"/>
      <c r="CZ72" s="1250"/>
      <c r="DA72" s="1250"/>
      <c r="DB72" s="1250"/>
      <c r="DC72" s="1250"/>
    </row>
    <row r="73" spans="2:107" ht="13" x14ac:dyDescent="0.2">
      <c r="B73" s="1225"/>
      <c r="G73" s="1251"/>
      <c r="H73" s="1251"/>
      <c r="I73" s="1251"/>
      <c r="J73" s="1251"/>
      <c r="K73" s="1273"/>
      <c r="L73" s="1273"/>
      <c r="M73" s="1273"/>
      <c r="N73" s="1273"/>
      <c r="AM73" s="1243"/>
      <c r="AN73" s="1254" t="s">
        <v>564</v>
      </c>
      <c r="AO73" s="1254"/>
      <c r="AP73" s="1254"/>
      <c r="AQ73" s="1254"/>
      <c r="AR73" s="1254"/>
      <c r="AS73" s="1254"/>
      <c r="AT73" s="1254"/>
      <c r="AU73" s="1254"/>
      <c r="AV73" s="1254"/>
      <c r="AW73" s="1254"/>
      <c r="AX73" s="1254"/>
      <c r="AY73" s="1254"/>
      <c r="AZ73" s="1254"/>
      <c r="BA73" s="1254"/>
      <c r="BB73" s="1254" t="s">
        <v>565</v>
      </c>
      <c r="BC73" s="1254"/>
      <c r="BD73" s="1254"/>
      <c r="BE73" s="1254"/>
      <c r="BF73" s="1254"/>
      <c r="BG73" s="1254"/>
      <c r="BH73" s="1254"/>
      <c r="BI73" s="1254"/>
      <c r="BJ73" s="1254"/>
      <c r="BK73" s="1254"/>
      <c r="BL73" s="1254"/>
      <c r="BM73" s="1254"/>
      <c r="BN73" s="1254"/>
      <c r="BO73" s="1254"/>
      <c r="BP73" s="1256">
        <v>0.7</v>
      </c>
      <c r="BQ73" s="1256"/>
      <c r="BR73" s="1256"/>
      <c r="BS73" s="1256"/>
      <c r="BT73" s="1256"/>
      <c r="BU73" s="1256"/>
      <c r="BV73" s="1256"/>
      <c r="BW73" s="1256"/>
      <c r="BX73" s="1256">
        <v>57.9</v>
      </c>
      <c r="BY73" s="1256"/>
      <c r="BZ73" s="1256"/>
      <c r="CA73" s="1256"/>
      <c r="CB73" s="1256"/>
      <c r="CC73" s="1256"/>
      <c r="CD73" s="1256"/>
      <c r="CE73" s="1256"/>
      <c r="CF73" s="1256">
        <v>40.700000000000003</v>
      </c>
      <c r="CG73" s="1256"/>
      <c r="CH73" s="1256"/>
      <c r="CI73" s="1256"/>
      <c r="CJ73" s="1256"/>
      <c r="CK73" s="1256"/>
      <c r="CL73" s="1256"/>
      <c r="CM73" s="1256"/>
      <c r="CN73" s="1256">
        <v>1.3</v>
      </c>
      <c r="CO73" s="1256"/>
      <c r="CP73" s="1256"/>
      <c r="CQ73" s="1256"/>
      <c r="CR73" s="1256"/>
      <c r="CS73" s="1256"/>
      <c r="CT73" s="1256"/>
      <c r="CU73" s="1256"/>
      <c r="CV73" s="1256">
        <v>43.3</v>
      </c>
      <c r="CW73" s="1256"/>
      <c r="CX73" s="1256"/>
      <c r="CY73" s="1256"/>
      <c r="CZ73" s="1256"/>
      <c r="DA73" s="1256"/>
      <c r="DB73" s="1256"/>
      <c r="DC73" s="1256"/>
    </row>
    <row r="74" spans="2:107" ht="13" x14ac:dyDescent="0.2">
      <c r="B74" s="1225"/>
      <c r="G74" s="1251"/>
      <c r="H74" s="1251"/>
      <c r="I74" s="1251"/>
      <c r="J74" s="1251"/>
      <c r="K74" s="1273"/>
      <c r="L74" s="1273"/>
      <c r="M74" s="1273"/>
      <c r="N74" s="1273"/>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6"/>
      <c r="BQ74" s="1256"/>
      <c r="BR74" s="1256"/>
      <c r="BS74" s="1256"/>
      <c r="BT74" s="1256"/>
      <c r="BU74" s="1256"/>
      <c r="BV74" s="1256"/>
      <c r="BW74" s="1256"/>
      <c r="BX74" s="1256"/>
      <c r="BY74" s="1256"/>
      <c r="BZ74" s="1256"/>
      <c r="CA74" s="1256"/>
      <c r="CB74" s="1256"/>
      <c r="CC74" s="1256"/>
      <c r="CD74" s="1256"/>
      <c r="CE74" s="1256"/>
      <c r="CF74" s="1256"/>
      <c r="CG74" s="1256"/>
      <c r="CH74" s="1256"/>
      <c r="CI74" s="1256"/>
      <c r="CJ74" s="1256"/>
      <c r="CK74" s="1256"/>
      <c r="CL74" s="1256"/>
      <c r="CM74" s="1256"/>
      <c r="CN74" s="1256"/>
      <c r="CO74" s="1256"/>
      <c r="CP74" s="1256"/>
      <c r="CQ74" s="1256"/>
      <c r="CR74" s="1256"/>
      <c r="CS74" s="1256"/>
      <c r="CT74" s="1256"/>
      <c r="CU74" s="1256"/>
      <c r="CV74" s="1256"/>
      <c r="CW74" s="1256"/>
      <c r="CX74" s="1256"/>
      <c r="CY74" s="1256"/>
      <c r="CZ74" s="1256"/>
      <c r="DA74" s="1256"/>
      <c r="DB74" s="1256"/>
      <c r="DC74" s="1256"/>
    </row>
    <row r="75" spans="2:107" ht="13" x14ac:dyDescent="0.2">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570</v>
      </c>
      <c r="BC75" s="1254"/>
      <c r="BD75" s="1254"/>
      <c r="BE75" s="1254"/>
      <c r="BF75" s="1254"/>
      <c r="BG75" s="1254"/>
      <c r="BH75" s="1254"/>
      <c r="BI75" s="1254"/>
      <c r="BJ75" s="1254"/>
      <c r="BK75" s="1254"/>
      <c r="BL75" s="1254"/>
      <c r="BM75" s="1254"/>
      <c r="BN75" s="1254"/>
      <c r="BO75" s="1254"/>
      <c r="BP75" s="1256">
        <v>6.7</v>
      </c>
      <c r="BQ75" s="1256"/>
      <c r="BR75" s="1256"/>
      <c r="BS75" s="1256"/>
      <c r="BT75" s="1256"/>
      <c r="BU75" s="1256"/>
      <c r="BV75" s="1256"/>
      <c r="BW75" s="1256"/>
      <c r="BX75" s="1256">
        <v>7.6</v>
      </c>
      <c r="BY75" s="1256"/>
      <c r="BZ75" s="1256"/>
      <c r="CA75" s="1256"/>
      <c r="CB75" s="1256"/>
      <c r="CC75" s="1256"/>
      <c r="CD75" s="1256"/>
      <c r="CE75" s="1256"/>
      <c r="CF75" s="1256">
        <v>8.3000000000000007</v>
      </c>
      <c r="CG75" s="1256"/>
      <c r="CH75" s="1256"/>
      <c r="CI75" s="1256"/>
      <c r="CJ75" s="1256"/>
      <c r="CK75" s="1256"/>
      <c r="CL75" s="1256"/>
      <c r="CM75" s="1256"/>
      <c r="CN75" s="1256">
        <v>8.9</v>
      </c>
      <c r="CO75" s="1256"/>
      <c r="CP75" s="1256"/>
      <c r="CQ75" s="1256"/>
      <c r="CR75" s="1256"/>
      <c r="CS75" s="1256"/>
      <c r="CT75" s="1256"/>
      <c r="CU75" s="1256"/>
      <c r="CV75" s="1256">
        <v>8.8000000000000007</v>
      </c>
      <c r="CW75" s="1256"/>
      <c r="CX75" s="1256"/>
      <c r="CY75" s="1256"/>
      <c r="CZ75" s="1256"/>
      <c r="DA75" s="1256"/>
      <c r="DB75" s="1256"/>
      <c r="DC75" s="1256"/>
    </row>
    <row r="76" spans="2:107" ht="13" x14ac:dyDescent="0.2">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6"/>
      <c r="BQ76" s="1256"/>
      <c r="BR76" s="1256"/>
      <c r="BS76" s="1256"/>
      <c r="BT76" s="1256"/>
      <c r="BU76" s="1256"/>
      <c r="BV76" s="1256"/>
      <c r="BW76" s="1256"/>
      <c r="BX76" s="1256"/>
      <c r="BY76" s="1256"/>
      <c r="BZ76" s="1256"/>
      <c r="CA76" s="1256"/>
      <c r="CB76" s="1256"/>
      <c r="CC76" s="1256"/>
      <c r="CD76" s="1256"/>
      <c r="CE76" s="1256"/>
      <c r="CF76" s="1256"/>
      <c r="CG76" s="1256"/>
      <c r="CH76" s="1256"/>
      <c r="CI76" s="1256"/>
      <c r="CJ76" s="1256"/>
      <c r="CK76" s="1256"/>
      <c r="CL76" s="1256"/>
      <c r="CM76" s="1256"/>
      <c r="CN76" s="1256"/>
      <c r="CO76" s="1256"/>
      <c r="CP76" s="1256"/>
      <c r="CQ76" s="1256"/>
      <c r="CR76" s="1256"/>
      <c r="CS76" s="1256"/>
      <c r="CT76" s="1256"/>
      <c r="CU76" s="1256"/>
      <c r="CV76" s="1256"/>
      <c r="CW76" s="1256"/>
      <c r="CX76" s="1256"/>
      <c r="CY76" s="1256"/>
      <c r="CZ76" s="1256"/>
      <c r="DA76" s="1256"/>
      <c r="DB76" s="1256"/>
      <c r="DC76" s="1256"/>
    </row>
    <row r="77" spans="2:107" ht="13" x14ac:dyDescent="0.2">
      <c r="B77" s="1225"/>
      <c r="G77" s="1244"/>
      <c r="H77" s="1244"/>
      <c r="I77" s="1244"/>
      <c r="J77" s="1244"/>
      <c r="K77" s="1273"/>
      <c r="L77" s="1273"/>
      <c r="M77" s="1273"/>
      <c r="N77" s="1273"/>
      <c r="AN77" s="1250" t="s">
        <v>567</v>
      </c>
      <c r="AO77" s="1250"/>
      <c r="AP77" s="1250"/>
      <c r="AQ77" s="1250"/>
      <c r="AR77" s="1250"/>
      <c r="AS77" s="1250"/>
      <c r="AT77" s="1250"/>
      <c r="AU77" s="1250"/>
      <c r="AV77" s="1250"/>
      <c r="AW77" s="1250"/>
      <c r="AX77" s="1250"/>
      <c r="AY77" s="1250"/>
      <c r="AZ77" s="1250"/>
      <c r="BA77" s="1250"/>
      <c r="BB77" s="1254" t="s">
        <v>565</v>
      </c>
      <c r="BC77" s="1254"/>
      <c r="BD77" s="1254"/>
      <c r="BE77" s="1254"/>
      <c r="BF77" s="1254"/>
      <c r="BG77" s="1254"/>
      <c r="BH77" s="1254"/>
      <c r="BI77" s="1254"/>
      <c r="BJ77" s="1254"/>
      <c r="BK77" s="1254"/>
      <c r="BL77" s="1254"/>
      <c r="BM77" s="1254"/>
      <c r="BN77" s="1254"/>
      <c r="BO77" s="1254"/>
      <c r="BP77" s="1256">
        <v>21</v>
      </c>
      <c r="BQ77" s="1256"/>
      <c r="BR77" s="1256"/>
      <c r="BS77" s="1256"/>
      <c r="BT77" s="1256"/>
      <c r="BU77" s="1256"/>
      <c r="BV77" s="1256"/>
      <c r="BW77" s="1256"/>
      <c r="BX77" s="1256">
        <v>23.5</v>
      </c>
      <c r="BY77" s="1256"/>
      <c r="BZ77" s="1256"/>
      <c r="CA77" s="1256"/>
      <c r="CB77" s="1256"/>
      <c r="CC77" s="1256"/>
      <c r="CD77" s="1256"/>
      <c r="CE77" s="1256"/>
      <c r="CF77" s="1256">
        <v>8.5</v>
      </c>
      <c r="CG77" s="1256"/>
      <c r="CH77" s="1256"/>
      <c r="CI77" s="1256"/>
      <c r="CJ77" s="1256"/>
      <c r="CK77" s="1256"/>
      <c r="CL77" s="1256"/>
      <c r="CM77" s="1256"/>
      <c r="CN77" s="1256">
        <v>0</v>
      </c>
      <c r="CO77" s="1256"/>
      <c r="CP77" s="1256"/>
      <c r="CQ77" s="1256"/>
      <c r="CR77" s="1256"/>
      <c r="CS77" s="1256"/>
      <c r="CT77" s="1256"/>
      <c r="CU77" s="1256"/>
      <c r="CV77" s="1256">
        <v>0</v>
      </c>
      <c r="CW77" s="1256"/>
      <c r="CX77" s="1256"/>
      <c r="CY77" s="1256"/>
      <c r="CZ77" s="1256"/>
      <c r="DA77" s="1256"/>
      <c r="DB77" s="1256"/>
      <c r="DC77" s="1256"/>
    </row>
    <row r="78" spans="2:107" ht="13" x14ac:dyDescent="0.2">
      <c r="B78" s="1225"/>
      <c r="G78" s="1244"/>
      <c r="H78" s="1244"/>
      <c r="I78" s="1244"/>
      <c r="J78" s="1244"/>
      <c r="K78" s="1273"/>
      <c r="L78" s="1273"/>
      <c r="M78" s="1273"/>
      <c r="N78" s="1273"/>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6"/>
      <c r="BQ78" s="1256"/>
      <c r="BR78" s="1256"/>
      <c r="BS78" s="1256"/>
      <c r="BT78" s="1256"/>
      <c r="BU78" s="1256"/>
      <c r="BV78" s="1256"/>
      <c r="BW78" s="1256"/>
      <c r="BX78" s="1256"/>
      <c r="BY78" s="1256"/>
      <c r="BZ78" s="1256"/>
      <c r="CA78" s="1256"/>
      <c r="CB78" s="1256"/>
      <c r="CC78" s="1256"/>
      <c r="CD78" s="1256"/>
      <c r="CE78" s="1256"/>
      <c r="CF78" s="1256"/>
      <c r="CG78" s="1256"/>
      <c r="CH78" s="1256"/>
      <c r="CI78" s="1256"/>
      <c r="CJ78" s="1256"/>
      <c r="CK78" s="1256"/>
      <c r="CL78" s="1256"/>
      <c r="CM78" s="1256"/>
      <c r="CN78" s="1256"/>
      <c r="CO78" s="1256"/>
      <c r="CP78" s="1256"/>
      <c r="CQ78" s="1256"/>
      <c r="CR78" s="1256"/>
      <c r="CS78" s="1256"/>
      <c r="CT78" s="1256"/>
      <c r="CU78" s="1256"/>
      <c r="CV78" s="1256"/>
      <c r="CW78" s="1256"/>
      <c r="CX78" s="1256"/>
      <c r="CY78" s="1256"/>
      <c r="CZ78" s="1256"/>
      <c r="DA78" s="1256"/>
      <c r="DB78" s="1256"/>
      <c r="DC78" s="1256"/>
    </row>
    <row r="79" spans="2:107" ht="13" x14ac:dyDescent="0.2">
      <c r="B79" s="1225"/>
      <c r="G79" s="1244"/>
      <c r="H79" s="1244"/>
      <c r="I79" s="1258"/>
      <c r="J79" s="1258"/>
      <c r="K79" s="1274"/>
      <c r="L79" s="1274"/>
      <c r="M79" s="1274"/>
      <c r="N79" s="1274"/>
      <c r="AN79" s="1250"/>
      <c r="AO79" s="1250"/>
      <c r="AP79" s="1250"/>
      <c r="AQ79" s="1250"/>
      <c r="AR79" s="1250"/>
      <c r="AS79" s="1250"/>
      <c r="AT79" s="1250"/>
      <c r="AU79" s="1250"/>
      <c r="AV79" s="1250"/>
      <c r="AW79" s="1250"/>
      <c r="AX79" s="1250"/>
      <c r="AY79" s="1250"/>
      <c r="AZ79" s="1250"/>
      <c r="BA79" s="1250"/>
      <c r="BB79" s="1254" t="s">
        <v>570</v>
      </c>
      <c r="BC79" s="1254"/>
      <c r="BD79" s="1254"/>
      <c r="BE79" s="1254"/>
      <c r="BF79" s="1254"/>
      <c r="BG79" s="1254"/>
      <c r="BH79" s="1254"/>
      <c r="BI79" s="1254"/>
      <c r="BJ79" s="1254"/>
      <c r="BK79" s="1254"/>
      <c r="BL79" s="1254"/>
      <c r="BM79" s="1254"/>
      <c r="BN79" s="1254"/>
      <c r="BO79" s="1254"/>
      <c r="BP79" s="1256">
        <v>9.1999999999999993</v>
      </c>
      <c r="BQ79" s="1256"/>
      <c r="BR79" s="1256"/>
      <c r="BS79" s="1256"/>
      <c r="BT79" s="1256"/>
      <c r="BU79" s="1256"/>
      <c r="BV79" s="1256"/>
      <c r="BW79" s="1256"/>
      <c r="BX79" s="1256">
        <v>8.6</v>
      </c>
      <c r="BY79" s="1256"/>
      <c r="BZ79" s="1256"/>
      <c r="CA79" s="1256"/>
      <c r="CB79" s="1256"/>
      <c r="CC79" s="1256"/>
      <c r="CD79" s="1256"/>
      <c r="CE79" s="1256"/>
      <c r="CF79" s="1256">
        <v>8.1999999999999993</v>
      </c>
      <c r="CG79" s="1256"/>
      <c r="CH79" s="1256"/>
      <c r="CI79" s="1256"/>
      <c r="CJ79" s="1256"/>
      <c r="CK79" s="1256"/>
      <c r="CL79" s="1256"/>
      <c r="CM79" s="1256"/>
      <c r="CN79" s="1256">
        <v>8.4</v>
      </c>
      <c r="CO79" s="1256"/>
      <c r="CP79" s="1256"/>
      <c r="CQ79" s="1256"/>
      <c r="CR79" s="1256"/>
      <c r="CS79" s="1256"/>
      <c r="CT79" s="1256"/>
      <c r="CU79" s="1256"/>
      <c r="CV79" s="1256">
        <v>8.5</v>
      </c>
      <c r="CW79" s="1256"/>
      <c r="CX79" s="1256"/>
      <c r="CY79" s="1256"/>
      <c r="CZ79" s="1256"/>
      <c r="DA79" s="1256"/>
      <c r="DB79" s="1256"/>
      <c r="DC79" s="1256"/>
    </row>
    <row r="80" spans="2:107" ht="13" x14ac:dyDescent="0.2">
      <c r="B80" s="1225"/>
      <c r="G80" s="1244"/>
      <c r="H80" s="1244"/>
      <c r="I80" s="1258"/>
      <c r="J80" s="1258"/>
      <c r="K80" s="1274"/>
      <c r="L80" s="1274"/>
      <c r="M80" s="1274"/>
      <c r="N80" s="1274"/>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6"/>
      <c r="BQ80" s="1256"/>
      <c r="BR80" s="1256"/>
      <c r="BS80" s="1256"/>
      <c r="BT80" s="1256"/>
      <c r="BU80" s="1256"/>
      <c r="BV80" s="1256"/>
      <c r="BW80" s="1256"/>
      <c r="BX80" s="1256"/>
      <c r="BY80" s="1256"/>
      <c r="BZ80" s="1256"/>
      <c r="CA80" s="1256"/>
      <c r="CB80" s="1256"/>
      <c r="CC80" s="1256"/>
      <c r="CD80" s="1256"/>
      <c r="CE80" s="1256"/>
      <c r="CF80" s="1256"/>
      <c r="CG80" s="1256"/>
      <c r="CH80" s="1256"/>
      <c r="CI80" s="1256"/>
      <c r="CJ80" s="1256"/>
      <c r="CK80" s="1256"/>
      <c r="CL80" s="1256"/>
      <c r="CM80" s="1256"/>
      <c r="CN80" s="1256"/>
      <c r="CO80" s="1256"/>
      <c r="CP80" s="1256"/>
      <c r="CQ80" s="1256"/>
      <c r="CR80" s="1256"/>
      <c r="CS80" s="1256"/>
      <c r="CT80" s="1256"/>
      <c r="CU80" s="1256"/>
      <c r="CV80" s="1256"/>
      <c r="CW80" s="1256"/>
      <c r="CX80" s="1256"/>
      <c r="CY80" s="1256"/>
      <c r="CZ80" s="1256"/>
      <c r="DA80" s="1256"/>
      <c r="DB80" s="1256"/>
      <c r="DC80" s="1256"/>
    </row>
    <row r="81" spans="2:109" ht="13" x14ac:dyDescent="0.2">
      <c r="B81" s="1225"/>
    </row>
    <row r="82" spans="2:109" ht="16.5" x14ac:dyDescent="0.2">
      <c r="B82" s="1225"/>
      <c r="K82" s="1275"/>
      <c r="L82" s="1275"/>
      <c r="M82" s="1275"/>
      <c r="N82" s="1275"/>
      <c r="AQ82" s="1275"/>
      <c r="AR82" s="1275"/>
      <c r="AS82" s="1275"/>
      <c r="AT82" s="1275"/>
      <c r="BC82" s="1275"/>
      <c r="BD82" s="1275"/>
      <c r="BE82" s="1275"/>
      <c r="BF82" s="1275"/>
      <c r="BO82" s="1275"/>
      <c r="BP82" s="1275"/>
      <c r="BQ82" s="1275"/>
      <c r="BR82" s="1275"/>
      <c r="CA82" s="1275"/>
      <c r="CB82" s="1275"/>
      <c r="CC82" s="1275"/>
      <c r="CD82" s="1275"/>
      <c r="CM82" s="1275"/>
      <c r="CN82" s="1275"/>
      <c r="CO82" s="1275"/>
      <c r="CP82" s="1275"/>
      <c r="CY82" s="1275"/>
      <c r="CZ82" s="1275"/>
      <c r="DA82" s="1275"/>
      <c r="DB82" s="1275"/>
      <c r="DC82" s="1275"/>
    </row>
    <row r="83" spans="2:109" ht="13" x14ac:dyDescent="0.2">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ht="13" x14ac:dyDescent="0.2">
      <c r="DD84" s="1219"/>
      <c r="DE84" s="1219"/>
    </row>
    <row r="85" spans="2:109" ht="13" x14ac:dyDescent="0.2">
      <c r="DD85" s="1219"/>
      <c r="DE85" s="1219"/>
    </row>
  </sheetData>
  <sheetProtection algorithmName="SHA-512" hashValue="SpQrRWSBGaXVJifUkd3h9kD7AmGBDYczulckerVtAMinDdzsoMGillRm4K4XLskb/LBDY6eMNHlzIuCc6GLA+A==" saltValue="lugo95RKfZ0SV7H3HWANk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5A5476-3E43-491D-B600-E98DDC851EDF}">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473</v>
      </c>
    </row>
  </sheetData>
  <sheetProtection algorithmName="SHA-512" hashValue="QcJtrpQs0n9QSKB4YD+UPQX1z2KwJY5iFEXUXMiq183sGfTl+DZEWh3Yv1k56y7YTTZKWerZYNFtQJutIV9WHA==" saltValue="4FWktHLXF4Dmv9uKH2PmL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E675CC-3D56-43E7-9B7B-64A0F111F1C0}">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473</v>
      </c>
    </row>
  </sheetData>
  <sheetProtection algorithmName="SHA-512" hashValue="xMkKgE9jQPnV8zRlFbV5PFi/BaNqQECmfiwi3EicN4nGLxJaZy8gxndGoJqyCC4+kFUVlb1ZMkoNcqGLfqIkBw==" saltValue="TXRalYDNqAd0aLfSARQVT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522</v>
      </c>
      <c r="G2" s="151"/>
      <c r="H2" s="152"/>
    </row>
    <row r="3" spans="1:8" x14ac:dyDescent="0.2">
      <c r="A3" s="148" t="s">
        <v>515</v>
      </c>
      <c r="B3" s="153"/>
      <c r="C3" s="154"/>
      <c r="D3" s="155">
        <v>52744</v>
      </c>
      <c r="E3" s="156"/>
      <c r="F3" s="157">
        <v>93492</v>
      </c>
      <c r="G3" s="158"/>
      <c r="H3" s="159"/>
    </row>
    <row r="4" spans="1:8" x14ac:dyDescent="0.2">
      <c r="A4" s="160"/>
      <c r="B4" s="161"/>
      <c r="C4" s="162"/>
      <c r="D4" s="163">
        <v>29505</v>
      </c>
      <c r="E4" s="164"/>
      <c r="F4" s="165">
        <v>53316</v>
      </c>
      <c r="G4" s="166"/>
      <c r="H4" s="167"/>
    </row>
    <row r="5" spans="1:8" x14ac:dyDescent="0.2">
      <c r="A5" s="148" t="s">
        <v>517</v>
      </c>
      <c r="B5" s="153"/>
      <c r="C5" s="154"/>
      <c r="D5" s="155">
        <v>104856</v>
      </c>
      <c r="E5" s="156"/>
      <c r="F5" s="157">
        <v>94796</v>
      </c>
      <c r="G5" s="158"/>
      <c r="H5" s="159"/>
    </row>
    <row r="6" spans="1:8" x14ac:dyDescent="0.2">
      <c r="A6" s="160"/>
      <c r="B6" s="161"/>
      <c r="C6" s="162"/>
      <c r="D6" s="163">
        <v>36291</v>
      </c>
      <c r="E6" s="164"/>
      <c r="F6" s="165">
        <v>55781</v>
      </c>
      <c r="G6" s="166"/>
      <c r="H6" s="167"/>
    </row>
    <row r="7" spans="1:8" x14ac:dyDescent="0.2">
      <c r="A7" s="148" t="s">
        <v>518</v>
      </c>
      <c r="B7" s="153"/>
      <c r="C7" s="154"/>
      <c r="D7" s="155">
        <v>99574</v>
      </c>
      <c r="E7" s="156"/>
      <c r="F7" s="157">
        <v>85942</v>
      </c>
      <c r="G7" s="158"/>
      <c r="H7" s="159"/>
    </row>
    <row r="8" spans="1:8" x14ac:dyDescent="0.2">
      <c r="A8" s="160"/>
      <c r="B8" s="161"/>
      <c r="C8" s="162"/>
      <c r="D8" s="163">
        <v>34764</v>
      </c>
      <c r="E8" s="164"/>
      <c r="F8" s="165">
        <v>48630</v>
      </c>
      <c r="G8" s="166"/>
      <c r="H8" s="167"/>
    </row>
    <row r="9" spans="1:8" x14ac:dyDescent="0.2">
      <c r="A9" s="148" t="s">
        <v>519</v>
      </c>
      <c r="B9" s="153"/>
      <c r="C9" s="154"/>
      <c r="D9" s="155">
        <v>104494</v>
      </c>
      <c r="E9" s="156"/>
      <c r="F9" s="157">
        <v>95007</v>
      </c>
      <c r="G9" s="158"/>
      <c r="H9" s="159"/>
    </row>
    <row r="10" spans="1:8" x14ac:dyDescent="0.2">
      <c r="A10" s="160"/>
      <c r="B10" s="161"/>
      <c r="C10" s="162"/>
      <c r="D10" s="163">
        <v>51982</v>
      </c>
      <c r="E10" s="164"/>
      <c r="F10" s="165">
        <v>48509</v>
      </c>
      <c r="G10" s="166"/>
      <c r="H10" s="167"/>
    </row>
    <row r="11" spans="1:8" x14ac:dyDescent="0.2">
      <c r="A11" s="148" t="s">
        <v>520</v>
      </c>
      <c r="B11" s="153"/>
      <c r="C11" s="154"/>
      <c r="D11" s="155">
        <v>133612</v>
      </c>
      <c r="E11" s="156"/>
      <c r="F11" s="157">
        <v>98176</v>
      </c>
      <c r="G11" s="158"/>
      <c r="H11" s="159"/>
    </row>
    <row r="12" spans="1:8" x14ac:dyDescent="0.2">
      <c r="A12" s="160"/>
      <c r="B12" s="161"/>
      <c r="C12" s="168"/>
      <c r="D12" s="163">
        <v>68791</v>
      </c>
      <c r="E12" s="164"/>
      <c r="F12" s="165">
        <v>58489</v>
      </c>
      <c r="G12" s="166"/>
      <c r="H12" s="167"/>
    </row>
    <row r="13" spans="1:8" x14ac:dyDescent="0.2">
      <c r="A13" s="148"/>
      <c r="B13" s="153"/>
      <c r="C13" s="169"/>
      <c r="D13" s="170">
        <v>99056</v>
      </c>
      <c r="E13" s="171"/>
      <c r="F13" s="172">
        <v>93483</v>
      </c>
      <c r="G13" s="173"/>
      <c r="H13" s="159"/>
    </row>
    <row r="14" spans="1:8" x14ac:dyDescent="0.2">
      <c r="A14" s="160"/>
      <c r="B14" s="161"/>
      <c r="C14" s="162"/>
      <c r="D14" s="163">
        <v>44267</v>
      </c>
      <c r="E14" s="164"/>
      <c r="F14" s="165">
        <v>52945</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9.2899999999999991</v>
      </c>
      <c r="C19" s="174">
        <f>ROUND(VALUE(SUBSTITUTE(実質収支比率等に係る経年分析!G$48,"▲","-")),2)</f>
        <v>3</v>
      </c>
      <c r="D19" s="174">
        <f>ROUND(VALUE(SUBSTITUTE(実質収支比率等に係る経年分析!H$48,"▲","-")),2)</f>
        <v>10.02</v>
      </c>
      <c r="E19" s="174">
        <f>ROUND(VALUE(SUBSTITUTE(実質収支比率等に係る経年分析!I$48,"▲","-")),2)</f>
        <v>6.9</v>
      </c>
      <c r="F19" s="174">
        <f>ROUND(VALUE(SUBSTITUTE(実質収支比率等に係る経年分析!J$48,"▲","-")),2)</f>
        <v>10.81</v>
      </c>
    </row>
    <row r="20" spans="1:11" x14ac:dyDescent="0.2">
      <c r="A20" s="174" t="s">
        <v>53</v>
      </c>
      <c r="B20" s="174">
        <f>ROUND(VALUE(SUBSTITUTE(実質収支比率等に係る経年分析!F$47,"▲","-")),2)</f>
        <v>63.67</v>
      </c>
      <c r="C20" s="174">
        <f>ROUND(VALUE(SUBSTITUTE(実質収支比率等に係る経年分析!G$47,"▲","-")),2)</f>
        <v>44.28</v>
      </c>
      <c r="D20" s="174">
        <f>ROUND(VALUE(SUBSTITUTE(実質収支比率等に係る経年分析!H$47,"▲","-")),2)</f>
        <v>38.58</v>
      </c>
      <c r="E20" s="174">
        <f>ROUND(VALUE(SUBSTITUTE(実質収支比率等に係る経年分析!I$47,"▲","-")),2)</f>
        <v>50.41</v>
      </c>
      <c r="F20" s="174">
        <f>ROUND(VALUE(SUBSTITUTE(実質収支比率等に係る経年分析!J$47,"▲","-")),2)</f>
        <v>25.58</v>
      </c>
    </row>
    <row r="21" spans="1:11" x14ac:dyDescent="0.2">
      <c r="A21" s="174" t="s">
        <v>54</v>
      </c>
      <c r="B21" s="174">
        <f>IF(ISNUMBER(VALUE(SUBSTITUTE(実質収支比率等に係る経年分析!F$49,"▲","-"))),ROUND(VALUE(SUBSTITUTE(実質収支比率等に係る経年分析!F$49,"▲","-")),2),NA())</f>
        <v>16.89</v>
      </c>
      <c r="C21" s="174">
        <f>IF(ISNUMBER(VALUE(SUBSTITUTE(実質収支比率等に係る経年分析!G$49,"▲","-"))),ROUND(VALUE(SUBSTITUTE(実質収支比率等に係る経年分析!G$49,"▲","-")),2),NA())</f>
        <v>-18.96</v>
      </c>
      <c r="D21" s="174">
        <f>IF(ISNUMBER(VALUE(SUBSTITUTE(実質収支比率等に係る経年分析!H$49,"▲","-"))),ROUND(VALUE(SUBSTITUTE(実質収支比率等に係る経年分析!H$49,"▲","-")),2),NA())</f>
        <v>3.13</v>
      </c>
      <c r="E21" s="174">
        <f>IF(ISNUMBER(VALUE(SUBSTITUTE(実質収支比率等に係る経年分析!I$49,"▲","-"))),ROUND(VALUE(SUBSTITUTE(実質収支比率等に係る経年分析!I$49,"▲","-")),2),NA())</f>
        <v>7.99</v>
      </c>
      <c r="F21" s="174">
        <f>IF(ISNUMBER(VALUE(SUBSTITUTE(実質収支比率等に係る経年分析!J$49,"▲","-"))),ROUND(VALUE(SUBSTITUTE(実質収支比率等に係る経年分析!J$49,"▲","-")),2),NA())</f>
        <v>-17.04</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x14ac:dyDescent="0.2">
      <c r="A32" s="175" t="str">
        <f>IF(連結実質赤字比率に係る赤字・黒字の構成分析!C$38="",NA(),連結実質赤字比率に係る赤字・黒字の構成分析!C$38)</f>
        <v>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0.01</v>
      </c>
    </row>
    <row r="33" spans="1:16" x14ac:dyDescent="0.2">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1.39</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1.96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1.44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0.65</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0.38</v>
      </c>
    </row>
    <row r="34" spans="1:16" x14ac:dyDescent="0.2">
      <c r="A34" s="175" t="str">
        <f>IF(連結実質赤字比率に係る赤字・黒字の構成分析!C$36="",NA(),連結実質赤字比率に係る赤字・黒字の構成分析!C$36)</f>
        <v>下水道事業特別会計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0.47</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0.33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0.13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1.08</v>
      </c>
    </row>
    <row r="35" spans="1:16" x14ac:dyDescent="0.2">
      <c r="A35" s="175" t="str">
        <f>IF(連結実質赤字比率に係る赤字・黒字の構成分析!C$35="",NA(),連結実質赤字比率に係る赤字・黒字の構成分析!C$35)</f>
        <v>介護保険特別会計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1.1100000000000001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1.1499999999999999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1.32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1.87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1.37</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9.2799999999999994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10.01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6.9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10.8</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428</v>
      </c>
      <c r="E42" s="176"/>
      <c r="F42" s="176"/>
      <c r="G42" s="176">
        <f>'実質公債費比率（分子）の構造'!L$52</f>
        <v>448</v>
      </c>
      <c r="H42" s="176"/>
      <c r="I42" s="176"/>
      <c r="J42" s="176">
        <f>'実質公債費比率（分子）の構造'!M$52</f>
        <v>455</v>
      </c>
      <c r="K42" s="176"/>
      <c r="L42" s="176"/>
      <c r="M42" s="176">
        <f>'実質公債費比率（分子）の構造'!N$52</f>
        <v>459</v>
      </c>
      <c r="N42" s="176"/>
      <c r="O42" s="176"/>
      <c r="P42" s="176">
        <f>'実質公債費比率（分子）の構造'!O$52</f>
        <v>457</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0</v>
      </c>
      <c r="C44" s="176"/>
      <c r="D44" s="176"/>
      <c r="E44" s="176">
        <f>'実質公債費比率（分子）の構造'!L$50</f>
        <v>0</v>
      </c>
      <c r="F44" s="176"/>
      <c r="G44" s="176"/>
      <c r="H44" s="176">
        <f>'実質公債費比率（分子）の構造'!M$50</f>
        <v>0</v>
      </c>
      <c r="I44" s="176"/>
      <c r="J44" s="176"/>
      <c r="K44" s="176">
        <f>'実質公債費比率（分子）の構造'!N$50</f>
        <v>0</v>
      </c>
      <c r="L44" s="176"/>
      <c r="M44" s="176"/>
      <c r="N44" s="176">
        <f>'実質公債費比率（分子）の構造'!O$50</f>
        <v>0</v>
      </c>
      <c r="O44" s="176"/>
      <c r="P44" s="176"/>
    </row>
    <row r="45" spans="1:16" x14ac:dyDescent="0.2">
      <c r="A45" s="176" t="s">
        <v>63</v>
      </c>
      <c r="B45" s="176">
        <f>'実質公債費比率（分子）の構造'!K$49</f>
        <v>56</v>
      </c>
      <c r="C45" s="176"/>
      <c r="D45" s="176"/>
      <c r="E45" s="176">
        <f>'実質公債費比率（分子）の構造'!L$49</f>
        <v>99</v>
      </c>
      <c r="F45" s="176"/>
      <c r="G45" s="176"/>
      <c r="H45" s="176">
        <f>'実質公債費比率（分子）の構造'!M$49</f>
        <v>103</v>
      </c>
      <c r="I45" s="176"/>
      <c r="J45" s="176"/>
      <c r="K45" s="176">
        <f>'実質公債費比率（分子）の構造'!N$49</f>
        <v>103</v>
      </c>
      <c r="L45" s="176"/>
      <c r="M45" s="176"/>
      <c r="N45" s="176">
        <f>'実質公債費比率（分子）の構造'!O$49</f>
        <v>96</v>
      </c>
      <c r="O45" s="176"/>
      <c r="P45" s="176"/>
    </row>
    <row r="46" spans="1:16" x14ac:dyDescent="0.2">
      <c r="A46" s="176" t="s">
        <v>64</v>
      </c>
      <c r="B46" s="176">
        <f>'実質公債費比率（分子）の構造'!K$48</f>
        <v>208</v>
      </c>
      <c r="C46" s="176"/>
      <c r="D46" s="176"/>
      <c r="E46" s="176">
        <f>'実質公債費比率（分子）の構造'!L$48</f>
        <v>221</v>
      </c>
      <c r="F46" s="176"/>
      <c r="G46" s="176"/>
      <c r="H46" s="176">
        <f>'実質公債費比率（分子）の構造'!M$48</f>
        <v>219</v>
      </c>
      <c r="I46" s="176"/>
      <c r="J46" s="176"/>
      <c r="K46" s="176">
        <f>'実質公債費比率（分子）の構造'!N$48</f>
        <v>235</v>
      </c>
      <c r="L46" s="176"/>
      <c r="M46" s="176"/>
      <c r="N46" s="176">
        <f>'実質公債費比率（分子）の構造'!O$48</f>
        <v>241</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383</v>
      </c>
      <c r="C49" s="176"/>
      <c r="D49" s="176"/>
      <c r="E49" s="176">
        <f>'実質公債費比率（分子）の構造'!L$45</f>
        <v>407</v>
      </c>
      <c r="F49" s="176"/>
      <c r="G49" s="176"/>
      <c r="H49" s="176">
        <f>'実質公債費比率（分子）の構造'!M$45</f>
        <v>415</v>
      </c>
      <c r="I49" s="176"/>
      <c r="J49" s="176"/>
      <c r="K49" s="176">
        <f>'実質公債費比率（分子）の構造'!N$45</f>
        <v>422</v>
      </c>
      <c r="L49" s="176"/>
      <c r="M49" s="176"/>
      <c r="N49" s="176">
        <f>'実質公債費比率（分子）の構造'!O$45</f>
        <v>421</v>
      </c>
      <c r="O49" s="176"/>
      <c r="P49" s="176"/>
    </row>
    <row r="50" spans="1:16" x14ac:dyDescent="0.2">
      <c r="A50" s="176" t="s">
        <v>67</v>
      </c>
      <c r="B50" s="176" t="e">
        <f>NA()</f>
        <v>#N/A</v>
      </c>
      <c r="C50" s="176">
        <f>IF(ISNUMBER('実質公債費比率（分子）の構造'!K$53),'実質公債費比率（分子）の構造'!K$53,NA())</f>
        <v>219</v>
      </c>
      <c r="D50" s="176" t="e">
        <f>NA()</f>
        <v>#N/A</v>
      </c>
      <c r="E50" s="176" t="e">
        <f>NA()</f>
        <v>#N/A</v>
      </c>
      <c r="F50" s="176">
        <f>IF(ISNUMBER('実質公債費比率（分子）の構造'!L$53),'実質公債費比率（分子）の構造'!L$53,NA())</f>
        <v>279</v>
      </c>
      <c r="G50" s="176" t="e">
        <f>NA()</f>
        <v>#N/A</v>
      </c>
      <c r="H50" s="176" t="e">
        <f>NA()</f>
        <v>#N/A</v>
      </c>
      <c r="I50" s="176">
        <f>IF(ISNUMBER('実質公債費比率（分子）の構造'!M$53),'実質公債費比率（分子）の構造'!M$53,NA())</f>
        <v>282</v>
      </c>
      <c r="J50" s="176" t="e">
        <f>NA()</f>
        <v>#N/A</v>
      </c>
      <c r="K50" s="176" t="e">
        <f>NA()</f>
        <v>#N/A</v>
      </c>
      <c r="L50" s="176">
        <f>IF(ISNUMBER('実質公債費比率（分子）の構造'!N$53),'実質公債費比率（分子）の構造'!N$53,NA())</f>
        <v>301</v>
      </c>
      <c r="M50" s="176" t="e">
        <f>NA()</f>
        <v>#N/A</v>
      </c>
      <c r="N50" s="176" t="e">
        <f>NA()</f>
        <v>#N/A</v>
      </c>
      <c r="O50" s="176">
        <f>IF(ISNUMBER('実質公債費比率（分子）の構造'!O$53),'実質公債費比率（分子）の構造'!O$53,NA())</f>
        <v>301</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5681</v>
      </c>
      <c r="E56" s="175"/>
      <c r="F56" s="175"/>
      <c r="G56" s="175">
        <f>'将来負担比率（分子）の構造'!J$52</f>
        <v>5505</v>
      </c>
      <c r="H56" s="175"/>
      <c r="I56" s="175"/>
      <c r="J56" s="175">
        <f>'将来負担比率（分子）の構造'!K$52</f>
        <v>5416</v>
      </c>
      <c r="K56" s="175"/>
      <c r="L56" s="175"/>
      <c r="M56" s="175">
        <f>'将来負担比率（分子）の構造'!L$52</f>
        <v>5239</v>
      </c>
      <c r="N56" s="175"/>
      <c r="O56" s="175"/>
      <c r="P56" s="175">
        <f>'将来負担比率（分子）の構造'!M$52</f>
        <v>4917</v>
      </c>
    </row>
    <row r="57" spans="1:16" x14ac:dyDescent="0.2">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2">
      <c r="A58" s="175" t="s">
        <v>41</v>
      </c>
      <c r="B58" s="175"/>
      <c r="C58" s="175"/>
      <c r="D58" s="175">
        <f>'将来負担比率（分子）の構造'!I$50</f>
        <v>3043</v>
      </c>
      <c r="E58" s="175"/>
      <c r="F58" s="175"/>
      <c r="G58" s="175">
        <f>'将来負担比率（分子）の構造'!J$50</f>
        <v>2651</v>
      </c>
      <c r="H58" s="175"/>
      <c r="I58" s="175"/>
      <c r="J58" s="175">
        <f>'将来負担比率（分子）の構造'!K$50</f>
        <v>2570</v>
      </c>
      <c r="K58" s="175"/>
      <c r="L58" s="175"/>
      <c r="M58" s="175">
        <f>'将来負担比率（分子）の構造'!L$50</f>
        <v>4209</v>
      </c>
      <c r="N58" s="175"/>
      <c r="O58" s="175"/>
      <c r="P58" s="175">
        <f>'将来負担比率（分子）の構造'!M$50</f>
        <v>3316</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f>'将来負担比率（分子）の構造'!J$46</f>
        <v>1504</v>
      </c>
      <c r="F61" s="175"/>
      <c r="G61" s="175"/>
      <c r="H61" s="175">
        <f>'将来負担比率（分子）の構造'!K$46</f>
        <v>846</v>
      </c>
      <c r="I61" s="175"/>
      <c r="J61" s="175"/>
      <c r="K61" s="175">
        <f>'将来負担比率（分子）の構造'!L$46</f>
        <v>1315</v>
      </c>
      <c r="L61" s="175"/>
      <c r="M61" s="175"/>
      <c r="N61" s="175">
        <f>'将来負担比率（分子）の構造'!M$46</f>
        <v>1578</v>
      </c>
      <c r="O61" s="175"/>
      <c r="P61" s="175"/>
    </row>
    <row r="62" spans="1:16" x14ac:dyDescent="0.2">
      <c r="A62" s="175" t="s">
        <v>35</v>
      </c>
      <c r="B62" s="175">
        <f>'将来負担比率（分子）の構造'!I$45</f>
        <v>349</v>
      </c>
      <c r="C62" s="175"/>
      <c r="D62" s="175"/>
      <c r="E62" s="175">
        <f>'将来負担比率（分子）の構造'!J$45</f>
        <v>338</v>
      </c>
      <c r="F62" s="175"/>
      <c r="G62" s="175"/>
      <c r="H62" s="175">
        <f>'将来負担比率（分子）の構造'!K$45</f>
        <v>264</v>
      </c>
      <c r="I62" s="175"/>
      <c r="J62" s="175"/>
      <c r="K62" s="175" t="str">
        <f>'将来負担比率（分子）の構造'!L$45</f>
        <v>-</v>
      </c>
      <c r="L62" s="175"/>
      <c r="M62" s="175"/>
      <c r="N62" s="175" t="str">
        <f>'将来負担比率（分子）の構造'!M$45</f>
        <v>-</v>
      </c>
      <c r="O62" s="175"/>
      <c r="P62" s="175"/>
    </row>
    <row r="63" spans="1:16" x14ac:dyDescent="0.2">
      <c r="A63" s="175" t="s">
        <v>34</v>
      </c>
      <c r="B63" s="175">
        <f>'将来負担比率（分子）の構造'!I$44</f>
        <v>1126</v>
      </c>
      <c r="C63" s="175"/>
      <c r="D63" s="175"/>
      <c r="E63" s="175">
        <f>'将来負担比率（分子）の構造'!J$44</f>
        <v>1053</v>
      </c>
      <c r="F63" s="175"/>
      <c r="G63" s="175"/>
      <c r="H63" s="175">
        <f>'将来負担比率（分子）の構造'!K$44</f>
        <v>977</v>
      </c>
      <c r="I63" s="175"/>
      <c r="J63" s="175"/>
      <c r="K63" s="175">
        <f>'将来負担比率（分子）の構造'!L$44</f>
        <v>1024</v>
      </c>
      <c r="L63" s="175"/>
      <c r="M63" s="175"/>
      <c r="N63" s="175">
        <f>'将来負担比率（分子）の構造'!M$44</f>
        <v>983</v>
      </c>
      <c r="O63" s="175"/>
      <c r="P63" s="175"/>
    </row>
    <row r="64" spans="1:16" x14ac:dyDescent="0.2">
      <c r="A64" s="175" t="s">
        <v>33</v>
      </c>
      <c r="B64" s="175">
        <f>'将来負担比率（分子）の構造'!I$43</f>
        <v>3186</v>
      </c>
      <c r="C64" s="175"/>
      <c r="D64" s="175"/>
      <c r="E64" s="175">
        <f>'将来負担比率（分子）の構造'!J$43</f>
        <v>2955</v>
      </c>
      <c r="F64" s="175"/>
      <c r="G64" s="175"/>
      <c r="H64" s="175">
        <f>'将来負担比率（分子）の構造'!K$43</f>
        <v>2927</v>
      </c>
      <c r="I64" s="175"/>
      <c r="J64" s="175"/>
      <c r="K64" s="175">
        <f>'将来負担比率（分子）の構造'!L$43</f>
        <v>2948</v>
      </c>
      <c r="L64" s="175"/>
      <c r="M64" s="175"/>
      <c r="N64" s="175">
        <f>'将来負担比率（分子）の構造'!M$43</f>
        <v>3146</v>
      </c>
      <c r="O64" s="175"/>
      <c r="P64" s="175"/>
    </row>
    <row r="65" spans="1:16" x14ac:dyDescent="0.2">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4083</v>
      </c>
      <c r="C66" s="175"/>
      <c r="D66" s="175"/>
      <c r="E66" s="175">
        <f>'将来負担比率（分子）の構造'!J$41</f>
        <v>4129</v>
      </c>
      <c r="F66" s="175"/>
      <c r="G66" s="175"/>
      <c r="H66" s="175">
        <f>'将来負担比率（分子）の構造'!K$41</f>
        <v>4309</v>
      </c>
      <c r="I66" s="175"/>
      <c r="J66" s="175"/>
      <c r="K66" s="175">
        <f>'将来負担比率（分子）の構造'!L$41</f>
        <v>4204</v>
      </c>
      <c r="L66" s="175"/>
      <c r="M66" s="175"/>
      <c r="N66" s="175">
        <f>'将来負担比率（分子）の構造'!M$41</f>
        <v>4042</v>
      </c>
      <c r="O66" s="175"/>
      <c r="P66" s="175"/>
    </row>
    <row r="67" spans="1:16" x14ac:dyDescent="0.2">
      <c r="A67" s="175" t="s">
        <v>71</v>
      </c>
      <c r="B67" s="175" t="e">
        <f>NA()</f>
        <v>#N/A</v>
      </c>
      <c r="C67" s="175">
        <f>IF(ISNUMBER('将来負担比率（分子）の構造'!I$53), IF('将来負担比率（分子）の構造'!I$53 &lt; 0, 0, '将来負担比率（分子）の構造'!I$53), NA())</f>
        <v>20</v>
      </c>
      <c r="D67" s="175" t="e">
        <f>NA()</f>
        <v>#N/A</v>
      </c>
      <c r="E67" s="175" t="e">
        <f>NA()</f>
        <v>#N/A</v>
      </c>
      <c r="F67" s="175">
        <f>IF(ISNUMBER('将来負担比率（分子）の構造'!J$53), IF('将来負担比率（分子）の構造'!J$53 &lt; 0, 0, '将来負担比率（分子）の構造'!J$53), NA())</f>
        <v>1824</v>
      </c>
      <c r="G67" s="175" t="e">
        <f>NA()</f>
        <v>#N/A</v>
      </c>
      <c r="H67" s="175" t="e">
        <f>NA()</f>
        <v>#N/A</v>
      </c>
      <c r="I67" s="175">
        <f>IF(ISNUMBER('将来負担比率（分子）の構造'!K$53), IF('将来負担比率（分子）の構造'!K$53 &lt; 0, 0, '将来負担比率（分子）の構造'!K$53), NA())</f>
        <v>1337</v>
      </c>
      <c r="J67" s="175" t="e">
        <f>NA()</f>
        <v>#N/A</v>
      </c>
      <c r="K67" s="175" t="e">
        <f>NA()</f>
        <v>#N/A</v>
      </c>
      <c r="L67" s="175">
        <f>IF(ISNUMBER('将来負担比率（分子）の構造'!L$53), IF('将来負担比率（分子）の構造'!L$53 &lt; 0, 0, '将来負担比率（分子）の構造'!L$53), NA())</f>
        <v>42</v>
      </c>
      <c r="M67" s="175" t="e">
        <f>NA()</f>
        <v>#N/A</v>
      </c>
      <c r="N67" s="175" t="e">
        <f>NA()</f>
        <v>#N/A</v>
      </c>
      <c r="O67" s="175">
        <f>IF(ISNUMBER('将来負担比率（分子）の構造'!M$53), IF('将来負担比率（分子）の構造'!M$53 &lt; 0, 0, '将来負担比率（分子）の構造'!M$53), NA())</f>
        <v>1516</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1442</v>
      </c>
      <c r="C72" s="179">
        <f>基金残高に係る経年分析!G55</f>
        <v>1856</v>
      </c>
      <c r="D72" s="179">
        <f>基金残高に係る経年分析!H55</f>
        <v>1010</v>
      </c>
    </row>
    <row r="73" spans="1:16" x14ac:dyDescent="0.2">
      <c r="A73" s="178" t="s">
        <v>74</v>
      </c>
      <c r="B73" s="179">
        <f>基金残高に係る経年分析!F56</f>
        <v>9</v>
      </c>
      <c r="C73" s="179">
        <f>基金残高に係る経年分析!G56</f>
        <v>9</v>
      </c>
      <c r="D73" s="179">
        <f>基金残高に係る経年分析!H56</f>
        <v>9</v>
      </c>
    </row>
    <row r="74" spans="1:16" x14ac:dyDescent="0.2">
      <c r="A74" s="178" t="s">
        <v>75</v>
      </c>
      <c r="B74" s="179">
        <f>基金残高に係る経年分析!F57</f>
        <v>704</v>
      </c>
      <c r="C74" s="179">
        <f>基金残高に係る経年分析!G57</f>
        <v>1860</v>
      </c>
      <c r="D74" s="179">
        <f>基金残高に係る経年分析!H57</f>
        <v>1769</v>
      </c>
    </row>
  </sheetData>
  <sheetProtection algorithmName="SHA-512" hashValue="zRPc4hfORFUm15+vK67taK4yjWRW4aY1FmMaL4RdHjP47Bk0Ix/zGtMC+e6XvvysF8P0DJRuWjt4wKf56plT8Q==" saltValue="wzActZXgfPHXOgFx3kuEP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202</v>
      </c>
      <c r="DI1" s="603"/>
      <c r="DJ1" s="603"/>
      <c r="DK1" s="603"/>
      <c r="DL1" s="603"/>
      <c r="DM1" s="603"/>
      <c r="DN1" s="604"/>
      <c r="DO1" s="214"/>
      <c r="DP1" s="602" t="s">
        <v>203</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3865618</v>
      </c>
      <c r="S5" s="613"/>
      <c r="T5" s="613"/>
      <c r="U5" s="613"/>
      <c r="V5" s="613"/>
      <c r="W5" s="613"/>
      <c r="X5" s="613"/>
      <c r="Y5" s="614"/>
      <c r="Z5" s="615">
        <v>47.3</v>
      </c>
      <c r="AA5" s="615"/>
      <c r="AB5" s="615"/>
      <c r="AC5" s="615"/>
      <c r="AD5" s="616">
        <v>3865618</v>
      </c>
      <c r="AE5" s="616"/>
      <c r="AF5" s="616"/>
      <c r="AG5" s="616"/>
      <c r="AH5" s="616"/>
      <c r="AI5" s="616"/>
      <c r="AJ5" s="616"/>
      <c r="AK5" s="616"/>
      <c r="AL5" s="617">
        <v>87.3</v>
      </c>
      <c r="AM5" s="618"/>
      <c r="AN5" s="618"/>
      <c r="AO5" s="619"/>
      <c r="AP5" s="609" t="s">
        <v>216</v>
      </c>
      <c r="AQ5" s="610"/>
      <c r="AR5" s="610"/>
      <c r="AS5" s="610"/>
      <c r="AT5" s="610"/>
      <c r="AU5" s="610"/>
      <c r="AV5" s="610"/>
      <c r="AW5" s="610"/>
      <c r="AX5" s="610"/>
      <c r="AY5" s="610"/>
      <c r="AZ5" s="610"/>
      <c r="BA5" s="610"/>
      <c r="BB5" s="610"/>
      <c r="BC5" s="610"/>
      <c r="BD5" s="610"/>
      <c r="BE5" s="610"/>
      <c r="BF5" s="611"/>
      <c r="BG5" s="623">
        <v>3865618</v>
      </c>
      <c r="BH5" s="624"/>
      <c r="BI5" s="624"/>
      <c r="BJ5" s="624"/>
      <c r="BK5" s="624"/>
      <c r="BL5" s="624"/>
      <c r="BM5" s="624"/>
      <c r="BN5" s="625"/>
      <c r="BO5" s="626">
        <v>100</v>
      </c>
      <c r="BP5" s="626"/>
      <c r="BQ5" s="626"/>
      <c r="BR5" s="626"/>
      <c r="BS5" s="627">
        <v>497684</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61438</v>
      </c>
      <c r="S6" s="624"/>
      <c r="T6" s="624"/>
      <c r="U6" s="624"/>
      <c r="V6" s="624"/>
      <c r="W6" s="624"/>
      <c r="X6" s="624"/>
      <c r="Y6" s="625"/>
      <c r="Z6" s="626">
        <v>0.8</v>
      </c>
      <c r="AA6" s="626"/>
      <c r="AB6" s="626"/>
      <c r="AC6" s="626"/>
      <c r="AD6" s="627">
        <v>61438</v>
      </c>
      <c r="AE6" s="627"/>
      <c r="AF6" s="627"/>
      <c r="AG6" s="627"/>
      <c r="AH6" s="627"/>
      <c r="AI6" s="627"/>
      <c r="AJ6" s="627"/>
      <c r="AK6" s="627"/>
      <c r="AL6" s="628">
        <v>1.4</v>
      </c>
      <c r="AM6" s="629"/>
      <c r="AN6" s="629"/>
      <c r="AO6" s="630"/>
      <c r="AP6" s="620" t="s">
        <v>221</v>
      </c>
      <c r="AQ6" s="621"/>
      <c r="AR6" s="621"/>
      <c r="AS6" s="621"/>
      <c r="AT6" s="621"/>
      <c r="AU6" s="621"/>
      <c r="AV6" s="621"/>
      <c r="AW6" s="621"/>
      <c r="AX6" s="621"/>
      <c r="AY6" s="621"/>
      <c r="AZ6" s="621"/>
      <c r="BA6" s="621"/>
      <c r="BB6" s="621"/>
      <c r="BC6" s="621"/>
      <c r="BD6" s="621"/>
      <c r="BE6" s="621"/>
      <c r="BF6" s="622"/>
      <c r="BG6" s="623">
        <v>3865618</v>
      </c>
      <c r="BH6" s="624"/>
      <c r="BI6" s="624"/>
      <c r="BJ6" s="624"/>
      <c r="BK6" s="624"/>
      <c r="BL6" s="624"/>
      <c r="BM6" s="624"/>
      <c r="BN6" s="625"/>
      <c r="BO6" s="626">
        <v>100</v>
      </c>
      <c r="BP6" s="626"/>
      <c r="BQ6" s="626"/>
      <c r="BR6" s="626"/>
      <c r="BS6" s="627">
        <v>497684</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78472</v>
      </c>
      <c r="CS6" s="624"/>
      <c r="CT6" s="624"/>
      <c r="CU6" s="624"/>
      <c r="CV6" s="624"/>
      <c r="CW6" s="624"/>
      <c r="CX6" s="624"/>
      <c r="CY6" s="625"/>
      <c r="CZ6" s="617">
        <v>1.1000000000000001</v>
      </c>
      <c r="DA6" s="618"/>
      <c r="DB6" s="618"/>
      <c r="DC6" s="634"/>
      <c r="DD6" s="632" t="s">
        <v>122</v>
      </c>
      <c r="DE6" s="624"/>
      <c r="DF6" s="624"/>
      <c r="DG6" s="624"/>
      <c r="DH6" s="624"/>
      <c r="DI6" s="624"/>
      <c r="DJ6" s="624"/>
      <c r="DK6" s="624"/>
      <c r="DL6" s="624"/>
      <c r="DM6" s="624"/>
      <c r="DN6" s="624"/>
      <c r="DO6" s="624"/>
      <c r="DP6" s="625"/>
      <c r="DQ6" s="632">
        <v>78472</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429</v>
      </c>
      <c r="S7" s="624"/>
      <c r="T7" s="624"/>
      <c r="U7" s="624"/>
      <c r="V7" s="624"/>
      <c r="W7" s="624"/>
      <c r="X7" s="624"/>
      <c r="Y7" s="625"/>
      <c r="Z7" s="626">
        <v>0</v>
      </c>
      <c r="AA7" s="626"/>
      <c r="AB7" s="626"/>
      <c r="AC7" s="626"/>
      <c r="AD7" s="627">
        <v>429</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2322959</v>
      </c>
      <c r="BH7" s="624"/>
      <c r="BI7" s="624"/>
      <c r="BJ7" s="624"/>
      <c r="BK7" s="624"/>
      <c r="BL7" s="624"/>
      <c r="BM7" s="624"/>
      <c r="BN7" s="625"/>
      <c r="BO7" s="626">
        <v>60.1</v>
      </c>
      <c r="BP7" s="626"/>
      <c r="BQ7" s="626"/>
      <c r="BR7" s="626"/>
      <c r="BS7" s="627">
        <v>497684</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1096164</v>
      </c>
      <c r="CS7" s="624"/>
      <c r="CT7" s="624"/>
      <c r="CU7" s="624"/>
      <c r="CV7" s="624"/>
      <c r="CW7" s="624"/>
      <c r="CX7" s="624"/>
      <c r="CY7" s="625"/>
      <c r="CZ7" s="626">
        <v>15.2</v>
      </c>
      <c r="DA7" s="626"/>
      <c r="DB7" s="626"/>
      <c r="DC7" s="626"/>
      <c r="DD7" s="632">
        <v>22526</v>
      </c>
      <c r="DE7" s="624"/>
      <c r="DF7" s="624"/>
      <c r="DG7" s="624"/>
      <c r="DH7" s="624"/>
      <c r="DI7" s="624"/>
      <c r="DJ7" s="624"/>
      <c r="DK7" s="624"/>
      <c r="DL7" s="624"/>
      <c r="DM7" s="624"/>
      <c r="DN7" s="624"/>
      <c r="DO7" s="624"/>
      <c r="DP7" s="625"/>
      <c r="DQ7" s="632">
        <v>973213</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8025</v>
      </c>
      <c r="S8" s="624"/>
      <c r="T8" s="624"/>
      <c r="U8" s="624"/>
      <c r="V8" s="624"/>
      <c r="W8" s="624"/>
      <c r="X8" s="624"/>
      <c r="Y8" s="625"/>
      <c r="Z8" s="626">
        <v>0.1</v>
      </c>
      <c r="AA8" s="626"/>
      <c r="AB8" s="626"/>
      <c r="AC8" s="626"/>
      <c r="AD8" s="627">
        <v>8025</v>
      </c>
      <c r="AE8" s="627"/>
      <c r="AF8" s="627"/>
      <c r="AG8" s="627"/>
      <c r="AH8" s="627"/>
      <c r="AI8" s="627"/>
      <c r="AJ8" s="627"/>
      <c r="AK8" s="627"/>
      <c r="AL8" s="628">
        <v>0.2</v>
      </c>
      <c r="AM8" s="629"/>
      <c r="AN8" s="629"/>
      <c r="AO8" s="630"/>
      <c r="AP8" s="620" t="s">
        <v>227</v>
      </c>
      <c r="AQ8" s="621"/>
      <c r="AR8" s="621"/>
      <c r="AS8" s="621"/>
      <c r="AT8" s="621"/>
      <c r="AU8" s="621"/>
      <c r="AV8" s="621"/>
      <c r="AW8" s="621"/>
      <c r="AX8" s="621"/>
      <c r="AY8" s="621"/>
      <c r="AZ8" s="621"/>
      <c r="BA8" s="621"/>
      <c r="BB8" s="621"/>
      <c r="BC8" s="621"/>
      <c r="BD8" s="621"/>
      <c r="BE8" s="621"/>
      <c r="BF8" s="622"/>
      <c r="BG8" s="623">
        <v>20447</v>
      </c>
      <c r="BH8" s="624"/>
      <c r="BI8" s="624"/>
      <c r="BJ8" s="624"/>
      <c r="BK8" s="624"/>
      <c r="BL8" s="624"/>
      <c r="BM8" s="624"/>
      <c r="BN8" s="625"/>
      <c r="BO8" s="626">
        <v>0.5</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1663014</v>
      </c>
      <c r="CS8" s="624"/>
      <c r="CT8" s="624"/>
      <c r="CU8" s="624"/>
      <c r="CV8" s="624"/>
      <c r="CW8" s="624"/>
      <c r="CX8" s="624"/>
      <c r="CY8" s="625"/>
      <c r="CZ8" s="626">
        <v>23.1</v>
      </c>
      <c r="DA8" s="626"/>
      <c r="DB8" s="626"/>
      <c r="DC8" s="626"/>
      <c r="DD8" s="632">
        <v>74299</v>
      </c>
      <c r="DE8" s="624"/>
      <c r="DF8" s="624"/>
      <c r="DG8" s="624"/>
      <c r="DH8" s="624"/>
      <c r="DI8" s="624"/>
      <c r="DJ8" s="624"/>
      <c r="DK8" s="624"/>
      <c r="DL8" s="624"/>
      <c r="DM8" s="624"/>
      <c r="DN8" s="624"/>
      <c r="DO8" s="624"/>
      <c r="DP8" s="625"/>
      <c r="DQ8" s="632">
        <v>1082864</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10131</v>
      </c>
      <c r="S9" s="624"/>
      <c r="T9" s="624"/>
      <c r="U9" s="624"/>
      <c r="V9" s="624"/>
      <c r="W9" s="624"/>
      <c r="X9" s="624"/>
      <c r="Y9" s="625"/>
      <c r="Z9" s="626">
        <v>0.1</v>
      </c>
      <c r="AA9" s="626"/>
      <c r="AB9" s="626"/>
      <c r="AC9" s="626"/>
      <c r="AD9" s="627">
        <v>10131</v>
      </c>
      <c r="AE9" s="627"/>
      <c r="AF9" s="627"/>
      <c r="AG9" s="627"/>
      <c r="AH9" s="627"/>
      <c r="AI9" s="627"/>
      <c r="AJ9" s="627"/>
      <c r="AK9" s="627"/>
      <c r="AL9" s="628">
        <v>0.2</v>
      </c>
      <c r="AM9" s="629"/>
      <c r="AN9" s="629"/>
      <c r="AO9" s="630"/>
      <c r="AP9" s="620" t="s">
        <v>230</v>
      </c>
      <c r="AQ9" s="621"/>
      <c r="AR9" s="621"/>
      <c r="AS9" s="621"/>
      <c r="AT9" s="621"/>
      <c r="AU9" s="621"/>
      <c r="AV9" s="621"/>
      <c r="AW9" s="621"/>
      <c r="AX9" s="621"/>
      <c r="AY9" s="621"/>
      <c r="AZ9" s="621"/>
      <c r="BA9" s="621"/>
      <c r="BB9" s="621"/>
      <c r="BC9" s="621"/>
      <c r="BD9" s="621"/>
      <c r="BE9" s="621"/>
      <c r="BF9" s="622"/>
      <c r="BG9" s="623">
        <v>519739</v>
      </c>
      <c r="BH9" s="624"/>
      <c r="BI9" s="624"/>
      <c r="BJ9" s="624"/>
      <c r="BK9" s="624"/>
      <c r="BL9" s="624"/>
      <c r="BM9" s="624"/>
      <c r="BN9" s="625"/>
      <c r="BO9" s="626">
        <v>13.4</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459202</v>
      </c>
      <c r="CS9" s="624"/>
      <c r="CT9" s="624"/>
      <c r="CU9" s="624"/>
      <c r="CV9" s="624"/>
      <c r="CW9" s="624"/>
      <c r="CX9" s="624"/>
      <c r="CY9" s="625"/>
      <c r="CZ9" s="626">
        <v>6.4</v>
      </c>
      <c r="DA9" s="626"/>
      <c r="DB9" s="626"/>
      <c r="DC9" s="626"/>
      <c r="DD9" s="632">
        <v>3704</v>
      </c>
      <c r="DE9" s="624"/>
      <c r="DF9" s="624"/>
      <c r="DG9" s="624"/>
      <c r="DH9" s="624"/>
      <c r="DI9" s="624"/>
      <c r="DJ9" s="624"/>
      <c r="DK9" s="624"/>
      <c r="DL9" s="624"/>
      <c r="DM9" s="624"/>
      <c r="DN9" s="624"/>
      <c r="DO9" s="624"/>
      <c r="DP9" s="625"/>
      <c r="DQ9" s="632">
        <v>406504</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40861</v>
      </c>
      <c r="BH10" s="624"/>
      <c r="BI10" s="624"/>
      <c r="BJ10" s="624"/>
      <c r="BK10" s="624"/>
      <c r="BL10" s="624"/>
      <c r="BM10" s="624"/>
      <c r="BN10" s="625"/>
      <c r="BO10" s="626">
        <v>1.1000000000000001</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3407</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407</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299885</v>
      </c>
      <c r="S11" s="624"/>
      <c r="T11" s="624"/>
      <c r="U11" s="624"/>
      <c r="V11" s="624"/>
      <c r="W11" s="624"/>
      <c r="X11" s="624"/>
      <c r="Y11" s="625"/>
      <c r="Z11" s="628">
        <v>3.7</v>
      </c>
      <c r="AA11" s="629"/>
      <c r="AB11" s="629"/>
      <c r="AC11" s="635"/>
      <c r="AD11" s="632">
        <v>299885</v>
      </c>
      <c r="AE11" s="624"/>
      <c r="AF11" s="624"/>
      <c r="AG11" s="624"/>
      <c r="AH11" s="624"/>
      <c r="AI11" s="624"/>
      <c r="AJ11" s="624"/>
      <c r="AK11" s="625"/>
      <c r="AL11" s="628">
        <v>6.8</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1741912</v>
      </c>
      <c r="BH11" s="624"/>
      <c r="BI11" s="624"/>
      <c r="BJ11" s="624"/>
      <c r="BK11" s="624"/>
      <c r="BL11" s="624"/>
      <c r="BM11" s="624"/>
      <c r="BN11" s="625"/>
      <c r="BO11" s="626">
        <v>45.1</v>
      </c>
      <c r="BP11" s="626"/>
      <c r="BQ11" s="626"/>
      <c r="BR11" s="626"/>
      <c r="BS11" s="627">
        <v>497684</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217468</v>
      </c>
      <c r="CS11" s="624"/>
      <c r="CT11" s="624"/>
      <c r="CU11" s="624"/>
      <c r="CV11" s="624"/>
      <c r="CW11" s="624"/>
      <c r="CX11" s="624"/>
      <c r="CY11" s="625"/>
      <c r="CZ11" s="626">
        <v>3</v>
      </c>
      <c r="DA11" s="626"/>
      <c r="DB11" s="626"/>
      <c r="DC11" s="626"/>
      <c r="DD11" s="632">
        <v>79234</v>
      </c>
      <c r="DE11" s="624"/>
      <c r="DF11" s="624"/>
      <c r="DG11" s="624"/>
      <c r="DH11" s="624"/>
      <c r="DI11" s="624"/>
      <c r="DJ11" s="624"/>
      <c r="DK11" s="624"/>
      <c r="DL11" s="624"/>
      <c r="DM11" s="624"/>
      <c r="DN11" s="624"/>
      <c r="DO11" s="624"/>
      <c r="DP11" s="625"/>
      <c r="DQ11" s="632">
        <v>111028</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1413732</v>
      </c>
      <c r="BH12" s="624"/>
      <c r="BI12" s="624"/>
      <c r="BJ12" s="624"/>
      <c r="BK12" s="624"/>
      <c r="BL12" s="624"/>
      <c r="BM12" s="624"/>
      <c r="BN12" s="625"/>
      <c r="BO12" s="626">
        <v>36.6</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578274</v>
      </c>
      <c r="CS12" s="624"/>
      <c r="CT12" s="624"/>
      <c r="CU12" s="624"/>
      <c r="CV12" s="624"/>
      <c r="CW12" s="624"/>
      <c r="CX12" s="624"/>
      <c r="CY12" s="625"/>
      <c r="CZ12" s="626">
        <v>8</v>
      </c>
      <c r="DA12" s="626"/>
      <c r="DB12" s="626"/>
      <c r="DC12" s="626"/>
      <c r="DD12" s="632" t="s">
        <v>122</v>
      </c>
      <c r="DE12" s="624"/>
      <c r="DF12" s="624"/>
      <c r="DG12" s="624"/>
      <c r="DH12" s="624"/>
      <c r="DI12" s="624"/>
      <c r="DJ12" s="624"/>
      <c r="DK12" s="624"/>
      <c r="DL12" s="624"/>
      <c r="DM12" s="624"/>
      <c r="DN12" s="624"/>
      <c r="DO12" s="624"/>
      <c r="DP12" s="625"/>
      <c r="DQ12" s="632">
        <v>578274</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1413732</v>
      </c>
      <c r="BH13" s="624"/>
      <c r="BI13" s="624"/>
      <c r="BJ13" s="624"/>
      <c r="BK13" s="624"/>
      <c r="BL13" s="624"/>
      <c r="BM13" s="624"/>
      <c r="BN13" s="625"/>
      <c r="BO13" s="626">
        <v>36.6</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1466825</v>
      </c>
      <c r="CS13" s="624"/>
      <c r="CT13" s="624"/>
      <c r="CU13" s="624"/>
      <c r="CV13" s="624"/>
      <c r="CW13" s="624"/>
      <c r="CX13" s="624"/>
      <c r="CY13" s="625"/>
      <c r="CZ13" s="626">
        <v>20.399999999999999</v>
      </c>
      <c r="DA13" s="626"/>
      <c r="DB13" s="626"/>
      <c r="DC13" s="626"/>
      <c r="DD13" s="632">
        <v>983908</v>
      </c>
      <c r="DE13" s="624"/>
      <c r="DF13" s="624"/>
      <c r="DG13" s="624"/>
      <c r="DH13" s="624"/>
      <c r="DI13" s="624"/>
      <c r="DJ13" s="624"/>
      <c r="DK13" s="624"/>
      <c r="DL13" s="624"/>
      <c r="DM13" s="624"/>
      <c r="DN13" s="624"/>
      <c r="DO13" s="624"/>
      <c r="DP13" s="625"/>
      <c r="DQ13" s="632">
        <v>653585</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v>481</v>
      </c>
      <c r="S14" s="624"/>
      <c r="T14" s="624"/>
      <c r="U14" s="624"/>
      <c r="V14" s="624"/>
      <c r="W14" s="624"/>
      <c r="X14" s="624"/>
      <c r="Y14" s="625"/>
      <c r="Z14" s="626">
        <v>0</v>
      </c>
      <c r="AA14" s="626"/>
      <c r="AB14" s="626"/>
      <c r="AC14" s="626"/>
      <c r="AD14" s="627">
        <v>481</v>
      </c>
      <c r="AE14" s="627"/>
      <c r="AF14" s="627"/>
      <c r="AG14" s="627"/>
      <c r="AH14" s="627"/>
      <c r="AI14" s="627"/>
      <c r="AJ14" s="627"/>
      <c r="AK14" s="627"/>
      <c r="AL14" s="628">
        <v>0</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42329</v>
      </c>
      <c r="BH14" s="624"/>
      <c r="BI14" s="624"/>
      <c r="BJ14" s="624"/>
      <c r="BK14" s="624"/>
      <c r="BL14" s="624"/>
      <c r="BM14" s="624"/>
      <c r="BN14" s="625"/>
      <c r="BO14" s="626">
        <v>1.1000000000000001</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308739</v>
      </c>
      <c r="CS14" s="624"/>
      <c r="CT14" s="624"/>
      <c r="CU14" s="624"/>
      <c r="CV14" s="624"/>
      <c r="CW14" s="624"/>
      <c r="CX14" s="624"/>
      <c r="CY14" s="625"/>
      <c r="CZ14" s="626">
        <v>4.3</v>
      </c>
      <c r="DA14" s="626"/>
      <c r="DB14" s="626"/>
      <c r="DC14" s="626"/>
      <c r="DD14" s="632">
        <v>29835</v>
      </c>
      <c r="DE14" s="624"/>
      <c r="DF14" s="624"/>
      <c r="DG14" s="624"/>
      <c r="DH14" s="624"/>
      <c r="DI14" s="624"/>
      <c r="DJ14" s="624"/>
      <c r="DK14" s="624"/>
      <c r="DL14" s="624"/>
      <c r="DM14" s="624"/>
      <c r="DN14" s="624"/>
      <c r="DO14" s="624"/>
      <c r="DP14" s="625"/>
      <c r="DQ14" s="632">
        <v>273831</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86598</v>
      </c>
      <c r="BH15" s="624"/>
      <c r="BI15" s="624"/>
      <c r="BJ15" s="624"/>
      <c r="BK15" s="624"/>
      <c r="BL15" s="624"/>
      <c r="BM15" s="624"/>
      <c r="BN15" s="625"/>
      <c r="BO15" s="626">
        <v>2.2000000000000002</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902824</v>
      </c>
      <c r="CS15" s="624"/>
      <c r="CT15" s="624"/>
      <c r="CU15" s="624"/>
      <c r="CV15" s="624"/>
      <c r="CW15" s="624"/>
      <c r="CX15" s="624"/>
      <c r="CY15" s="625"/>
      <c r="CZ15" s="626">
        <v>12.5</v>
      </c>
      <c r="DA15" s="626"/>
      <c r="DB15" s="626"/>
      <c r="DC15" s="626"/>
      <c r="DD15" s="632">
        <v>254315</v>
      </c>
      <c r="DE15" s="624"/>
      <c r="DF15" s="624"/>
      <c r="DG15" s="624"/>
      <c r="DH15" s="624"/>
      <c r="DI15" s="624"/>
      <c r="DJ15" s="624"/>
      <c r="DK15" s="624"/>
      <c r="DL15" s="624"/>
      <c r="DM15" s="624"/>
      <c r="DN15" s="624"/>
      <c r="DO15" s="624"/>
      <c r="DP15" s="625"/>
      <c r="DQ15" s="632">
        <v>635691</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9038</v>
      </c>
      <c r="S16" s="624"/>
      <c r="T16" s="624"/>
      <c r="U16" s="624"/>
      <c r="V16" s="624"/>
      <c r="W16" s="624"/>
      <c r="X16" s="624"/>
      <c r="Y16" s="625"/>
      <c r="Z16" s="626">
        <v>0.1</v>
      </c>
      <c r="AA16" s="626"/>
      <c r="AB16" s="626"/>
      <c r="AC16" s="626"/>
      <c r="AD16" s="627">
        <v>9038</v>
      </c>
      <c r="AE16" s="627"/>
      <c r="AF16" s="627"/>
      <c r="AG16" s="627"/>
      <c r="AH16" s="627"/>
      <c r="AI16" s="627"/>
      <c r="AJ16" s="627"/>
      <c r="AK16" s="627"/>
      <c r="AL16" s="628">
        <v>0.2</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39620</v>
      </c>
      <c r="S17" s="624"/>
      <c r="T17" s="624"/>
      <c r="U17" s="624"/>
      <c r="V17" s="624"/>
      <c r="W17" s="624"/>
      <c r="X17" s="624"/>
      <c r="Y17" s="625"/>
      <c r="Z17" s="626">
        <v>0.5</v>
      </c>
      <c r="AA17" s="626"/>
      <c r="AB17" s="626"/>
      <c r="AC17" s="626"/>
      <c r="AD17" s="627">
        <v>39620</v>
      </c>
      <c r="AE17" s="627"/>
      <c r="AF17" s="627"/>
      <c r="AG17" s="627"/>
      <c r="AH17" s="627"/>
      <c r="AI17" s="627"/>
      <c r="AJ17" s="627"/>
      <c r="AK17" s="627"/>
      <c r="AL17" s="628">
        <v>0.9</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420695</v>
      </c>
      <c r="CS17" s="624"/>
      <c r="CT17" s="624"/>
      <c r="CU17" s="624"/>
      <c r="CV17" s="624"/>
      <c r="CW17" s="624"/>
      <c r="CX17" s="624"/>
      <c r="CY17" s="625"/>
      <c r="CZ17" s="626">
        <v>5.8</v>
      </c>
      <c r="DA17" s="626"/>
      <c r="DB17" s="626"/>
      <c r="DC17" s="626"/>
      <c r="DD17" s="632" t="s">
        <v>122</v>
      </c>
      <c r="DE17" s="624"/>
      <c r="DF17" s="624"/>
      <c r="DG17" s="624"/>
      <c r="DH17" s="624"/>
      <c r="DI17" s="624"/>
      <c r="DJ17" s="624"/>
      <c r="DK17" s="624"/>
      <c r="DL17" s="624"/>
      <c r="DM17" s="624"/>
      <c r="DN17" s="624"/>
      <c r="DO17" s="624"/>
      <c r="DP17" s="625"/>
      <c r="DQ17" s="632">
        <v>420695</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11160</v>
      </c>
      <c r="S18" s="624"/>
      <c r="T18" s="624"/>
      <c r="U18" s="624"/>
      <c r="V18" s="624"/>
      <c r="W18" s="624"/>
      <c r="X18" s="624"/>
      <c r="Y18" s="625"/>
      <c r="Z18" s="626">
        <v>0.1</v>
      </c>
      <c r="AA18" s="626"/>
      <c r="AB18" s="626"/>
      <c r="AC18" s="626"/>
      <c r="AD18" s="627">
        <v>11160</v>
      </c>
      <c r="AE18" s="627"/>
      <c r="AF18" s="627"/>
      <c r="AG18" s="627"/>
      <c r="AH18" s="627"/>
      <c r="AI18" s="627"/>
      <c r="AJ18" s="627"/>
      <c r="AK18" s="627"/>
      <c r="AL18" s="628">
        <v>0.3</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11072</v>
      </c>
      <c r="S19" s="624"/>
      <c r="T19" s="624"/>
      <c r="U19" s="624"/>
      <c r="V19" s="624"/>
      <c r="W19" s="624"/>
      <c r="X19" s="624"/>
      <c r="Y19" s="625"/>
      <c r="Z19" s="626">
        <v>0.1</v>
      </c>
      <c r="AA19" s="626"/>
      <c r="AB19" s="626"/>
      <c r="AC19" s="626"/>
      <c r="AD19" s="627">
        <v>11072</v>
      </c>
      <c r="AE19" s="627"/>
      <c r="AF19" s="627"/>
      <c r="AG19" s="627"/>
      <c r="AH19" s="627"/>
      <c r="AI19" s="627"/>
      <c r="AJ19" s="627"/>
      <c r="AK19" s="627"/>
      <c r="AL19" s="628">
        <v>0.3</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88</v>
      </c>
      <c r="S20" s="624"/>
      <c r="T20" s="624"/>
      <c r="U20" s="624"/>
      <c r="V20" s="624"/>
      <c r="W20" s="624"/>
      <c r="X20" s="624"/>
      <c r="Y20" s="625"/>
      <c r="Z20" s="626">
        <v>0</v>
      </c>
      <c r="AA20" s="626"/>
      <c r="AB20" s="626"/>
      <c r="AC20" s="626"/>
      <c r="AD20" s="627">
        <v>88</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7195084</v>
      </c>
      <c r="CS20" s="624"/>
      <c r="CT20" s="624"/>
      <c r="CU20" s="624"/>
      <c r="CV20" s="624"/>
      <c r="CW20" s="624"/>
      <c r="CX20" s="624"/>
      <c r="CY20" s="625"/>
      <c r="CZ20" s="626">
        <v>100</v>
      </c>
      <c r="DA20" s="626"/>
      <c r="DB20" s="626"/>
      <c r="DC20" s="626"/>
      <c r="DD20" s="632">
        <v>1447821</v>
      </c>
      <c r="DE20" s="624"/>
      <c r="DF20" s="624"/>
      <c r="DG20" s="624"/>
      <c r="DH20" s="624"/>
      <c r="DI20" s="624"/>
      <c r="DJ20" s="624"/>
      <c r="DK20" s="624"/>
      <c r="DL20" s="624"/>
      <c r="DM20" s="624"/>
      <c r="DN20" s="624"/>
      <c r="DO20" s="624"/>
      <c r="DP20" s="625"/>
      <c r="DQ20" s="632">
        <v>5214564</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195670</v>
      </c>
      <c r="S21" s="624"/>
      <c r="T21" s="624"/>
      <c r="U21" s="624"/>
      <c r="V21" s="624"/>
      <c r="W21" s="624"/>
      <c r="X21" s="624"/>
      <c r="Y21" s="625"/>
      <c r="Z21" s="626">
        <v>2.4</v>
      </c>
      <c r="AA21" s="626"/>
      <c r="AB21" s="626"/>
      <c r="AC21" s="626"/>
      <c r="AD21" s="627">
        <v>114037</v>
      </c>
      <c r="AE21" s="627"/>
      <c r="AF21" s="627"/>
      <c r="AG21" s="627"/>
      <c r="AH21" s="627"/>
      <c r="AI21" s="627"/>
      <c r="AJ21" s="627"/>
      <c r="AK21" s="627"/>
      <c r="AL21" s="628">
        <v>2.6</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114037</v>
      </c>
      <c r="S22" s="624"/>
      <c r="T22" s="624"/>
      <c r="U22" s="624"/>
      <c r="V22" s="624"/>
      <c r="W22" s="624"/>
      <c r="X22" s="624"/>
      <c r="Y22" s="625"/>
      <c r="Z22" s="626">
        <v>1.4</v>
      </c>
      <c r="AA22" s="626"/>
      <c r="AB22" s="626"/>
      <c r="AC22" s="626"/>
      <c r="AD22" s="627">
        <v>114037</v>
      </c>
      <c r="AE22" s="627"/>
      <c r="AF22" s="627"/>
      <c r="AG22" s="627"/>
      <c r="AH22" s="627"/>
      <c r="AI22" s="627"/>
      <c r="AJ22" s="627"/>
      <c r="AK22" s="627"/>
      <c r="AL22" s="628">
        <v>2.6</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81633</v>
      </c>
      <c r="S23" s="624"/>
      <c r="T23" s="624"/>
      <c r="U23" s="624"/>
      <c r="V23" s="624"/>
      <c r="W23" s="624"/>
      <c r="X23" s="624"/>
      <c r="Y23" s="625"/>
      <c r="Z23" s="626">
        <v>1</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2" t="s">
        <v>275</v>
      </c>
      <c r="DM23" s="653"/>
      <c r="DN23" s="653"/>
      <c r="DO23" s="653"/>
      <c r="DP23" s="653"/>
      <c r="DQ23" s="653"/>
      <c r="DR23" s="653"/>
      <c r="DS23" s="653"/>
      <c r="DT23" s="653"/>
      <c r="DU23" s="653"/>
      <c r="DV23" s="654"/>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2429843</v>
      </c>
      <c r="CS24" s="613"/>
      <c r="CT24" s="613"/>
      <c r="CU24" s="613"/>
      <c r="CV24" s="613"/>
      <c r="CW24" s="613"/>
      <c r="CX24" s="613"/>
      <c r="CY24" s="614"/>
      <c r="CZ24" s="617">
        <v>33.799999999999997</v>
      </c>
      <c r="DA24" s="618"/>
      <c r="DB24" s="618"/>
      <c r="DC24" s="634"/>
      <c r="DD24" s="655">
        <v>1958645</v>
      </c>
      <c r="DE24" s="613"/>
      <c r="DF24" s="613"/>
      <c r="DG24" s="613"/>
      <c r="DH24" s="613"/>
      <c r="DI24" s="613"/>
      <c r="DJ24" s="613"/>
      <c r="DK24" s="614"/>
      <c r="DL24" s="655">
        <v>1851611</v>
      </c>
      <c r="DM24" s="613"/>
      <c r="DN24" s="613"/>
      <c r="DO24" s="613"/>
      <c r="DP24" s="613"/>
      <c r="DQ24" s="613"/>
      <c r="DR24" s="613"/>
      <c r="DS24" s="613"/>
      <c r="DT24" s="613"/>
      <c r="DU24" s="613"/>
      <c r="DV24" s="614"/>
      <c r="DW24" s="617">
        <v>41.8</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4501495</v>
      </c>
      <c r="S25" s="624"/>
      <c r="T25" s="624"/>
      <c r="U25" s="624"/>
      <c r="V25" s="624"/>
      <c r="W25" s="624"/>
      <c r="X25" s="624"/>
      <c r="Y25" s="625"/>
      <c r="Z25" s="626">
        <v>55.1</v>
      </c>
      <c r="AA25" s="626"/>
      <c r="AB25" s="626"/>
      <c r="AC25" s="626"/>
      <c r="AD25" s="627">
        <v>4419862</v>
      </c>
      <c r="AE25" s="627"/>
      <c r="AF25" s="627"/>
      <c r="AG25" s="627"/>
      <c r="AH25" s="627"/>
      <c r="AI25" s="627"/>
      <c r="AJ25" s="627"/>
      <c r="AK25" s="627"/>
      <c r="AL25" s="628">
        <v>99.8</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1272837</v>
      </c>
      <c r="CS25" s="644"/>
      <c r="CT25" s="644"/>
      <c r="CU25" s="644"/>
      <c r="CV25" s="644"/>
      <c r="CW25" s="644"/>
      <c r="CX25" s="644"/>
      <c r="CY25" s="645"/>
      <c r="CZ25" s="628">
        <v>17.7</v>
      </c>
      <c r="DA25" s="656"/>
      <c r="DB25" s="656"/>
      <c r="DC25" s="658"/>
      <c r="DD25" s="632">
        <v>1207511</v>
      </c>
      <c r="DE25" s="644"/>
      <c r="DF25" s="644"/>
      <c r="DG25" s="644"/>
      <c r="DH25" s="644"/>
      <c r="DI25" s="644"/>
      <c r="DJ25" s="644"/>
      <c r="DK25" s="645"/>
      <c r="DL25" s="632">
        <v>1204727</v>
      </c>
      <c r="DM25" s="644"/>
      <c r="DN25" s="644"/>
      <c r="DO25" s="644"/>
      <c r="DP25" s="644"/>
      <c r="DQ25" s="644"/>
      <c r="DR25" s="644"/>
      <c r="DS25" s="644"/>
      <c r="DT25" s="644"/>
      <c r="DU25" s="644"/>
      <c r="DV25" s="645"/>
      <c r="DW25" s="628">
        <v>27.2</v>
      </c>
      <c r="DX25" s="656"/>
      <c r="DY25" s="656"/>
      <c r="DZ25" s="656"/>
      <c r="EA25" s="656"/>
      <c r="EB25" s="656"/>
      <c r="EC25" s="657"/>
    </row>
    <row r="26" spans="2:133" ht="11.25" customHeight="1" x14ac:dyDescent="0.2">
      <c r="B26" s="620" t="s">
        <v>283</v>
      </c>
      <c r="C26" s="621"/>
      <c r="D26" s="621"/>
      <c r="E26" s="621"/>
      <c r="F26" s="621"/>
      <c r="G26" s="621"/>
      <c r="H26" s="621"/>
      <c r="I26" s="621"/>
      <c r="J26" s="621"/>
      <c r="K26" s="621"/>
      <c r="L26" s="621"/>
      <c r="M26" s="621"/>
      <c r="N26" s="621"/>
      <c r="O26" s="621"/>
      <c r="P26" s="621"/>
      <c r="Q26" s="622"/>
      <c r="R26" s="623">
        <v>1649</v>
      </c>
      <c r="S26" s="624"/>
      <c r="T26" s="624"/>
      <c r="U26" s="624"/>
      <c r="V26" s="624"/>
      <c r="W26" s="624"/>
      <c r="X26" s="624"/>
      <c r="Y26" s="625"/>
      <c r="Z26" s="626">
        <v>0</v>
      </c>
      <c r="AA26" s="626"/>
      <c r="AB26" s="626"/>
      <c r="AC26" s="626"/>
      <c r="AD26" s="627">
        <v>1649</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678077</v>
      </c>
      <c r="CS26" s="624"/>
      <c r="CT26" s="624"/>
      <c r="CU26" s="624"/>
      <c r="CV26" s="624"/>
      <c r="CW26" s="624"/>
      <c r="CX26" s="624"/>
      <c r="CY26" s="625"/>
      <c r="CZ26" s="628">
        <v>9.4</v>
      </c>
      <c r="DA26" s="656"/>
      <c r="DB26" s="656"/>
      <c r="DC26" s="658"/>
      <c r="DD26" s="632">
        <v>655699</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6"/>
      <c r="DY26" s="656"/>
      <c r="DZ26" s="656"/>
      <c r="EA26" s="656"/>
      <c r="EB26" s="656"/>
      <c r="EC26" s="657"/>
    </row>
    <row r="27" spans="2:133" ht="11.25" customHeight="1" x14ac:dyDescent="0.2">
      <c r="B27" s="620" t="s">
        <v>286</v>
      </c>
      <c r="C27" s="621"/>
      <c r="D27" s="621"/>
      <c r="E27" s="621"/>
      <c r="F27" s="621"/>
      <c r="G27" s="621"/>
      <c r="H27" s="621"/>
      <c r="I27" s="621"/>
      <c r="J27" s="621"/>
      <c r="K27" s="621"/>
      <c r="L27" s="621"/>
      <c r="M27" s="621"/>
      <c r="N27" s="621"/>
      <c r="O27" s="621"/>
      <c r="P27" s="621"/>
      <c r="Q27" s="622"/>
      <c r="R27" s="623">
        <v>217</v>
      </c>
      <c r="S27" s="624"/>
      <c r="T27" s="624"/>
      <c r="U27" s="624"/>
      <c r="V27" s="624"/>
      <c r="W27" s="624"/>
      <c r="X27" s="624"/>
      <c r="Y27" s="625"/>
      <c r="Z27" s="626">
        <v>0</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3865618</v>
      </c>
      <c r="BH27" s="624"/>
      <c r="BI27" s="624"/>
      <c r="BJ27" s="624"/>
      <c r="BK27" s="624"/>
      <c r="BL27" s="624"/>
      <c r="BM27" s="624"/>
      <c r="BN27" s="625"/>
      <c r="BO27" s="626">
        <v>100</v>
      </c>
      <c r="BP27" s="626"/>
      <c r="BQ27" s="626"/>
      <c r="BR27" s="626"/>
      <c r="BS27" s="627">
        <v>497684</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736311</v>
      </c>
      <c r="CS27" s="644"/>
      <c r="CT27" s="644"/>
      <c r="CU27" s="644"/>
      <c r="CV27" s="644"/>
      <c r="CW27" s="644"/>
      <c r="CX27" s="644"/>
      <c r="CY27" s="645"/>
      <c r="CZ27" s="628">
        <v>10.199999999999999</v>
      </c>
      <c r="DA27" s="656"/>
      <c r="DB27" s="656"/>
      <c r="DC27" s="658"/>
      <c r="DD27" s="632">
        <v>330439</v>
      </c>
      <c r="DE27" s="644"/>
      <c r="DF27" s="644"/>
      <c r="DG27" s="644"/>
      <c r="DH27" s="644"/>
      <c r="DI27" s="644"/>
      <c r="DJ27" s="644"/>
      <c r="DK27" s="645"/>
      <c r="DL27" s="632">
        <v>226189</v>
      </c>
      <c r="DM27" s="644"/>
      <c r="DN27" s="644"/>
      <c r="DO27" s="644"/>
      <c r="DP27" s="644"/>
      <c r="DQ27" s="644"/>
      <c r="DR27" s="644"/>
      <c r="DS27" s="644"/>
      <c r="DT27" s="644"/>
      <c r="DU27" s="644"/>
      <c r="DV27" s="645"/>
      <c r="DW27" s="628">
        <v>5.0999999999999996</v>
      </c>
      <c r="DX27" s="656"/>
      <c r="DY27" s="656"/>
      <c r="DZ27" s="656"/>
      <c r="EA27" s="656"/>
      <c r="EB27" s="656"/>
      <c r="EC27" s="657"/>
    </row>
    <row r="28" spans="2:133" ht="11.25" customHeight="1" x14ac:dyDescent="0.2">
      <c r="B28" s="620" t="s">
        <v>289</v>
      </c>
      <c r="C28" s="621"/>
      <c r="D28" s="621"/>
      <c r="E28" s="621"/>
      <c r="F28" s="621"/>
      <c r="G28" s="621"/>
      <c r="H28" s="621"/>
      <c r="I28" s="621"/>
      <c r="J28" s="621"/>
      <c r="K28" s="621"/>
      <c r="L28" s="621"/>
      <c r="M28" s="621"/>
      <c r="N28" s="621"/>
      <c r="O28" s="621"/>
      <c r="P28" s="621"/>
      <c r="Q28" s="622"/>
      <c r="R28" s="623">
        <v>49666</v>
      </c>
      <c r="S28" s="624"/>
      <c r="T28" s="624"/>
      <c r="U28" s="624"/>
      <c r="V28" s="624"/>
      <c r="W28" s="624"/>
      <c r="X28" s="624"/>
      <c r="Y28" s="625"/>
      <c r="Z28" s="626">
        <v>0.6</v>
      </c>
      <c r="AA28" s="626"/>
      <c r="AB28" s="626"/>
      <c r="AC28" s="626"/>
      <c r="AD28" s="627">
        <v>2221</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420695</v>
      </c>
      <c r="CS28" s="624"/>
      <c r="CT28" s="624"/>
      <c r="CU28" s="624"/>
      <c r="CV28" s="624"/>
      <c r="CW28" s="624"/>
      <c r="CX28" s="624"/>
      <c r="CY28" s="625"/>
      <c r="CZ28" s="628">
        <v>5.8</v>
      </c>
      <c r="DA28" s="656"/>
      <c r="DB28" s="656"/>
      <c r="DC28" s="658"/>
      <c r="DD28" s="632">
        <v>420695</v>
      </c>
      <c r="DE28" s="624"/>
      <c r="DF28" s="624"/>
      <c r="DG28" s="624"/>
      <c r="DH28" s="624"/>
      <c r="DI28" s="624"/>
      <c r="DJ28" s="624"/>
      <c r="DK28" s="625"/>
      <c r="DL28" s="632">
        <v>420695</v>
      </c>
      <c r="DM28" s="624"/>
      <c r="DN28" s="624"/>
      <c r="DO28" s="624"/>
      <c r="DP28" s="624"/>
      <c r="DQ28" s="624"/>
      <c r="DR28" s="624"/>
      <c r="DS28" s="624"/>
      <c r="DT28" s="624"/>
      <c r="DU28" s="624"/>
      <c r="DV28" s="625"/>
      <c r="DW28" s="628">
        <v>9.5</v>
      </c>
      <c r="DX28" s="656"/>
      <c r="DY28" s="656"/>
      <c r="DZ28" s="656"/>
      <c r="EA28" s="656"/>
      <c r="EB28" s="656"/>
      <c r="EC28" s="657"/>
    </row>
    <row r="29" spans="2:133" ht="11.25" customHeight="1" x14ac:dyDescent="0.2">
      <c r="B29" s="620" t="s">
        <v>291</v>
      </c>
      <c r="C29" s="621"/>
      <c r="D29" s="621"/>
      <c r="E29" s="621"/>
      <c r="F29" s="621"/>
      <c r="G29" s="621"/>
      <c r="H29" s="621"/>
      <c r="I29" s="621"/>
      <c r="J29" s="621"/>
      <c r="K29" s="621"/>
      <c r="L29" s="621"/>
      <c r="M29" s="621"/>
      <c r="N29" s="621"/>
      <c r="O29" s="621"/>
      <c r="P29" s="621"/>
      <c r="Q29" s="622"/>
      <c r="R29" s="623">
        <v>11278</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420695</v>
      </c>
      <c r="CS29" s="644"/>
      <c r="CT29" s="644"/>
      <c r="CU29" s="644"/>
      <c r="CV29" s="644"/>
      <c r="CW29" s="644"/>
      <c r="CX29" s="644"/>
      <c r="CY29" s="645"/>
      <c r="CZ29" s="628">
        <v>5.8</v>
      </c>
      <c r="DA29" s="656"/>
      <c r="DB29" s="656"/>
      <c r="DC29" s="658"/>
      <c r="DD29" s="632">
        <v>420695</v>
      </c>
      <c r="DE29" s="644"/>
      <c r="DF29" s="644"/>
      <c r="DG29" s="644"/>
      <c r="DH29" s="644"/>
      <c r="DI29" s="644"/>
      <c r="DJ29" s="644"/>
      <c r="DK29" s="645"/>
      <c r="DL29" s="632">
        <v>420695</v>
      </c>
      <c r="DM29" s="644"/>
      <c r="DN29" s="644"/>
      <c r="DO29" s="644"/>
      <c r="DP29" s="644"/>
      <c r="DQ29" s="644"/>
      <c r="DR29" s="644"/>
      <c r="DS29" s="644"/>
      <c r="DT29" s="644"/>
      <c r="DU29" s="644"/>
      <c r="DV29" s="645"/>
      <c r="DW29" s="628">
        <v>9.5</v>
      </c>
      <c r="DX29" s="656"/>
      <c r="DY29" s="656"/>
      <c r="DZ29" s="656"/>
      <c r="EA29" s="656"/>
      <c r="EB29" s="656"/>
      <c r="EC29" s="657"/>
    </row>
    <row r="30" spans="2:133" ht="11.25" customHeight="1" x14ac:dyDescent="0.2">
      <c r="B30" s="620" t="s">
        <v>293</v>
      </c>
      <c r="C30" s="621"/>
      <c r="D30" s="621"/>
      <c r="E30" s="621"/>
      <c r="F30" s="621"/>
      <c r="G30" s="621"/>
      <c r="H30" s="621"/>
      <c r="I30" s="621"/>
      <c r="J30" s="621"/>
      <c r="K30" s="621"/>
      <c r="L30" s="621"/>
      <c r="M30" s="621"/>
      <c r="N30" s="621"/>
      <c r="O30" s="621"/>
      <c r="P30" s="621"/>
      <c r="Q30" s="622"/>
      <c r="R30" s="623">
        <v>863358</v>
      </c>
      <c r="S30" s="624"/>
      <c r="T30" s="624"/>
      <c r="U30" s="624"/>
      <c r="V30" s="624"/>
      <c r="W30" s="624"/>
      <c r="X30" s="624"/>
      <c r="Y30" s="625"/>
      <c r="Z30" s="626">
        <v>10.6</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407238</v>
      </c>
      <c r="CS30" s="624"/>
      <c r="CT30" s="624"/>
      <c r="CU30" s="624"/>
      <c r="CV30" s="624"/>
      <c r="CW30" s="624"/>
      <c r="CX30" s="624"/>
      <c r="CY30" s="625"/>
      <c r="CZ30" s="628">
        <v>5.7</v>
      </c>
      <c r="DA30" s="656"/>
      <c r="DB30" s="656"/>
      <c r="DC30" s="658"/>
      <c r="DD30" s="632">
        <v>407238</v>
      </c>
      <c r="DE30" s="624"/>
      <c r="DF30" s="624"/>
      <c r="DG30" s="624"/>
      <c r="DH30" s="624"/>
      <c r="DI30" s="624"/>
      <c r="DJ30" s="624"/>
      <c r="DK30" s="625"/>
      <c r="DL30" s="632">
        <v>407238</v>
      </c>
      <c r="DM30" s="624"/>
      <c r="DN30" s="624"/>
      <c r="DO30" s="624"/>
      <c r="DP30" s="624"/>
      <c r="DQ30" s="624"/>
      <c r="DR30" s="624"/>
      <c r="DS30" s="624"/>
      <c r="DT30" s="624"/>
      <c r="DU30" s="624"/>
      <c r="DV30" s="625"/>
      <c r="DW30" s="628">
        <v>9.1999999999999993</v>
      </c>
      <c r="DX30" s="656"/>
      <c r="DY30" s="656"/>
      <c r="DZ30" s="656"/>
      <c r="EA30" s="656"/>
      <c r="EB30" s="656"/>
      <c r="EC30" s="657"/>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18"/>
      <c r="AV31" s="218"/>
      <c r="AW31" s="218"/>
      <c r="AX31" s="609" t="s">
        <v>177</v>
      </c>
      <c r="AY31" s="610"/>
      <c r="AZ31" s="610"/>
      <c r="BA31" s="610"/>
      <c r="BB31" s="610"/>
      <c r="BC31" s="610"/>
      <c r="BD31" s="610"/>
      <c r="BE31" s="610"/>
      <c r="BF31" s="611"/>
      <c r="BG31" s="670">
        <v>99.8</v>
      </c>
      <c r="BH31" s="667"/>
      <c r="BI31" s="667"/>
      <c r="BJ31" s="667"/>
      <c r="BK31" s="667"/>
      <c r="BL31" s="667"/>
      <c r="BM31" s="618">
        <v>99.5</v>
      </c>
      <c r="BN31" s="667"/>
      <c r="BO31" s="667"/>
      <c r="BP31" s="667"/>
      <c r="BQ31" s="668"/>
      <c r="BR31" s="670">
        <v>99.8</v>
      </c>
      <c r="BS31" s="667"/>
      <c r="BT31" s="667"/>
      <c r="BU31" s="667"/>
      <c r="BV31" s="667"/>
      <c r="BW31" s="667"/>
      <c r="BX31" s="618">
        <v>99.5</v>
      </c>
      <c r="BY31" s="667"/>
      <c r="BZ31" s="667"/>
      <c r="CA31" s="667"/>
      <c r="CB31" s="668"/>
      <c r="CD31" s="663"/>
      <c r="CE31" s="664"/>
      <c r="CF31" s="620" t="s">
        <v>300</v>
      </c>
      <c r="CG31" s="621"/>
      <c r="CH31" s="621"/>
      <c r="CI31" s="621"/>
      <c r="CJ31" s="621"/>
      <c r="CK31" s="621"/>
      <c r="CL31" s="621"/>
      <c r="CM31" s="621"/>
      <c r="CN31" s="621"/>
      <c r="CO31" s="621"/>
      <c r="CP31" s="621"/>
      <c r="CQ31" s="622"/>
      <c r="CR31" s="623">
        <v>13457</v>
      </c>
      <c r="CS31" s="644"/>
      <c r="CT31" s="644"/>
      <c r="CU31" s="644"/>
      <c r="CV31" s="644"/>
      <c r="CW31" s="644"/>
      <c r="CX31" s="644"/>
      <c r="CY31" s="645"/>
      <c r="CZ31" s="628">
        <v>0.2</v>
      </c>
      <c r="DA31" s="656"/>
      <c r="DB31" s="656"/>
      <c r="DC31" s="658"/>
      <c r="DD31" s="632">
        <v>13457</v>
      </c>
      <c r="DE31" s="644"/>
      <c r="DF31" s="644"/>
      <c r="DG31" s="644"/>
      <c r="DH31" s="644"/>
      <c r="DI31" s="644"/>
      <c r="DJ31" s="644"/>
      <c r="DK31" s="645"/>
      <c r="DL31" s="632">
        <v>13457</v>
      </c>
      <c r="DM31" s="644"/>
      <c r="DN31" s="644"/>
      <c r="DO31" s="644"/>
      <c r="DP31" s="644"/>
      <c r="DQ31" s="644"/>
      <c r="DR31" s="644"/>
      <c r="DS31" s="644"/>
      <c r="DT31" s="644"/>
      <c r="DU31" s="644"/>
      <c r="DV31" s="645"/>
      <c r="DW31" s="628">
        <v>0.3</v>
      </c>
      <c r="DX31" s="656"/>
      <c r="DY31" s="656"/>
      <c r="DZ31" s="656"/>
      <c r="EA31" s="656"/>
      <c r="EB31" s="656"/>
      <c r="EC31" s="657"/>
    </row>
    <row r="32" spans="2:133" ht="11.25" customHeight="1" x14ac:dyDescent="0.2">
      <c r="B32" s="620" t="s">
        <v>301</v>
      </c>
      <c r="C32" s="621"/>
      <c r="D32" s="621"/>
      <c r="E32" s="621"/>
      <c r="F32" s="621"/>
      <c r="G32" s="621"/>
      <c r="H32" s="621"/>
      <c r="I32" s="621"/>
      <c r="J32" s="621"/>
      <c r="K32" s="621"/>
      <c r="L32" s="621"/>
      <c r="M32" s="621"/>
      <c r="N32" s="621"/>
      <c r="O32" s="621"/>
      <c r="P32" s="621"/>
      <c r="Q32" s="622"/>
      <c r="R32" s="623">
        <v>326784</v>
      </c>
      <c r="S32" s="624"/>
      <c r="T32" s="624"/>
      <c r="U32" s="624"/>
      <c r="V32" s="624"/>
      <c r="W32" s="624"/>
      <c r="X32" s="624"/>
      <c r="Y32" s="625"/>
      <c r="Z32" s="626">
        <v>4</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14" t="s">
        <v>302</v>
      </c>
      <c r="AX32" s="620" t="s">
        <v>303</v>
      </c>
      <c r="AY32" s="621"/>
      <c r="AZ32" s="621"/>
      <c r="BA32" s="621"/>
      <c r="BB32" s="621"/>
      <c r="BC32" s="621"/>
      <c r="BD32" s="621"/>
      <c r="BE32" s="621"/>
      <c r="BF32" s="622"/>
      <c r="BG32" s="680">
        <v>99.8</v>
      </c>
      <c r="BH32" s="644"/>
      <c r="BI32" s="644"/>
      <c r="BJ32" s="644"/>
      <c r="BK32" s="644"/>
      <c r="BL32" s="644"/>
      <c r="BM32" s="629">
        <v>99.6</v>
      </c>
      <c r="BN32" s="644"/>
      <c r="BO32" s="644"/>
      <c r="BP32" s="644"/>
      <c r="BQ32" s="669"/>
      <c r="BR32" s="680">
        <v>99.8</v>
      </c>
      <c r="BS32" s="644"/>
      <c r="BT32" s="644"/>
      <c r="BU32" s="644"/>
      <c r="BV32" s="644"/>
      <c r="BW32" s="644"/>
      <c r="BX32" s="629">
        <v>99.6</v>
      </c>
      <c r="BY32" s="644"/>
      <c r="BZ32" s="644"/>
      <c r="CA32" s="644"/>
      <c r="CB32" s="669"/>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6"/>
      <c r="DB32" s="656"/>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6"/>
      <c r="DY32" s="656"/>
      <c r="DZ32" s="656"/>
      <c r="EA32" s="656"/>
      <c r="EB32" s="656"/>
      <c r="EC32" s="657"/>
    </row>
    <row r="33" spans="2:133" ht="11.25" customHeight="1" x14ac:dyDescent="0.2">
      <c r="B33" s="620" t="s">
        <v>305</v>
      </c>
      <c r="C33" s="621"/>
      <c r="D33" s="621"/>
      <c r="E33" s="621"/>
      <c r="F33" s="621"/>
      <c r="G33" s="621"/>
      <c r="H33" s="621"/>
      <c r="I33" s="621"/>
      <c r="J33" s="621"/>
      <c r="K33" s="621"/>
      <c r="L33" s="621"/>
      <c r="M33" s="621"/>
      <c r="N33" s="621"/>
      <c r="O33" s="621"/>
      <c r="P33" s="621"/>
      <c r="Q33" s="622"/>
      <c r="R33" s="623">
        <v>2541</v>
      </c>
      <c r="S33" s="624"/>
      <c r="T33" s="624"/>
      <c r="U33" s="624"/>
      <c r="V33" s="624"/>
      <c r="W33" s="624"/>
      <c r="X33" s="624"/>
      <c r="Y33" s="625"/>
      <c r="Z33" s="626">
        <v>0</v>
      </c>
      <c r="AA33" s="626"/>
      <c r="AB33" s="626"/>
      <c r="AC33" s="626"/>
      <c r="AD33" s="627">
        <v>1603</v>
      </c>
      <c r="AE33" s="627"/>
      <c r="AF33" s="627"/>
      <c r="AG33" s="627"/>
      <c r="AH33" s="627"/>
      <c r="AI33" s="627"/>
      <c r="AJ33" s="627"/>
      <c r="AK33" s="627"/>
      <c r="AL33" s="628">
        <v>0</v>
      </c>
      <c r="AM33" s="629"/>
      <c r="AN33" s="629"/>
      <c r="AO33" s="630"/>
      <c r="AP33" s="675"/>
      <c r="AQ33" s="676"/>
      <c r="AR33" s="676"/>
      <c r="AS33" s="676"/>
      <c r="AT33" s="679"/>
      <c r="AU33" s="219"/>
      <c r="AV33" s="219"/>
      <c r="AW33" s="219"/>
      <c r="AX33" s="646" t="s">
        <v>306</v>
      </c>
      <c r="AY33" s="647"/>
      <c r="AZ33" s="647"/>
      <c r="BA33" s="647"/>
      <c r="BB33" s="647"/>
      <c r="BC33" s="647"/>
      <c r="BD33" s="647"/>
      <c r="BE33" s="647"/>
      <c r="BF33" s="648"/>
      <c r="BG33" s="681">
        <v>99.8</v>
      </c>
      <c r="BH33" s="682"/>
      <c r="BI33" s="682"/>
      <c r="BJ33" s="682"/>
      <c r="BK33" s="682"/>
      <c r="BL33" s="682"/>
      <c r="BM33" s="683">
        <v>99.4</v>
      </c>
      <c r="BN33" s="682"/>
      <c r="BO33" s="682"/>
      <c r="BP33" s="682"/>
      <c r="BQ33" s="684"/>
      <c r="BR33" s="681">
        <v>99.8</v>
      </c>
      <c r="BS33" s="682"/>
      <c r="BT33" s="682"/>
      <c r="BU33" s="682"/>
      <c r="BV33" s="682"/>
      <c r="BW33" s="682"/>
      <c r="BX33" s="683">
        <v>99.4</v>
      </c>
      <c r="BY33" s="682"/>
      <c r="BZ33" s="682"/>
      <c r="CA33" s="682"/>
      <c r="CB33" s="684"/>
      <c r="CD33" s="620" t="s">
        <v>307</v>
      </c>
      <c r="CE33" s="621"/>
      <c r="CF33" s="621"/>
      <c r="CG33" s="621"/>
      <c r="CH33" s="621"/>
      <c r="CI33" s="621"/>
      <c r="CJ33" s="621"/>
      <c r="CK33" s="621"/>
      <c r="CL33" s="621"/>
      <c r="CM33" s="621"/>
      <c r="CN33" s="621"/>
      <c r="CO33" s="621"/>
      <c r="CP33" s="621"/>
      <c r="CQ33" s="622"/>
      <c r="CR33" s="623">
        <v>3317420</v>
      </c>
      <c r="CS33" s="644"/>
      <c r="CT33" s="644"/>
      <c r="CU33" s="644"/>
      <c r="CV33" s="644"/>
      <c r="CW33" s="644"/>
      <c r="CX33" s="644"/>
      <c r="CY33" s="645"/>
      <c r="CZ33" s="628">
        <v>46.1</v>
      </c>
      <c r="DA33" s="656"/>
      <c r="DB33" s="656"/>
      <c r="DC33" s="658"/>
      <c r="DD33" s="632">
        <v>2945321</v>
      </c>
      <c r="DE33" s="644"/>
      <c r="DF33" s="644"/>
      <c r="DG33" s="644"/>
      <c r="DH33" s="644"/>
      <c r="DI33" s="644"/>
      <c r="DJ33" s="644"/>
      <c r="DK33" s="645"/>
      <c r="DL33" s="632">
        <v>2053081</v>
      </c>
      <c r="DM33" s="644"/>
      <c r="DN33" s="644"/>
      <c r="DO33" s="644"/>
      <c r="DP33" s="644"/>
      <c r="DQ33" s="644"/>
      <c r="DR33" s="644"/>
      <c r="DS33" s="644"/>
      <c r="DT33" s="644"/>
      <c r="DU33" s="644"/>
      <c r="DV33" s="645"/>
      <c r="DW33" s="628">
        <v>46.4</v>
      </c>
      <c r="DX33" s="656"/>
      <c r="DY33" s="656"/>
      <c r="DZ33" s="656"/>
      <c r="EA33" s="656"/>
      <c r="EB33" s="656"/>
      <c r="EC33" s="657"/>
    </row>
    <row r="34" spans="2:133" ht="11.25" customHeight="1" x14ac:dyDescent="0.2">
      <c r="B34" s="620" t="s">
        <v>308</v>
      </c>
      <c r="C34" s="621"/>
      <c r="D34" s="621"/>
      <c r="E34" s="621"/>
      <c r="F34" s="621"/>
      <c r="G34" s="621"/>
      <c r="H34" s="621"/>
      <c r="I34" s="621"/>
      <c r="J34" s="621"/>
      <c r="K34" s="621"/>
      <c r="L34" s="621"/>
      <c r="M34" s="621"/>
      <c r="N34" s="621"/>
      <c r="O34" s="621"/>
      <c r="P34" s="621"/>
      <c r="Q34" s="622"/>
      <c r="R34" s="623">
        <v>372579</v>
      </c>
      <c r="S34" s="624"/>
      <c r="T34" s="624"/>
      <c r="U34" s="624"/>
      <c r="V34" s="624"/>
      <c r="W34" s="624"/>
      <c r="X34" s="624"/>
      <c r="Y34" s="625"/>
      <c r="Z34" s="626">
        <v>4.5999999999999996</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309</v>
      </c>
      <c r="CE34" s="621"/>
      <c r="CF34" s="621"/>
      <c r="CG34" s="621"/>
      <c r="CH34" s="621"/>
      <c r="CI34" s="621"/>
      <c r="CJ34" s="621"/>
      <c r="CK34" s="621"/>
      <c r="CL34" s="621"/>
      <c r="CM34" s="621"/>
      <c r="CN34" s="621"/>
      <c r="CO34" s="621"/>
      <c r="CP34" s="621"/>
      <c r="CQ34" s="622"/>
      <c r="CR34" s="623">
        <v>1076359</v>
      </c>
      <c r="CS34" s="624"/>
      <c r="CT34" s="624"/>
      <c r="CU34" s="624"/>
      <c r="CV34" s="624"/>
      <c r="CW34" s="624"/>
      <c r="CX34" s="624"/>
      <c r="CY34" s="625"/>
      <c r="CZ34" s="628">
        <v>15</v>
      </c>
      <c r="DA34" s="656"/>
      <c r="DB34" s="656"/>
      <c r="DC34" s="658"/>
      <c r="DD34" s="632">
        <v>860918</v>
      </c>
      <c r="DE34" s="624"/>
      <c r="DF34" s="624"/>
      <c r="DG34" s="624"/>
      <c r="DH34" s="624"/>
      <c r="DI34" s="624"/>
      <c r="DJ34" s="624"/>
      <c r="DK34" s="625"/>
      <c r="DL34" s="632">
        <v>758204</v>
      </c>
      <c r="DM34" s="624"/>
      <c r="DN34" s="624"/>
      <c r="DO34" s="624"/>
      <c r="DP34" s="624"/>
      <c r="DQ34" s="624"/>
      <c r="DR34" s="624"/>
      <c r="DS34" s="624"/>
      <c r="DT34" s="624"/>
      <c r="DU34" s="624"/>
      <c r="DV34" s="625"/>
      <c r="DW34" s="628">
        <v>17.100000000000001</v>
      </c>
      <c r="DX34" s="656"/>
      <c r="DY34" s="656"/>
      <c r="DZ34" s="656"/>
      <c r="EA34" s="656"/>
      <c r="EB34" s="656"/>
      <c r="EC34" s="657"/>
    </row>
    <row r="35" spans="2:133" ht="11.25" customHeight="1" x14ac:dyDescent="0.2">
      <c r="B35" s="620" t="s">
        <v>310</v>
      </c>
      <c r="C35" s="621"/>
      <c r="D35" s="621"/>
      <c r="E35" s="621"/>
      <c r="F35" s="621"/>
      <c r="G35" s="621"/>
      <c r="H35" s="621"/>
      <c r="I35" s="621"/>
      <c r="J35" s="621"/>
      <c r="K35" s="621"/>
      <c r="L35" s="621"/>
      <c r="M35" s="621"/>
      <c r="N35" s="621"/>
      <c r="O35" s="621"/>
      <c r="P35" s="621"/>
      <c r="Q35" s="622"/>
      <c r="R35" s="623">
        <v>1129101</v>
      </c>
      <c r="S35" s="624"/>
      <c r="T35" s="624"/>
      <c r="U35" s="624"/>
      <c r="V35" s="624"/>
      <c r="W35" s="624"/>
      <c r="X35" s="624"/>
      <c r="Y35" s="625"/>
      <c r="Z35" s="626">
        <v>13.8</v>
      </c>
      <c r="AA35" s="626"/>
      <c r="AB35" s="626"/>
      <c r="AC35" s="626"/>
      <c r="AD35" s="627" t="s">
        <v>122</v>
      </c>
      <c r="AE35" s="627"/>
      <c r="AF35" s="627"/>
      <c r="AG35" s="627"/>
      <c r="AH35" s="627"/>
      <c r="AI35" s="627"/>
      <c r="AJ35" s="627"/>
      <c r="AK35" s="627"/>
      <c r="AL35" s="628" t="s">
        <v>122</v>
      </c>
      <c r="AM35" s="629"/>
      <c r="AN35" s="629"/>
      <c r="AO35" s="630"/>
      <c r="AP35" s="222"/>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102809</v>
      </c>
      <c r="CS35" s="644"/>
      <c r="CT35" s="644"/>
      <c r="CU35" s="644"/>
      <c r="CV35" s="644"/>
      <c r="CW35" s="644"/>
      <c r="CX35" s="644"/>
      <c r="CY35" s="645"/>
      <c r="CZ35" s="628">
        <v>1.4</v>
      </c>
      <c r="DA35" s="656"/>
      <c r="DB35" s="656"/>
      <c r="DC35" s="658"/>
      <c r="DD35" s="632">
        <v>100432</v>
      </c>
      <c r="DE35" s="644"/>
      <c r="DF35" s="644"/>
      <c r="DG35" s="644"/>
      <c r="DH35" s="644"/>
      <c r="DI35" s="644"/>
      <c r="DJ35" s="644"/>
      <c r="DK35" s="645"/>
      <c r="DL35" s="632">
        <v>100432</v>
      </c>
      <c r="DM35" s="644"/>
      <c r="DN35" s="644"/>
      <c r="DO35" s="644"/>
      <c r="DP35" s="644"/>
      <c r="DQ35" s="644"/>
      <c r="DR35" s="644"/>
      <c r="DS35" s="644"/>
      <c r="DT35" s="644"/>
      <c r="DU35" s="644"/>
      <c r="DV35" s="645"/>
      <c r="DW35" s="628">
        <v>2.2999999999999998</v>
      </c>
      <c r="DX35" s="656"/>
      <c r="DY35" s="656"/>
      <c r="DZ35" s="656"/>
      <c r="EA35" s="656"/>
      <c r="EB35" s="656"/>
      <c r="EC35" s="657"/>
    </row>
    <row r="36" spans="2:133" ht="11.25" customHeight="1" x14ac:dyDescent="0.2">
      <c r="B36" s="620" t="s">
        <v>314</v>
      </c>
      <c r="C36" s="621"/>
      <c r="D36" s="621"/>
      <c r="E36" s="621"/>
      <c r="F36" s="621"/>
      <c r="G36" s="621"/>
      <c r="H36" s="621"/>
      <c r="I36" s="621"/>
      <c r="J36" s="621"/>
      <c r="K36" s="621"/>
      <c r="L36" s="621"/>
      <c r="M36" s="621"/>
      <c r="N36" s="621"/>
      <c r="O36" s="621"/>
      <c r="P36" s="621"/>
      <c r="Q36" s="622"/>
      <c r="R36" s="623">
        <v>449183</v>
      </c>
      <c r="S36" s="624"/>
      <c r="T36" s="624"/>
      <c r="U36" s="624"/>
      <c r="V36" s="624"/>
      <c r="W36" s="624"/>
      <c r="X36" s="624"/>
      <c r="Y36" s="625"/>
      <c r="Z36" s="626">
        <v>5.5</v>
      </c>
      <c r="AA36" s="626"/>
      <c r="AB36" s="626"/>
      <c r="AC36" s="626"/>
      <c r="AD36" s="627" t="s">
        <v>122</v>
      </c>
      <c r="AE36" s="627"/>
      <c r="AF36" s="627"/>
      <c r="AG36" s="627"/>
      <c r="AH36" s="627"/>
      <c r="AI36" s="627"/>
      <c r="AJ36" s="627"/>
      <c r="AK36" s="627"/>
      <c r="AL36" s="628" t="s">
        <v>122</v>
      </c>
      <c r="AM36" s="629"/>
      <c r="AN36" s="629"/>
      <c r="AO36" s="630"/>
      <c r="AP36" s="222"/>
      <c r="AQ36" s="689" t="s">
        <v>315</v>
      </c>
      <c r="AR36" s="690"/>
      <c r="AS36" s="690"/>
      <c r="AT36" s="690"/>
      <c r="AU36" s="690"/>
      <c r="AV36" s="690"/>
      <c r="AW36" s="690"/>
      <c r="AX36" s="690"/>
      <c r="AY36" s="691"/>
      <c r="AZ36" s="612">
        <v>733225</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15026</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756804</v>
      </c>
      <c r="CS36" s="624"/>
      <c r="CT36" s="624"/>
      <c r="CU36" s="624"/>
      <c r="CV36" s="624"/>
      <c r="CW36" s="624"/>
      <c r="CX36" s="624"/>
      <c r="CY36" s="625"/>
      <c r="CZ36" s="628">
        <v>10.5</v>
      </c>
      <c r="DA36" s="656"/>
      <c r="DB36" s="656"/>
      <c r="DC36" s="658"/>
      <c r="DD36" s="632">
        <v>685366</v>
      </c>
      <c r="DE36" s="624"/>
      <c r="DF36" s="624"/>
      <c r="DG36" s="624"/>
      <c r="DH36" s="624"/>
      <c r="DI36" s="624"/>
      <c r="DJ36" s="624"/>
      <c r="DK36" s="625"/>
      <c r="DL36" s="632">
        <v>583766</v>
      </c>
      <c r="DM36" s="624"/>
      <c r="DN36" s="624"/>
      <c r="DO36" s="624"/>
      <c r="DP36" s="624"/>
      <c r="DQ36" s="624"/>
      <c r="DR36" s="624"/>
      <c r="DS36" s="624"/>
      <c r="DT36" s="624"/>
      <c r="DU36" s="624"/>
      <c r="DV36" s="625"/>
      <c r="DW36" s="628">
        <v>13.2</v>
      </c>
      <c r="DX36" s="656"/>
      <c r="DY36" s="656"/>
      <c r="DZ36" s="656"/>
      <c r="EA36" s="656"/>
      <c r="EB36" s="656"/>
      <c r="EC36" s="657"/>
    </row>
    <row r="37" spans="2:133" ht="11.25" customHeight="1" x14ac:dyDescent="0.2">
      <c r="B37" s="620" t="s">
        <v>318</v>
      </c>
      <c r="C37" s="621"/>
      <c r="D37" s="621"/>
      <c r="E37" s="621"/>
      <c r="F37" s="621"/>
      <c r="G37" s="621"/>
      <c r="H37" s="621"/>
      <c r="I37" s="621"/>
      <c r="J37" s="621"/>
      <c r="K37" s="621"/>
      <c r="L37" s="621"/>
      <c r="M37" s="621"/>
      <c r="N37" s="621"/>
      <c r="O37" s="621"/>
      <c r="P37" s="621"/>
      <c r="Q37" s="622"/>
      <c r="R37" s="623">
        <v>215307</v>
      </c>
      <c r="S37" s="624"/>
      <c r="T37" s="624"/>
      <c r="U37" s="624"/>
      <c r="V37" s="624"/>
      <c r="W37" s="624"/>
      <c r="X37" s="624"/>
      <c r="Y37" s="625"/>
      <c r="Z37" s="626">
        <v>2.6</v>
      </c>
      <c r="AA37" s="626"/>
      <c r="AB37" s="626"/>
      <c r="AC37" s="626"/>
      <c r="AD37" s="627">
        <v>1224</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286900</v>
      </c>
      <c r="BA37" s="624"/>
      <c r="BB37" s="624"/>
      <c r="BC37" s="624"/>
      <c r="BD37" s="644"/>
      <c r="BE37" s="644"/>
      <c r="BF37" s="669"/>
      <c r="BG37" s="620" t="s">
        <v>320</v>
      </c>
      <c r="BH37" s="621"/>
      <c r="BI37" s="621"/>
      <c r="BJ37" s="621"/>
      <c r="BK37" s="621"/>
      <c r="BL37" s="621"/>
      <c r="BM37" s="621"/>
      <c r="BN37" s="621"/>
      <c r="BO37" s="621"/>
      <c r="BP37" s="621"/>
      <c r="BQ37" s="621"/>
      <c r="BR37" s="621"/>
      <c r="BS37" s="621"/>
      <c r="BT37" s="621"/>
      <c r="BU37" s="622"/>
      <c r="BV37" s="623">
        <v>10186</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389171</v>
      </c>
      <c r="CS37" s="644"/>
      <c r="CT37" s="644"/>
      <c r="CU37" s="644"/>
      <c r="CV37" s="644"/>
      <c r="CW37" s="644"/>
      <c r="CX37" s="644"/>
      <c r="CY37" s="645"/>
      <c r="CZ37" s="628">
        <v>5.4</v>
      </c>
      <c r="DA37" s="656"/>
      <c r="DB37" s="656"/>
      <c r="DC37" s="658"/>
      <c r="DD37" s="632">
        <v>389171</v>
      </c>
      <c r="DE37" s="644"/>
      <c r="DF37" s="644"/>
      <c r="DG37" s="644"/>
      <c r="DH37" s="644"/>
      <c r="DI37" s="644"/>
      <c r="DJ37" s="644"/>
      <c r="DK37" s="645"/>
      <c r="DL37" s="632">
        <v>385880</v>
      </c>
      <c r="DM37" s="644"/>
      <c r="DN37" s="644"/>
      <c r="DO37" s="644"/>
      <c r="DP37" s="644"/>
      <c r="DQ37" s="644"/>
      <c r="DR37" s="644"/>
      <c r="DS37" s="644"/>
      <c r="DT37" s="644"/>
      <c r="DU37" s="644"/>
      <c r="DV37" s="645"/>
      <c r="DW37" s="628">
        <v>8.6999999999999993</v>
      </c>
      <c r="DX37" s="656"/>
      <c r="DY37" s="656"/>
      <c r="DZ37" s="656"/>
      <c r="EA37" s="656"/>
      <c r="EB37" s="656"/>
      <c r="EC37" s="657"/>
    </row>
    <row r="38" spans="2:133" ht="11.25" customHeight="1" x14ac:dyDescent="0.2">
      <c r="B38" s="620" t="s">
        <v>322</v>
      </c>
      <c r="C38" s="621"/>
      <c r="D38" s="621"/>
      <c r="E38" s="621"/>
      <c r="F38" s="621"/>
      <c r="G38" s="621"/>
      <c r="H38" s="621"/>
      <c r="I38" s="621"/>
      <c r="J38" s="621"/>
      <c r="K38" s="621"/>
      <c r="L38" s="621"/>
      <c r="M38" s="621"/>
      <c r="N38" s="621"/>
      <c r="O38" s="621"/>
      <c r="P38" s="621"/>
      <c r="Q38" s="622"/>
      <c r="R38" s="623">
        <v>245100</v>
      </c>
      <c r="S38" s="624"/>
      <c r="T38" s="624"/>
      <c r="U38" s="624"/>
      <c r="V38" s="624"/>
      <c r="W38" s="624"/>
      <c r="X38" s="624"/>
      <c r="Y38" s="625"/>
      <c r="Z38" s="626">
        <v>3</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53305</v>
      </c>
      <c r="BA38" s="624"/>
      <c r="BB38" s="624"/>
      <c r="BC38" s="624"/>
      <c r="BD38" s="644"/>
      <c r="BE38" s="644"/>
      <c r="BF38" s="669"/>
      <c r="BG38" s="620" t="s">
        <v>324</v>
      </c>
      <c r="BH38" s="621"/>
      <c r="BI38" s="621"/>
      <c r="BJ38" s="621"/>
      <c r="BK38" s="621"/>
      <c r="BL38" s="621"/>
      <c r="BM38" s="621"/>
      <c r="BN38" s="621"/>
      <c r="BO38" s="621"/>
      <c r="BP38" s="621"/>
      <c r="BQ38" s="621"/>
      <c r="BR38" s="621"/>
      <c r="BS38" s="621"/>
      <c r="BT38" s="621"/>
      <c r="BU38" s="622"/>
      <c r="BV38" s="623">
        <v>1453</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679920</v>
      </c>
      <c r="CS38" s="624"/>
      <c r="CT38" s="624"/>
      <c r="CU38" s="624"/>
      <c r="CV38" s="624"/>
      <c r="CW38" s="624"/>
      <c r="CX38" s="624"/>
      <c r="CY38" s="625"/>
      <c r="CZ38" s="628">
        <v>9.4</v>
      </c>
      <c r="DA38" s="656"/>
      <c r="DB38" s="656"/>
      <c r="DC38" s="658"/>
      <c r="DD38" s="632">
        <v>603585</v>
      </c>
      <c r="DE38" s="624"/>
      <c r="DF38" s="624"/>
      <c r="DG38" s="624"/>
      <c r="DH38" s="624"/>
      <c r="DI38" s="624"/>
      <c r="DJ38" s="624"/>
      <c r="DK38" s="625"/>
      <c r="DL38" s="632">
        <v>595659</v>
      </c>
      <c r="DM38" s="624"/>
      <c r="DN38" s="624"/>
      <c r="DO38" s="624"/>
      <c r="DP38" s="624"/>
      <c r="DQ38" s="624"/>
      <c r="DR38" s="624"/>
      <c r="DS38" s="624"/>
      <c r="DT38" s="624"/>
      <c r="DU38" s="624"/>
      <c r="DV38" s="625"/>
      <c r="DW38" s="628">
        <v>13.5</v>
      </c>
      <c r="DX38" s="656"/>
      <c r="DY38" s="656"/>
      <c r="DZ38" s="656"/>
      <c r="EA38" s="656"/>
      <c r="EB38" s="656"/>
      <c r="EC38" s="657"/>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44"/>
      <c r="BE39" s="644"/>
      <c r="BF39" s="669"/>
      <c r="BG39" s="620" t="s">
        <v>328</v>
      </c>
      <c r="BH39" s="621"/>
      <c r="BI39" s="621"/>
      <c r="BJ39" s="621"/>
      <c r="BK39" s="621"/>
      <c r="BL39" s="621"/>
      <c r="BM39" s="621"/>
      <c r="BN39" s="621"/>
      <c r="BO39" s="621"/>
      <c r="BP39" s="621"/>
      <c r="BQ39" s="621"/>
      <c r="BR39" s="621"/>
      <c r="BS39" s="621"/>
      <c r="BT39" s="621"/>
      <c r="BU39" s="622"/>
      <c r="BV39" s="623">
        <v>2264</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180388</v>
      </c>
      <c r="CS39" s="644"/>
      <c r="CT39" s="644"/>
      <c r="CU39" s="644"/>
      <c r="CV39" s="644"/>
      <c r="CW39" s="644"/>
      <c r="CX39" s="644"/>
      <c r="CY39" s="645"/>
      <c r="CZ39" s="628">
        <v>2.5</v>
      </c>
      <c r="DA39" s="656"/>
      <c r="DB39" s="656"/>
      <c r="DC39" s="658"/>
      <c r="DD39" s="632">
        <v>180000</v>
      </c>
      <c r="DE39" s="644"/>
      <c r="DF39" s="644"/>
      <c r="DG39" s="644"/>
      <c r="DH39" s="644"/>
      <c r="DI39" s="644"/>
      <c r="DJ39" s="644"/>
      <c r="DK39" s="645"/>
      <c r="DL39" s="632" t="s">
        <v>122</v>
      </c>
      <c r="DM39" s="644"/>
      <c r="DN39" s="644"/>
      <c r="DO39" s="644"/>
      <c r="DP39" s="644"/>
      <c r="DQ39" s="644"/>
      <c r="DR39" s="644"/>
      <c r="DS39" s="644"/>
      <c r="DT39" s="644"/>
      <c r="DU39" s="644"/>
      <c r="DV39" s="645"/>
      <c r="DW39" s="628" t="s">
        <v>122</v>
      </c>
      <c r="DX39" s="656"/>
      <c r="DY39" s="656"/>
      <c r="DZ39" s="656"/>
      <c r="EA39" s="656"/>
      <c r="EB39" s="656"/>
      <c r="EC39" s="657"/>
    </row>
    <row r="40" spans="2:133" ht="11.25" customHeight="1" x14ac:dyDescent="0.2">
      <c r="B40" s="620" t="s">
        <v>330</v>
      </c>
      <c r="C40" s="621"/>
      <c r="D40" s="621"/>
      <c r="E40" s="621"/>
      <c r="F40" s="621"/>
      <c r="G40" s="621"/>
      <c r="H40" s="621"/>
      <c r="I40" s="621"/>
      <c r="J40" s="621"/>
      <c r="K40" s="621"/>
      <c r="L40" s="621"/>
      <c r="M40" s="621"/>
      <c r="N40" s="621"/>
      <c r="O40" s="621"/>
      <c r="P40" s="621"/>
      <c r="Q40" s="622"/>
      <c r="R40" s="623" t="s">
        <v>122</v>
      </c>
      <c r="S40" s="624"/>
      <c r="T40" s="624"/>
      <c r="U40" s="624"/>
      <c r="V40" s="624"/>
      <c r="W40" s="624"/>
      <c r="X40" s="624"/>
      <c r="Y40" s="625"/>
      <c r="Z40" s="626" t="s">
        <v>122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44"/>
      <c r="BE40" s="644"/>
      <c r="BF40" s="669"/>
      <c r="BG40" s="673" t="s">
        <v>332</v>
      </c>
      <c r="BH40" s="674"/>
      <c r="BI40" s="674"/>
      <c r="BJ40" s="674"/>
      <c r="BK40" s="674"/>
      <c r="BL40" s="223"/>
      <c r="BM40" s="621" t="s">
        <v>333</v>
      </c>
      <c r="BN40" s="621"/>
      <c r="BO40" s="621"/>
      <c r="BP40" s="621"/>
      <c r="BQ40" s="621"/>
      <c r="BR40" s="621"/>
      <c r="BS40" s="621"/>
      <c r="BT40" s="621"/>
      <c r="BU40" s="622"/>
      <c r="BV40" s="623">
        <v>99</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521140</v>
      </c>
      <c r="CS40" s="624"/>
      <c r="CT40" s="624"/>
      <c r="CU40" s="624"/>
      <c r="CV40" s="624"/>
      <c r="CW40" s="624"/>
      <c r="CX40" s="624"/>
      <c r="CY40" s="625"/>
      <c r="CZ40" s="628">
        <v>7.2</v>
      </c>
      <c r="DA40" s="656"/>
      <c r="DB40" s="656"/>
      <c r="DC40" s="658"/>
      <c r="DD40" s="632">
        <v>515020</v>
      </c>
      <c r="DE40" s="624"/>
      <c r="DF40" s="624"/>
      <c r="DG40" s="624"/>
      <c r="DH40" s="624"/>
      <c r="DI40" s="624"/>
      <c r="DJ40" s="624"/>
      <c r="DK40" s="625"/>
      <c r="DL40" s="632">
        <v>15020</v>
      </c>
      <c r="DM40" s="624"/>
      <c r="DN40" s="624"/>
      <c r="DO40" s="624"/>
      <c r="DP40" s="624"/>
      <c r="DQ40" s="624"/>
      <c r="DR40" s="624"/>
      <c r="DS40" s="624"/>
      <c r="DT40" s="624"/>
      <c r="DU40" s="624"/>
      <c r="DV40" s="625"/>
      <c r="DW40" s="628">
        <v>0.3</v>
      </c>
      <c r="DX40" s="656"/>
      <c r="DY40" s="656"/>
      <c r="DZ40" s="656"/>
      <c r="EA40" s="656"/>
      <c r="EB40" s="656"/>
      <c r="EC40" s="657"/>
    </row>
    <row r="41" spans="2:133" ht="11.25" customHeight="1" x14ac:dyDescent="0.2">
      <c r="B41" s="646" t="s">
        <v>335</v>
      </c>
      <c r="C41" s="647"/>
      <c r="D41" s="647"/>
      <c r="E41" s="647"/>
      <c r="F41" s="647"/>
      <c r="G41" s="647"/>
      <c r="H41" s="647"/>
      <c r="I41" s="647"/>
      <c r="J41" s="647"/>
      <c r="K41" s="647"/>
      <c r="L41" s="647"/>
      <c r="M41" s="647"/>
      <c r="N41" s="647"/>
      <c r="O41" s="647"/>
      <c r="P41" s="647"/>
      <c r="Q41" s="648"/>
      <c r="R41" s="695">
        <v>8168258</v>
      </c>
      <c r="S41" s="696"/>
      <c r="T41" s="696"/>
      <c r="U41" s="696"/>
      <c r="V41" s="696"/>
      <c r="W41" s="696"/>
      <c r="X41" s="696"/>
      <c r="Y41" s="700"/>
      <c r="Z41" s="701">
        <v>100</v>
      </c>
      <c r="AA41" s="701"/>
      <c r="AB41" s="701"/>
      <c r="AC41" s="701"/>
      <c r="AD41" s="702">
        <v>4426559</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86097</v>
      </c>
      <c r="BA41" s="624"/>
      <c r="BB41" s="624"/>
      <c r="BC41" s="624"/>
      <c r="BD41" s="644"/>
      <c r="BE41" s="644"/>
      <c r="BF41" s="669"/>
      <c r="BG41" s="673"/>
      <c r="BH41" s="674"/>
      <c r="BI41" s="674"/>
      <c r="BJ41" s="674"/>
      <c r="BK41" s="674"/>
      <c r="BL41" s="223"/>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44"/>
      <c r="CT41" s="644"/>
      <c r="CU41" s="644"/>
      <c r="CV41" s="644"/>
      <c r="CW41" s="644"/>
      <c r="CX41" s="644"/>
      <c r="CY41" s="645"/>
      <c r="CZ41" s="628" t="s">
        <v>122</v>
      </c>
      <c r="DA41" s="656"/>
      <c r="DB41" s="656"/>
      <c r="DC41" s="658"/>
      <c r="DD41" s="632" t="s">
        <v>122</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306923</v>
      </c>
      <c r="BA42" s="696"/>
      <c r="BB42" s="696"/>
      <c r="BC42" s="696"/>
      <c r="BD42" s="682"/>
      <c r="BE42" s="682"/>
      <c r="BF42" s="684"/>
      <c r="BG42" s="675"/>
      <c r="BH42" s="676"/>
      <c r="BI42" s="676"/>
      <c r="BJ42" s="676"/>
      <c r="BK42" s="676"/>
      <c r="BL42" s="224"/>
      <c r="BM42" s="647" t="s">
        <v>340</v>
      </c>
      <c r="BN42" s="647"/>
      <c r="BO42" s="647"/>
      <c r="BP42" s="647"/>
      <c r="BQ42" s="647"/>
      <c r="BR42" s="647"/>
      <c r="BS42" s="647"/>
      <c r="BT42" s="647"/>
      <c r="BU42" s="648"/>
      <c r="BV42" s="695">
        <v>389</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1447821</v>
      </c>
      <c r="CS42" s="644"/>
      <c r="CT42" s="644"/>
      <c r="CU42" s="644"/>
      <c r="CV42" s="644"/>
      <c r="CW42" s="644"/>
      <c r="CX42" s="644"/>
      <c r="CY42" s="645"/>
      <c r="CZ42" s="628">
        <v>20.100000000000001</v>
      </c>
      <c r="DA42" s="656"/>
      <c r="DB42" s="656"/>
      <c r="DC42" s="658"/>
      <c r="DD42" s="632">
        <v>310598</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14" t="s">
        <v>342</v>
      </c>
      <c r="CD43" s="620" t="s">
        <v>343</v>
      </c>
      <c r="CE43" s="621"/>
      <c r="CF43" s="621"/>
      <c r="CG43" s="621"/>
      <c r="CH43" s="621"/>
      <c r="CI43" s="621"/>
      <c r="CJ43" s="621"/>
      <c r="CK43" s="621"/>
      <c r="CL43" s="621"/>
      <c r="CM43" s="621"/>
      <c r="CN43" s="621"/>
      <c r="CO43" s="621"/>
      <c r="CP43" s="621"/>
      <c r="CQ43" s="622"/>
      <c r="CR43" s="623">
        <v>23221</v>
      </c>
      <c r="CS43" s="644"/>
      <c r="CT43" s="644"/>
      <c r="CU43" s="644"/>
      <c r="CV43" s="644"/>
      <c r="CW43" s="644"/>
      <c r="CX43" s="644"/>
      <c r="CY43" s="645"/>
      <c r="CZ43" s="628">
        <v>0.3</v>
      </c>
      <c r="DA43" s="656"/>
      <c r="DB43" s="656"/>
      <c r="DC43" s="658"/>
      <c r="DD43" s="632">
        <v>23221</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1447821</v>
      </c>
      <c r="CS44" s="624"/>
      <c r="CT44" s="624"/>
      <c r="CU44" s="624"/>
      <c r="CV44" s="624"/>
      <c r="CW44" s="624"/>
      <c r="CX44" s="624"/>
      <c r="CY44" s="625"/>
      <c r="CZ44" s="628">
        <v>20.100000000000001</v>
      </c>
      <c r="DA44" s="629"/>
      <c r="DB44" s="629"/>
      <c r="DC44" s="635"/>
      <c r="DD44" s="632">
        <v>310598</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672375</v>
      </c>
      <c r="CS45" s="644"/>
      <c r="CT45" s="644"/>
      <c r="CU45" s="644"/>
      <c r="CV45" s="644"/>
      <c r="CW45" s="644"/>
      <c r="CX45" s="644"/>
      <c r="CY45" s="645"/>
      <c r="CZ45" s="628">
        <v>9.3000000000000007</v>
      </c>
      <c r="DA45" s="656"/>
      <c r="DB45" s="656"/>
      <c r="DC45" s="658"/>
      <c r="DD45" s="632">
        <v>108851</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25"/>
      <c r="CD46" s="663"/>
      <c r="CE46" s="664"/>
      <c r="CF46" s="620" t="s">
        <v>348</v>
      </c>
      <c r="CG46" s="621"/>
      <c r="CH46" s="621"/>
      <c r="CI46" s="621"/>
      <c r="CJ46" s="621"/>
      <c r="CK46" s="621"/>
      <c r="CL46" s="621"/>
      <c r="CM46" s="621"/>
      <c r="CN46" s="621"/>
      <c r="CO46" s="621"/>
      <c r="CP46" s="621"/>
      <c r="CQ46" s="622"/>
      <c r="CR46" s="623">
        <v>745421</v>
      </c>
      <c r="CS46" s="624"/>
      <c r="CT46" s="624"/>
      <c r="CU46" s="624"/>
      <c r="CV46" s="624"/>
      <c r="CW46" s="624"/>
      <c r="CX46" s="624"/>
      <c r="CY46" s="625"/>
      <c r="CZ46" s="628">
        <v>10.4</v>
      </c>
      <c r="DA46" s="629"/>
      <c r="DB46" s="629"/>
      <c r="DC46" s="635"/>
      <c r="DD46" s="632">
        <v>200961</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25"/>
      <c r="CD47" s="663"/>
      <c r="CE47" s="664"/>
      <c r="CF47" s="620" t="s">
        <v>349</v>
      </c>
      <c r="CG47" s="621"/>
      <c r="CH47" s="621"/>
      <c r="CI47" s="621"/>
      <c r="CJ47" s="621"/>
      <c r="CK47" s="621"/>
      <c r="CL47" s="621"/>
      <c r="CM47" s="621"/>
      <c r="CN47" s="621"/>
      <c r="CO47" s="621"/>
      <c r="CP47" s="621"/>
      <c r="CQ47" s="622"/>
      <c r="CR47" s="623" t="s">
        <v>122</v>
      </c>
      <c r="CS47" s="644"/>
      <c r="CT47" s="644"/>
      <c r="CU47" s="644"/>
      <c r="CV47" s="644"/>
      <c r="CW47" s="644"/>
      <c r="CX47" s="644"/>
      <c r="CY47" s="645"/>
      <c r="CZ47" s="628" t="s">
        <v>122</v>
      </c>
      <c r="DA47" s="656"/>
      <c r="DB47" s="656"/>
      <c r="DC47" s="658"/>
      <c r="DD47" s="632" t="s">
        <v>122</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ht="11" x14ac:dyDescent="0.2">
      <c r="B48" s="225"/>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25"/>
      <c r="CD49" s="646" t="s">
        <v>351</v>
      </c>
      <c r="CE49" s="647"/>
      <c r="CF49" s="647"/>
      <c r="CG49" s="647"/>
      <c r="CH49" s="647"/>
      <c r="CI49" s="647"/>
      <c r="CJ49" s="647"/>
      <c r="CK49" s="647"/>
      <c r="CL49" s="647"/>
      <c r="CM49" s="647"/>
      <c r="CN49" s="647"/>
      <c r="CO49" s="647"/>
      <c r="CP49" s="647"/>
      <c r="CQ49" s="648"/>
      <c r="CR49" s="695">
        <v>7195084</v>
      </c>
      <c r="CS49" s="682"/>
      <c r="CT49" s="682"/>
      <c r="CU49" s="682"/>
      <c r="CV49" s="682"/>
      <c r="CW49" s="682"/>
      <c r="CX49" s="682"/>
      <c r="CY49" s="711"/>
      <c r="CZ49" s="703">
        <v>100</v>
      </c>
      <c r="DA49" s="712"/>
      <c r="DB49" s="712"/>
      <c r="DC49" s="713"/>
      <c r="DD49" s="714">
        <v>5214564</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DIQGuBZDSVp3jfydDK4b52ufM95OM8XhTDTDkQIrD5lNyM91rpGf/7SeWDT0Cr3nrDI06hjU02pyRakwrKWseA==" saltValue="HzNloZOJX+wt23vI1HYw6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8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353</v>
      </c>
      <c r="DK2" s="723"/>
      <c r="DL2" s="723"/>
      <c r="DM2" s="723"/>
      <c r="DN2" s="723"/>
      <c r="DO2" s="724"/>
      <c r="DP2" s="228"/>
      <c r="DQ2" s="722" t="s">
        <v>354</v>
      </c>
      <c r="DR2" s="723"/>
      <c r="DS2" s="723"/>
      <c r="DT2" s="723"/>
      <c r="DU2" s="723"/>
      <c r="DV2" s="723"/>
      <c r="DW2" s="723"/>
      <c r="DX2" s="723"/>
      <c r="DY2" s="723"/>
      <c r="DZ2" s="724"/>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32"/>
      <c r="BA5" s="232"/>
      <c r="BB5" s="232"/>
      <c r="BC5" s="232"/>
      <c r="BD5" s="232"/>
      <c r="BE5" s="233"/>
      <c r="BF5" s="233"/>
      <c r="BG5" s="233"/>
      <c r="BH5" s="233"/>
      <c r="BI5" s="233"/>
      <c r="BJ5" s="233"/>
      <c r="BK5" s="233"/>
      <c r="BL5" s="233"/>
      <c r="BM5" s="233"/>
      <c r="BN5" s="233"/>
      <c r="BO5" s="233"/>
      <c r="BP5" s="233"/>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6" t="s">
        <v>371</v>
      </c>
      <c r="DH5" s="767"/>
      <c r="DI5" s="767"/>
      <c r="DJ5" s="767"/>
      <c r="DK5" s="768"/>
      <c r="DL5" s="766" t="s">
        <v>372</v>
      </c>
      <c r="DM5" s="767"/>
      <c r="DN5" s="767"/>
      <c r="DO5" s="767"/>
      <c r="DP5" s="768"/>
      <c r="DQ5" s="733" t="s">
        <v>373</v>
      </c>
      <c r="DR5" s="734"/>
      <c r="DS5" s="734"/>
      <c r="DT5" s="734"/>
      <c r="DU5" s="735"/>
      <c r="DV5" s="733" t="s">
        <v>364</v>
      </c>
      <c r="DW5" s="734"/>
      <c r="DX5" s="734"/>
      <c r="DY5" s="734"/>
      <c r="DZ5" s="740"/>
      <c r="EA5" s="234"/>
    </row>
    <row r="6" spans="1:131" s="235"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9"/>
      <c r="DH6" s="770"/>
      <c r="DI6" s="770"/>
      <c r="DJ6" s="770"/>
      <c r="DK6" s="771"/>
      <c r="DL6" s="769"/>
      <c r="DM6" s="770"/>
      <c r="DN6" s="770"/>
      <c r="DO6" s="770"/>
      <c r="DP6" s="771"/>
      <c r="DQ6" s="736"/>
      <c r="DR6" s="737"/>
      <c r="DS6" s="737"/>
      <c r="DT6" s="737"/>
      <c r="DU6" s="738"/>
      <c r="DV6" s="736"/>
      <c r="DW6" s="737"/>
      <c r="DX6" s="737"/>
      <c r="DY6" s="737"/>
      <c r="DZ6" s="742"/>
      <c r="EA6" s="234"/>
    </row>
    <row r="7" spans="1:131" s="235" customFormat="1" ht="26.25" customHeight="1" thickTop="1" x14ac:dyDescent="0.2">
      <c r="A7" s="236">
        <v>1</v>
      </c>
      <c r="B7" s="752" t="s">
        <v>374</v>
      </c>
      <c r="C7" s="753"/>
      <c r="D7" s="753"/>
      <c r="E7" s="753"/>
      <c r="F7" s="753"/>
      <c r="G7" s="753"/>
      <c r="H7" s="753"/>
      <c r="I7" s="753"/>
      <c r="J7" s="753"/>
      <c r="K7" s="753"/>
      <c r="L7" s="753"/>
      <c r="M7" s="753"/>
      <c r="N7" s="753"/>
      <c r="O7" s="753"/>
      <c r="P7" s="754"/>
      <c r="Q7" s="755">
        <v>8184</v>
      </c>
      <c r="R7" s="756"/>
      <c r="S7" s="756"/>
      <c r="T7" s="756"/>
      <c r="U7" s="756"/>
      <c r="V7" s="756">
        <v>7211</v>
      </c>
      <c r="W7" s="756"/>
      <c r="X7" s="756"/>
      <c r="Y7" s="756"/>
      <c r="Z7" s="756"/>
      <c r="AA7" s="756">
        <v>973</v>
      </c>
      <c r="AB7" s="756"/>
      <c r="AC7" s="756"/>
      <c r="AD7" s="756"/>
      <c r="AE7" s="757"/>
      <c r="AF7" s="758">
        <v>427</v>
      </c>
      <c r="AG7" s="759"/>
      <c r="AH7" s="759"/>
      <c r="AI7" s="759"/>
      <c r="AJ7" s="760"/>
      <c r="AK7" s="761">
        <v>1128</v>
      </c>
      <c r="AL7" s="762"/>
      <c r="AM7" s="762"/>
      <c r="AN7" s="762"/>
      <c r="AO7" s="762"/>
      <c r="AP7" s="762">
        <v>4042</v>
      </c>
      <c r="AQ7" s="762"/>
      <c r="AR7" s="762"/>
      <c r="AS7" s="762"/>
      <c r="AT7" s="762"/>
      <c r="AU7" s="763"/>
      <c r="AV7" s="763"/>
      <c r="AW7" s="763"/>
      <c r="AX7" s="763"/>
      <c r="AY7" s="764"/>
      <c r="AZ7" s="232"/>
      <c r="BA7" s="232"/>
      <c r="BB7" s="232"/>
      <c r="BC7" s="232"/>
      <c r="BD7" s="232"/>
      <c r="BE7" s="233"/>
      <c r="BF7" s="233"/>
      <c r="BG7" s="233"/>
      <c r="BH7" s="233"/>
      <c r="BI7" s="233"/>
      <c r="BJ7" s="233"/>
      <c r="BK7" s="233"/>
      <c r="BL7" s="233"/>
      <c r="BM7" s="233"/>
      <c r="BN7" s="233"/>
      <c r="BO7" s="233"/>
      <c r="BP7" s="233"/>
      <c r="BQ7" s="236">
        <v>1</v>
      </c>
      <c r="BR7" s="237"/>
      <c r="BS7" s="749" t="s">
        <v>550</v>
      </c>
      <c r="BT7" s="750"/>
      <c r="BU7" s="750"/>
      <c r="BV7" s="750"/>
      <c r="BW7" s="750"/>
      <c r="BX7" s="750"/>
      <c r="BY7" s="750"/>
      <c r="BZ7" s="750"/>
      <c r="CA7" s="750"/>
      <c r="CB7" s="750"/>
      <c r="CC7" s="750"/>
      <c r="CD7" s="750"/>
      <c r="CE7" s="750"/>
      <c r="CF7" s="750"/>
      <c r="CG7" s="765"/>
      <c r="CH7" s="746">
        <v>141</v>
      </c>
      <c r="CI7" s="747"/>
      <c r="CJ7" s="747"/>
      <c r="CK7" s="747"/>
      <c r="CL7" s="748"/>
      <c r="CM7" s="746">
        <v>2017</v>
      </c>
      <c r="CN7" s="747"/>
      <c r="CO7" s="747"/>
      <c r="CP7" s="747"/>
      <c r="CQ7" s="748"/>
      <c r="CR7" s="746">
        <v>5</v>
      </c>
      <c r="CS7" s="747"/>
      <c r="CT7" s="747"/>
      <c r="CU7" s="747"/>
      <c r="CV7" s="748"/>
      <c r="CW7" s="746">
        <v>0</v>
      </c>
      <c r="CX7" s="747"/>
      <c r="CY7" s="747"/>
      <c r="CZ7" s="747"/>
      <c r="DA7" s="748"/>
      <c r="DB7" s="746">
        <v>500</v>
      </c>
      <c r="DC7" s="747"/>
      <c r="DD7" s="747"/>
      <c r="DE7" s="747"/>
      <c r="DF7" s="748"/>
      <c r="DG7" s="746">
        <v>2200</v>
      </c>
      <c r="DH7" s="747"/>
      <c r="DI7" s="747"/>
      <c r="DJ7" s="747"/>
      <c r="DK7" s="748"/>
      <c r="DL7" s="743" t="s">
        <v>552</v>
      </c>
      <c r="DM7" s="744"/>
      <c r="DN7" s="744"/>
      <c r="DO7" s="744"/>
      <c r="DP7" s="745"/>
      <c r="DQ7" s="746">
        <v>1578</v>
      </c>
      <c r="DR7" s="747"/>
      <c r="DS7" s="747"/>
      <c r="DT7" s="747"/>
      <c r="DU7" s="748"/>
      <c r="DV7" s="749"/>
      <c r="DW7" s="750"/>
      <c r="DX7" s="750"/>
      <c r="DY7" s="750"/>
      <c r="DZ7" s="751"/>
      <c r="EA7" s="234"/>
    </row>
    <row r="8" spans="1:131" s="235" customFormat="1" ht="26.25" customHeight="1" x14ac:dyDescent="0.2">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72"/>
      <c r="AL8" s="773"/>
      <c r="AM8" s="773"/>
      <c r="AN8" s="773"/>
      <c r="AO8" s="773"/>
      <c r="AP8" s="773"/>
      <c r="AQ8" s="773"/>
      <c r="AR8" s="773"/>
      <c r="AS8" s="773"/>
      <c r="AT8" s="773"/>
      <c r="AU8" s="774"/>
      <c r="AV8" s="774"/>
      <c r="AW8" s="774"/>
      <c r="AX8" s="774"/>
      <c r="AY8" s="775"/>
      <c r="AZ8" s="232"/>
      <c r="BA8" s="232"/>
      <c r="BB8" s="232"/>
      <c r="BC8" s="232"/>
      <c r="BD8" s="232"/>
      <c r="BE8" s="233"/>
      <c r="BF8" s="233"/>
      <c r="BG8" s="233"/>
      <c r="BH8" s="233"/>
      <c r="BI8" s="233"/>
      <c r="BJ8" s="233"/>
      <c r="BK8" s="233"/>
      <c r="BL8" s="233"/>
      <c r="BM8" s="233"/>
      <c r="BN8" s="233"/>
      <c r="BO8" s="233"/>
      <c r="BP8" s="233"/>
      <c r="BQ8" s="238">
        <v>2</v>
      </c>
      <c r="BR8" s="239"/>
      <c r="BS8" s="776" t="s">
        <v>551</v>
      </c>
      <c r="BT8" s="777"/>
      <c r="BU8" s="777"/>
      <c r="BV8" s="777"/>
      <c r="BW8" s="777"/>
      <c r="BX8" s="777"/>
      <c r="BY8" s="777"/>
      <c r="BZ8" s="777"/>
      <c r="CA8" s="777"/>
      <c r="CB8" s="777"/>
      <c r="CC8" s="777"/>
      <c r="CD8" s="777"/>
      <c r="CE8" s="777"/>
      <c r="CF8" s="777"/>
      <c r="CG8" s="778"/>
      <c r="CH8" s="743">
        <v>38</v>
      </c>
      <c r="CI8" s="744"/>
      <c r="CJ8" s="744"/>
      <c r="CK8" s="744"/>
      <c r="CL8" s="745"/>
      <c r="CM8" s="743">
        <v>373</v>
      </c>
      <c r="CN8" s="744"/>
      <c r="CO8" s="744"/>
      <c r="CP8" s="744"/>
      <c r="CQ8" s="745"/>
      <c r="CR8" s="743">
        <v>100</v>
      </c>
      <c r="CS8" s="744"/>
      <c r="CT8" s="744"/>
      <c r="CU8" s="744"/>
      <c r="CV8" s="745"/>
      <c r="CW8" s="743">
        <v>0</v>
      </c>
      <c r="CX8" s="744"/>
      <c r="CY8" s="744"/>
      <c r="CZ8" s="744"/>
      <c r="DA8" s="745"/>
      <c r="DB8" s="743">
        <v>0</v>
      </c>
      <c r="DC8" s="744"/>
      <c r="DD8" s="744"/>
      <c r="DE8" s="744"/>
      <c r="DF8" s="745"/>
      <c r="DG8" s="743" t="s">
        <v>552</v>
      </c>
      <c r="DH8" s="744"/>
      <c r="DI8" s="744"/>
      <c r="DJ8" s="744"/>
      <c r="DK8" s="745"/>
      <c r="DL8" s="743" t="s">
        <v>552</v>
      </c>
      <c r="DM8" s="744"/>
      <c r="DN8" s="744"/>
      <c r="DO8" s="744"/>
      <c r="DP8" s="745"/>
      <c r="DQ8" s="743" t="s">
        <v>552</v>
      </c>
      <c r="DR8" s="744"/>
      <c r="DS8" s="744"/>
      <c r="DT8" s="744"/>
      <c r="DU8" s="745"/>
      <c r="DV8" s="776"/>
      <c r="DW8" s="777"/>
      <c r="DX8" s="777"/>
      <c r="DY8" s="777"/>
      <c r="DZ8" s="779"/>
      <c r="EA8" s="234"/>
    </row>
    <row r="9" spans="1:131" s="235" customFormat="1" ht="26.25" customHeight="1" x14ac:dyDescent="0.2">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72"/>
      <c r="AL9" s="773"/>
      <c r="AM9" s="773"/>
      <c r="AN9" s="773"/>
      <c r="AO9" s="773"/>
      <c r="AP9" s="773"/>
      <c r="AQ9" s="773"/>
      <c r="AR9" s="773"/>
      <c r="AS9" s="773"/>
      <c r="AT9" s="773"/>
      <c r="AU9" s="774"/>
      <c r="AV9" s="774"/>
      <c r="AW9" s="774"/>
      <c r="AX9" s="774"/>
      <c r="AY9" s="775"/>
      <c r="AZ9" s="232"/>
      <c r="BA9" s="232"/>
      <c r="BB9" s="232"/>
      <c r="BC9" s="232"/>
      <c r="BD9" s="232"/>
      <c r="BE9" s="233"/>
      <c r="BF9" s="233"/>
      <c r="BG9" s="233"/>
      <c r="BH9" s="233"/>
      <c r="BI9" s="233"/>
      <c r="BJ9" s="233"/>
      <c r="BK9" s="233"/>
      <c r="BL9" s="233"/>
      <c r="BM9" s="233"/>
      <c r="BN9" s="233"/>
      <c r="BO9" s="233"/>
      <c r="BP9" s="233"/>
      <c r="BQ9" s="238">
        <v>3</v>
      </c>
      <c r="BR9" s="239"/>
      <c r="BS9" s="776"/>
      <c r="BT9" s="777"/>
      <c r="BU9" s="777"/>
      <c r="BV9" s="777"/>
      <c r="BW9" s="777"/>
      <c r="BX9" s="777"/>
      <c r="BY9" s="777"/>
      <c r="BZ9" s="777"/>
      <c r="CA9" s="777"/>
      <c r="CB9" s="777"/>
      <c r="CC9" s="777"/>
      <c r="CD9" s="777"/>
      <c r="CE9" s="777"/>
      <c r="CF9" s="777"/>
      <c r="CG9" s="778"/>
      <c r="CH9" s="743"/>
      <c r="CI9" s="744"/>
      <c r="CJ9" s="744"/>
      <c r="CK9" s="744"/>
      <c r="CL9" s="745"/>
      <c r="CM9" s="743"/>
      <c r="CN9" s="744"/>
      <c r="CO9" s="744"/>
      <c r="CP9" s="744"/>
      <c r="CQ9" s="745"/>
      <c r="CR9" s="743"/>
      <c r="CS9" s="744"/>
      <c r="CT9" s="744"/>
      <c r="CU9" s="744"/>
      <c r="CV9" s="745"/>
      <c r="CW9" s="743"/>
      <c r="CX9" s="744"/>
      <c r="CY9" s="744"/>
      <c r="CZ9" s="744"/>
      <c r="DA9" s="745"/>
      <c r="DB9" s="743"/>
      <c r="DC9" s="744"/>
      <c r="DD9" s="744"/>
      <c r="DE9" s="744"/>
      <c r="DF9" s="745"/>
      <c r="DG9" s="743"/>
      <c r="DH9" s="744"/>
      <c r="DI9" s="744"/>
      <c r="DJ9" s="744"/>
      <c r="DK9" s="745"/>
      <c r="DL9" s="743"/>
      <c r="DM9" s="744"/>
      <c r="DN9" s="744"/>
      <c r="DO9" s="744"/>
      <c r="DP9" s="745"/>
      <c r="DQ9" s="743"/>
      <c r="DR9" s="744"/>
      <c r="DS9" s="744"/>
      <c r="DT9" s="744"/>
      <c r="DU9" s="745"/>
      <c r="DV9" s="776"/>
      <c r="DW9" s="777"/>
      <c r="DX9" s="777"/>
      <c r="DY9" s="777"/>
      <c r="DZ9" s="779"/>
      <c r="EA9" s="234"/>
    </row>
    <row r="10" spans="1:131" s="235" customFormat="1" ht="26.25" customHeight="1" x14ac:dyDescent="0.2">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72"/>
      <c r="AL10" s="773"/>
      <c r="AM10" s="773"/>
      <c r="AN10" s="773"/>
      <c r="AO10" s="773"/>
      <c r="AP10" s="773"/>
      <c r="AQ10" s="773"/>
      <c r="AR10" s="773"/>
      <c r="AS10" s="773"/>
      <c r="AT10" s="773"/>
      <c r="AU10" s="774"/>
      <c r="AV10" s="774"/>
      <c r="AW10" s="774"/>
      <c r="AX10" s="774"/>
      <c r="AY10" s="775"/>
      <c r="AZ10" s="232"/>
      <c r="BA10" s="232"/>
      <c r="BB10" s="232"/>
      <c r="BC10" s="232"/>
      <c r="BD10" s="232"/>
      <c r="BE10" s="233"/>
      <c r="BF10" s="233"/>
      <c r="BG10" s="233"/>
      <c r="BH10" s="233"/>
      <c r="BI10" s="233"/>
      <c r="BJ10" s="233"/>
      <c r="BK10" s="233"/>
      <c r="BL10" s="233"/>
      <c r="BM10" s="233"/>
      <c r="BN10" s="233"/>
      <c r="BO10" s="233"/>
      <c r="BP10" s="233"/>
      <c r="BQ10" s="238">
        <v>4</v>
      </c>
      <c r="BR10" s="239"/>
      <c r="BS10" s="776"/>
      <c r="BT10" s="777"/>
      <c r="BU10" s="777"/>
      <c r="BV10" s="777"/>
      <c r="BW10" s="777"/>
      <c r="BX10" s="777"/>
      <c r="BY10" s="777"/>
      <c r="BZ10" s="777"/>
      <c r="CA10" s="777"/>
      <c r="CB10" s="777"/>
      <c r="CC10" s="777"/>
      <c r="CD10" s="777"/>
      <c r="CE10" s="777"/>
      <c r="CF10" s="777"/>
      <c r="CG10" s="778"/>
      <c r="CH10" s="743"/>
      <c r="CI10" s="744"/>
      <c r="CJ10" s="744"/>
      <c r="CK10" s="744"/>
      <c r="CL10" s="745"/>
      <c r="CM10" s="743"/>
      <c r="CN10" s="744"/>
      <c r="CO10" s="744"/>
      <c r="CP10" s="744"/>
      <c r="CQ10" s="745"/>
      <c r="CR10" s="743"/>
      <c r="CS10" s="744"/>
      <c r="CT10" s="744"/>
      <c r="CU10" s="744"/>
      <c r="CV10" s="745"/>
      <c r="CW10" s="743"/>
      <c r="CX10" s="744"/>
      <c r="CY10" s="744"/>
      <c r="CZ10" s="744"/>
      <c r="DA10" s="745"/>
      <c r="DB10" s="743"/>
      <c r="DC10" s="744"/>
      <c r="DD10" s="744"/>
      <c r="DE10" s="744"/>
      <c r="DF10" s="745"/>
      <c r="DG10" s="743"/>
      <c r="DH10" s="744"/>
      <c r="DI10" s="744"/>
      <c r="DJ10" s="744"/>
      <c r="DK10" s="745"/>
      <c r="DL10" s="743"/>
      <c r="DM10" s="744"/>
      <c r="DN10" s="744"/>
      <c r="DO10" s="744"/>
      <c r="DP10" s="745"/>
      <c r="DQ10" s="743"/>
      <c r="DR10" s="744"/>
      <c r="DS10" s="744"/>
      <c r="DT10" s="744"/>
      <c r="DU10" s="745"/>
      <c r="DV10" s="776"/>
      <c r="DW10" s="777"/>
      <c r="DX10" s="777"/>
      <c r="DY10" s="777"/>
      <c r="DZ10" s="779"/>
      <c r="EA10" s="234"/>
    </row>
    <row r="11" spans="1:131" s="235" customFormat="1" ht="26.25" customHeight="1" x14ac:dyDescent="0.2">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72"/>
      <c r="AL11" s="773"/>
      <c r="AM11" s="773"/>
      <c r="AN11" s="773"/>
      <c r="AO11" s="773"/>
      <c r="AP11" s="773"/>
      <c r="AQ11" s="773"/>
      <c r="AR11" s="773"/>
      <c r="AS11" s="773"/>
      <c r="AT11" s="773"/>
      <c r="AU11" s="774"/>
      <c r="AV11" s="774"/>
      <c r="AW11" s="774"/>
      <c r="AX11" s="774"/>
      <c r="AY11" s="775"/>
      <c r="AZ11" s="232"/>
      <c r="BA11" s="232"/>
      <c r="BB11" s="232"/>
      <c r="BC11" s="232"/>
      <c r="BD11" s="232"/>
      <c r="BE11" s="233"/>
      <c r="BF11" s="233"/>
      <c r="BG11" s="233"/>
      <c r="BH11" s="233"/>
      <c r="BI11" s="233"/>
      <c r="BJ11" s="233"/>
      <c r="BK11" s="233"/>
      <c r="BL11" s="233"/>
      <c r="BM11" s="233"/>
      <c r="BN11" s="233"/>
      <c r="BO11" s="233"/>
      <c r="BP11" s="233"/>
      <c r="BQ11" s="238">
        <v>5</v>
      </c>
      <c r="BR11" s="239"/>
      <c r="BS11" s="776"/>
      <c r="BT11" s="777"/>
      <c r="BU11" s="777"/>
      <c r="BV11" s="777"/>
      <c r="BW11" s="777"/>
      <c r="BX11" s="777"/>
      <c r="BY11" s="777"/>
      <c r="BZ11" s="777"/>
      <c r="CA11" s="777"/>
      <c r="CB11" s="777"/>
      <c r="CC11" s="777"/>
      <c r="CD11" s="777"/>
      <c r="CE11" s="777"/>
      <c r="CF11" s="777"/>
      <c r="CG11" s="778"/>
      <c r="CH11" s="743"/>
      <c r="CI11" s="744"/>
      <c r="CJ11" s="744"/>
      <c r="CK11" s="744"/>
      <c r="CL11" s="745"/>
      <c r="CM11" s="743"/>
      <c r="CN11" s="744"/>
      <c r="CO11" s="744"/>
      <c r="CP11" s="744"/>
      <c r="CQ11" s="745"/>
      <c r="CR11" s="743"/>
      <c r="CS11" s="744"/>
      <c r="CT11" s="744"/>
      <c r="CU11" s="744"/>
      <c r="CV11" s="745"/>
      <c r="CW11" s="743"/>
      <c r="CX11" s="744"/>
      <c r="CY11" s="744"/>
      <c r="CZ11" s="744"/>
      <c r="DA11" s="745"/>
      <c r="DB11" s="743"/>
      <c r="DC11" s="744"/>
      <c r="DD11" s="744"/>
      <c r="DE11" s="744"/>
      <c r="DF11" s="745"/>
      <c r="DG11" s="743"/>
      <c r="DH11" s="744"/>
      <c r="DI11" s="744"/>
      <c r="DJ11" s="744"/>
      <c r="DK11" s="745"/>
      <c r="DL11" s="743"/>
      <c r="DM11" s="744"/>
      <c r="DN11" s="744"/>
      <c r="DO11" s="744"/>
      <c r="DP11" s="745"/>
      <c r="DQ11" s="743"/>
      <c r="DR11" s="744"/>
      <c r="DS11" s="744"/>
      <c r="DT11" s="744"/>
      <c r="DU11" s="745"/>
      <c r="DV11" s="776"/>
      <c r="DW11" s="777"/>
      <c r="DX11" s="777"/>
      <c r="DY11" s="777"/>
      <c r="DZ11" s="779"/>
      <c r="EA11" s="234"/>
    </row>
    <row r="12" spans="1:131" s="235" customFormat="1" ht="26.25" customHeight="1" x14ac:dyDescent="0.2">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72"/>
      <c r="AL12" s="773"/>
      <c r="AM12" s="773"/>
      <c r="AN12" s="773"/>
      <c r="AO12" s="773"/>
      <c r="AP12" s="773"/>
      <c r="AQ12" s="773"/>
      <c r="AR12" s="773"/>
      <c r="AS12" s="773"/>
      <c r="AT12" s="773"/>
      <c r="AU12" s="774"/>
      <c r="AV12" s="774"/>
      <c r="AW12" s="774"/>
      <c r="AX12" s="774"/>
      <c r="AY12" s="775"/>
      <c r="AZ12" s="232"/>
      <c r="BA12" s="232"/>
      <c r="BB12" s="232"/>
      <c r="BC12" s="232"/>
      <c r="BD12" s="232"/>
      <c r="BE12" s="233"/>
      <c r="BF12" s="233"/>
      <c r="BG12" s="233"/>
      <c r="BH12" s="233"/>
      <c r="BI12" s="233"/>
      <c r="BJ12" s="233"/>
      <c r="BK12" s="233"/>
      <c r="BL12" s="233"/>
      <c r="BM12" s="233"/>
      <c r="BN12" s="233"/>
      <c r="BO12" s="233"/>
      <c r="BP12" s="233"/>
      <c r="BQ12" s="238">
        <v>6</v>
      </c>
      <c r="BR12" s="239"/>
      <c r="BS12" s="776"/>
      <c r="BT12" s="777"/>
      <c r="BU12" s="777"/>
      <c r="BV12" s="777"/>
      <c r="BW12" s="777"/>
      <c r="BX12" s="777"/>
      <c r="BY12" s="777"/>
      <c r="BZ12" s="777"/>
      <c r="CA12" s="777"/>
      <c r="CB12" s="777"/>
      <c r="CC12" s="777"/>
      <c r="CD12" s="777"/>
      <c r="CE12" s="777"/>
      <c r="CF12" s="777"/>
      <c r="CG12" s="778"/>
      <c r="CH12" s="743"/>
      <c r="CI12" s="744"/>
      <c r="CJ12" s="744"/>
      <c r="CK12" s="744"/>
      <c r="CL12" s="745"/>
      <c r="CM12" s="743"/>
      <c r="CN12" s="744"/>
      <c r="CO12" s="744"/>
      <c r="CP12" s="744"/>
      <c r="CQ12" s="745"/>
      <c r="CR12" s="743"/>
      <c r="CS12" s="744"/>
      <c r="CT12" s="744"/>
      <c r="CU12" s="744"/>
      <c r="CV12" s="745"/>
      <c r="CW12" s="743"/>
      <c r="CX12" s="744"/>
      <c r="CY12" s="744"/>
      <c r="CZ12" s="744"/>
      <c r="DA12" s="745"/>
      <c r="DB12" s="743"/>
      <c r="DC12" s="744"/>
      <c r="DD12" s="744"/>
      <c r="DE12" s="744"/>
      <c r="DF12" s="745"/>
      <c r="DG12" s="743"/>
      <c r="DH12" s="744"/>
      <c r="DI12" s="744"/>
      <c r="DJ12" s="744"/>
      <c r="DK12" s="745"/>
      <c r="DL12" s="743"/>
      <c r="DM12" s="744"/>
      <c r="DN12" s="744"/>
      <c r="DO12" s="744"/>
      <c r="DP12" s="745"/>
      <c r="DQ12" s="743"/>
      <c r="DR12" s="744"/>
      <c r="DS12" s="744"/>
      <c r="DT12" s="744"/>
      <c r="DU12" s="745"/>
      <c r="DV12" s="776"/>
      <c r="DW12" s="777"/>
      <c r="DX12" s="777"/>
      <c r="DY12" s="777"/>
      <c r="DZ12" s="779"/>
      <c r="EA12" s="234"/>
    </row>
    <row r="13" spans="1:131" s="235" customFormat="1" ht="26.25" customHeight="1" x14ac:dyDescent="0.2">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72"/>
      <c r="AL13" s="773"/>
      <c r="AM13" s="773"/>
      <c r="AN13" s="773"/>
      <c r="AO13" s="773"/>
      <c r="AP13" s="773"/>
      <c r="AQ13" s="773"/>
      <c r="AR13" s="773"/>
      <c r="AS13" s="773"/>
      <c r="AT13" s="773"/>
      <c r="AU13" s="774"/>
      <c r="AV13" s="774"/>
      <c r="AW13" s="774"/>
      <c r="AX13" s="774"/>
      <c r="AY13" s="775"/>
      <c r="AZ13" s="232"/>
      <c r="BA13" s="232"/>
      <c r="BB13" s="232"/>
      <c r="BC13" s="232"/>
      <c r="BD13" s="232"/>
      <c r="BE13" s="233"/>
      <c r="BF13" s="233"/>
      <c r="BG13" s="233"/>
      <c r="BH13" s="233"/>
      <c r="BI13" s="233"/>
      <c r="BJ13" s="233"/>
      <c r="BK13" s="233"/>
      <c r="BL13" s="233"/>
      <c r="BM13" s="233"/>
      <c r="BN13" s="233"/>
      <c r="BO13" s="233"/>
      <c r="BP13" s="233"/>
      <c r="BQ13" s="238">
        <v>7</v>
      </c>
      <c r="BR13" s="239"/>
      <c r="BS13" s="776"/>
      <c r="BT13" s="777"/>
      <c r="BU13" s="777"/>
      <c r="BV13" s="777"/>
      <c r="BW13" s="777"/>
      <c r="BX13" s="777"/>
      <c r="BY13" s="777"/>
      <c r="BZ13" s="777"/>
      <c r="CA13" s="777"/>
      <c r="CB13" s="777"/>
      <c r="CC13" s="777"/>
      <c r="CD13" s="777"/>
      <c r="CE13" s="777"/>
      <c r="CF13" s="777"/>
      <c r="CG13" s="778"/>
      <c r="CH13" s="743"/>
      <c r="CI13" s="744"/>
      <c r="CJ13" s="744"/>
      <c r="CK13" s="744"/>
      <c r="CL13" s="745"/>
      <c r="CM13" s="743"/>
      <c r="CN13" s="744"/>
      <c r="CO13" s="744"/>
      <c r="CP13" s="744"/>
      <c r="CQ13" s="745"/>
      <c r="CR13" s="743"/>
      <c r="CS13" s="744"/>
      <c r="CT13" s="744"/>
      <c r="CU13" s="744"/>
      <c r="CV13" s="745"/>
      <c r="CW13" s="743"/>
      <c r="CX13" s="744"/>
      <c r="CY13" s="744"/>
      <c r="CZ13" s="744"/>
      <c r="DA13" s="745"/>
      <c r="DB13" s="743"/>
      <c r="DC13" s="744"/>
      <c r="DD13" s="744"/>
      <c r="DE13" s="744"/>
      <c r="DF13" s="745"/>
      <c r="DG13" s="743"/>
      <c r="DH13" s="744"/>
      <c r="DI13" s="744"/>
      <c r="DJ13" s="744"/>
      <c r="DK13" s="745"/>
      <c r="DL13" s="743"/>
      <c r="DM13" s="744"/>
      <c r="DN13" s="744"/>
      <c r="DO13" s="744"/>
      <c r="DP13" s="745"/>
      <c r="DQ13" s="743"/>
      <c r="DR13" s="744"/>
      <c r="DS13" s="744"/>
      <c r="DT13" s="744"/>
      <c r="DU13" s="745"/>
      <c r="DV13" s="776"/>
      <c r="DW13" s="777"/>
      <c r="DX13" s="777"/>
      <c r="DY13" s="777"/>
      <c r="DZ13" s="779"/>
      <c r="EA13" s="234"/>
    </row>
    <row r="14" spans="1:131" s="235" customFormat="1" ht="26.25" customHeight="1" x14ac:dyDescent="0.2">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72"/>
      <c r="AL14" s="773"/>
      <c r="AM14" s="773"/>
      <c r="AN14" s="773"/>
      <c r="AO14" s="773"/>
      <c r="AP14" s="773"/>
      <c r="AQ14" s="773"/>
      <c r="AR14" s="773"/>
      <c r="AS14" s="773"/>
      <c r="AT14" s="773"/>
      <c r="AU14" s="774"/>
      <c r="AV14" s="774"/>
      <c r="AW14" s="774"/>
      <c r="AX14" s="774"/>
      <c r="AY14" s="775"/>
      <c r="AZ14" s="232"/>
      <c r="BA14" s="232"/>
      <c r="BB14" s="232"/>
      <c r="BC14" s="232"/>
      <c r="BD14" s="232"/>
      <c r="BE14" s="233"/>
      <c r="BF14" s="233"/>
      <c r="BG14" s="233"/>
      <c r="BH14" s="233"/>
      <c r="BI14" s="233"/>
      <c r="BJ14" s="233"/>
      <c r="BK14" s="233"/>
      <c r="BL14" s="233"/>
      <c r="BM14" s="233"/>
      <c r="BN14" s="233"/>
      <c r="BO14" s="233"/>
      <c r="BP14" s="233"/>
      <c r="BQ14" s="238">
        <v>8</v>
      </c>
      <c r="BR14" s="239"/>
      <c r="BS14" s="776"/>
      <c r="BT14" s="777"/>
      <c r="BU14" s="777"/>
      <c r="BV14" s="777"/>
      <c r="BW14" s="777"/>
      <c r="BX14" s="777"/>
      <c r="BY14" s="777"/>
      <c r="BZ14" s="777"/>
      <c r="CA14" s="777"/>
      <c r="CB14" s="777"/>
      <c r="CC14" s="777"/>
      <c r="CD14" s="777"/>
      <c r="CE14" s="777"/>
      <c r="CF14" s="777"/>
      <c r="CG14" s="778"/>
      <c r="CH14" s="743"/>
      <c r="CI14" s="744"/>
      <c r="CJ14" s="744"/>
      <c r="CK14" s="744"/>
      <c r="CL14" s="745"/>
      <c r="CM14" s="743"/>
      <c r="CN14" s="744"/>
      <c r="CO14" s="744"/>
      <c r="CP14" s="744"/>
      <c r="CQ14" s="745"/>
      <c r="CR14" s="743"/>
      <c r="CS14" s="744"/>
      <c r="CT14" s="744"/>
      <c r="CU14" s="744"/>
      <c r="CV14" s="745"/>
      <c r="CW14" s="743"/>
      <c r="CX14" s="744"/>
      <c r="CY14" s="744"/>
      <c r="CZ14" s="744"/>
      <c r="DA14" s="745"/>
      <c r="DB14" s="743"/>
      <c r="DC14" s="744"/>
      <c r="DD14" s="744"/>
      <c r="DE14" s="744"/>
      <c r="DF14" s="745"/>
      <c r="DG14" s="743"/>
      <c r="DH14" s="744"/>
      <c r="DI14" s="744"/>
      <c r="DJ14" s="744"/>
      <c r="DK14" s="745"/>
      <c r="DL14" s="743"/>
      <c r="DM14" s="744"/>
      <c r="DN14" s="744"/>
      <c r="DO14" s="744"/>
      <c r="DP14" s="745"/>
      <c r="DQ14" s="743"/>
      <c r="DR14" s="744"/>
      <c r="DS14" s="744"/>
      <c r="DT14" s="744"/>
      <c r="DU14" s="745"/>
      <c r="DV14" s="776"/>
      <c r="DW14" s="777"/>
      <c r="DX14" s="777"/>
      <c r="DY14" s="777"/>
      <c r="DZ14" s="779"/>
      <c r="EA14" s="234"/>
    </row>
    <row r="15" spans="1:131" s="235" customFormat="1" ht="26.25" customHeight="1" x14ac:dyDescent="0.2">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72"/>
      <c r="AL15" s="773"/>
      <c r="AM15" s="773"/>
      <c r="AN15" s="773"/>
      <c r="AO15" s="773"/>
      <c r="AP15" s="773"/>
      <c r="AQ15" s="773"/>
      <c r="AR15" s="773"/>
      <c r="AS15" s="773"/>
      <c r="AT15" s="773"/>
      <c r="AU15" s="774"/>
      <c r="AV15" s="774"/>
      <c r="AW15" s="774"/>
      <c r="AX15" s="774"/>
      <c r="AY15" s="775"/>
      <c r="AZ15" s="232"/>
      <c r="BA15" s="232"/>
      <c r="BB15" s="232"/>
      <c r="BC15" s="232"/>
      <c r="BD15" s="232"/>
      <c r="BE15" s="233"/>
      <c r="BF15" s="233"/>
      <c r="BG15" s="233"/>
      <c r="BH15" s="233"/>
      <c r="BI15" s="233"/>
      <c r="BJ15" s="233"/>
      <c r="BK15" s="233"/>
      <c r="BL15" s="233"/>
      <c r="BM15" s="233"/>
      <c r="BN15" s="233"/>
      <c r="BO15" s="233"/>
      <c r="BP15" s="233"/>
      <c r="BQ15" s="238">
        <v>9</v>
      </c>
      <c r="BR15" s="239"/>
      <c r="BS15" s="776"/>
      <c r="BT15" s="777"/>
      <c r="BU15" s="777"/>
      <c r="BV15" s="777"/>
      <c r="BW15" s="777"/>
      <c r="BX15" s="777"/>
      <c r="BY15" s="777"/>
      <c r="BZ15" s="777"/>
      <c r="CA15" s="777"/>
      <c r="CB15" s="777"/>
      <c r="CC15" s="777"/>
      <c r="CD15" s="777"/>
      <c r="CE15" s="777"/>
      <c r="CF15" s="777"/>
      <c r="CG15" s="778"/>
      <c r="CH15" s="743"/>
      <c r="CI15" s="744"/>
      <c r="CJ15" s="744"/>
      <c r="CK15" s="744"/>
      <c r="CL15" s="745"/>
      <c r="CM15" s="743"/>
      <c r="CN15" s="744"/>
      <c r="CO15" s="744"/>
      <c r="CP15" s="744"/>
      <c r="CQ15" s="745"/>
      <c r="CR15" s="743"/>
      <c r="CS15" s="744"/>
      <c r="CT15" s="744"/>
      <c r="CU15" s="744"/>
      <c r="CV15" s="745"/>
      <c r="CW15" s="743"/>
      <c r="CX15" s="744"/>
      <c r="CY15" s="744"/>
      <c r="CZ15" s="744"/>
      <c r="DA15" s="745"/>
      <c r="DB15" s="743"/>
      <c r="DC15" s="744"/>
      <c r="DD15" s="744"/>
      <c r="DE15" s="744"/>
      <c r="DF15" s="745"/>
      <c r="DG15" s="743"/>
      <c r="DH15" s="744"/>
      <c r="DI15" s="744"/>
      <c r="DJ15" s="744"/>
      <c r="DK15" s="745"/>
      <c r="DL15" s="743"/>
      <c r="DM15" s="744"/>
      <c r="DN15" s="744"/>
      <c r="DO15" s="744"/>
      <c r="DP15" s="745"/>
      <c r="DQ15" s="743"/>
      <c r="DR15" s="744"/>
      <c r="DS15" s="744"/>
      <c r="DT15" s="744"/>
      <c r="DU15" s="745"/>
      <c r="DV15" s="776"/>
      <c r="DW15" s="777"/>
      <c r="DX15" s="777"/>
      <c r="DY15" s="777"/>
      <c r="DZ15" s="779"/>
      <c r="EA15" s="234"/>
    </row>
    <row r="16" spans="1:131" s="235" customFormat="1" ht="26.25" customHeight="1" x14ac:dyDescent="0.2">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72"/>
      <c r="AL16" s="773"/>
      <c r="AM16" s="773"/>
      <c r="AN16" s="773"/>
      <c r="AO16" s="773"/>
      <c r="AP16" s="773"/>
      <c r="AQ16" s="773"/>
      <c r="AR16" s="773"/>
      <c r="AS16" s="773"/>
      <c r="AT16" s="773"/>
      <c r="AU16" s="774"/>
      <c r="AV16" s="774"/>
      <c r="AW16" s="774"/>
      <c r="AX16" s="774"/>
      <c r="AY16" s="775"/>
      <c r="AZ16" s="232"/>
      <c r="BA16" s="232"/>
      <c r="BB16" s="232"/>
      <c r="BC16" s="232"/>
      <c r="BD16" s="232"/>
      <c r="BE16" s="233"/>
      <c r="BF16" s="233"/>
      <c r="BG16" s="233"/>
      <c r="BH16" s="233"/>
      <c r="BI16" s="233"/>
      <c r="BJ16" s="233"/>
      <c r="BK16" s="233"/>
      <c r="BL16" s="233"/>
      <c r="BM16" s="233"/>
      <c r="BN16" s="233"/>
      <c r="BO16" s="233"/>
      <c r="BP16" s="233"/>
      <c r="BQ16" s="238">
        <v>10</v>
      </c>
      <c r="BR16" s="239"/>
      <c r="BS16" s="776"/>
      <c r="BT16" s="777"/>
      <c r="BU16" s="777"/>
      <c r="BV16" s="777"/>
      <c r="BW16" s="777"/>
      <c r="BX16" s="777"/>
      <c r="BY16" s="777"/>
      <c r="BZ16" s="777"/>
      <c r="CA16" s="777"/>
      <c r="CB16" s="777"/>
      <c r="CC16" s="777"/>
      <c r="CD16" s="777"/>
      <c r="CE16" s="777"/>
      <c r="CF16" s="777"/>
      <c r="CG16" s="778"/>
      <c r="CH16" s="743"/>
      <c r="CI16" s="744"/>
      <c r="CJ16" s="744"/>
      <c r="CK16" s="744"/>
      <c r="CL16" s="745"/>
      <c r="CM16" s="743"/>
      <c r="CN16" s="744"/>
      <c r="CO16" s="744"/>
      <c r="CP16" s="744"/>
      <c r="CQ16" s="745"/>
      <c r="CR16" s="743"/>
      <c r="CS16" s="744"/>
      <c r="CT16" s="744"/>
      <c r="CU16" s="744"/>
      <c r="CV16" s="745"/>
      <c r="CW16" s="743"/>
      <c r="CX16" s="744"/>
      <c r="CY16" s="744"/>
      <c r="CZ16" s="744"/>
      <c r="DA16" s="745"/>
      <c r="DB16" s="743"/>
      <c r="DC16" s="744"/>
      <c r="DD16" s="744"/>
      <c r="DE16" s="744"/>
      <c r="DF16" s="745"/>
      <c r="DG16" s="743"/>
      <c r="DH16" s="744"/>
      <c r="DI16" s="744"/>
      <c r="DJ16" s="744"/>
      <c r="DK16" s="745"/>
      <c r="DL16" s="743"/>
      <c r="DM16" s="744"/>
      <c r="DN16" s="744"/>
      <c r="DO16" s="744"/>
      <c r="DP16" s="745"/>
      <c r="DQ16" s="743"/>
      <c r="DR16" s="744"/>
      <c r="DS16" s="744"/>
      <c r="DT16" s="744"/>
      <c r="DU16" s="745"/>
      <c r="DV16" s="776"/>
      <c r="DW16" s="777"/>
      <c r="DX16" s="777"/>
      <c r="DY16" s="777"/>
      <c r="DZ16" s="779"/>
      <c r="EA16" s="234"/>
    </row>
    <row r="17" spans="1:131" s="235" customFormat="1" ht="26.25" customHeight="1" x14ac:dyDescent="0.2">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72"/>
      <c r="AL17" s="773"/>
      <c r="AM17" s="773"/>
      <c r="AN17" s="773"/>
      <c r="AO17" s="773"/>
      <c r="AP17" s="773"/>
      <c r="AQ17" s="773"/>
      <c r="AR17" s="773"/>
      <c r="AS17" s="773"/>
      <c r="AT17" s="773"/>
      <c r="AU17" s="774"/>
      <c r="AV17" s="774"/>
      <c r="AW17" s="774"/>
      <c r="AX17" s="774"/>
      <c r="AY17" s="775"/>
      <c r="AZ17" s="232"/>
      <c r="BA17" s="232"/>
      <c r="BB17" s="232"/>
      <c r="BC17" s="232"/>
      <c r="BD17" s="232"/>
      <c r="BE17" s="233"/>
      <c r="BF17" s="233"/>
      <c r="BG17" s="233"/>
      <c r="BH17" s="233"/>
      <c r="BI17" s="233"/>
      <c r="BJ17" s="233"/>
      <c r="BK17" s="233"/>
      <c r="BL17" s="233"/>
      <c r="BM17" s="233"/>
      <c r="BN17" s="233"/>
      <c r="BO17" s="233"/>
      <c r="BP17" s="233"/>
      <c r="BQ17" s="238">
        <v>11</v>
      </c>
      <c r="BR17" s="239"/>
      <c r="BS17" s="776"/>
      <c r="BT17" s="777"/>
      <c r="BU17" s="777"/>
      <c r="BV17" s="777"/>
      <c r="BW17" s="777"/>
      <c r="BX17" s="777"/>
      <c r="BY17" s="777"/>
      <c r="BZ17" s="777"/>
      <c r="CA17" s="777"/>
      <c r="CB17" s="777"/>
      <c r="CC17" s="777"/>
      <c r="CD17" s="777"/>
      <c r="CE17" s="777"/>
      <c r="CF17" s="777"/>
      <c r="CG17" s="778"/>
      <c r="CH17" s="743"/>
      <c r="CI17" s="744"/>
      <c r="CJ17" s="744"/>
      <c r="CK17" s="744"/>
      <c r="CL17" s="745"/>
      <c r="CM17" s="743"/>
      <c r="CN17" s="744"/>
      <c r="CO17" s="744"/>
      <c r="CP17" s="744"/>
      <c r="CQ17" s="745"/>
      <c r="CR17" s="743"/>
      <c r="CS17" s="744"/>
      <c r="CT17" s="744"/>
      <c r="CU17" s="744"/>
      <c r="CV17" s="745"/>
      <c r="CW17" s="743"/>
      <c r="CX17" s="744"/>
      <c r="CY17" s="744"/>
      <c r="CZ17" s="744"/>
      <c r="DA17" s="745"/>
      <c r="DB17" s="743"/>
      <c r="DC17" s="744"/>
      <c r="DD17" s="744"/>
      <c r="DE17" s="744"/>
      <c r="DF17" s="745"/>
      <c r="DG17" s="743"/>
      <c r="DH17" s="744"/>
      <c r="DI17" s="744"/>
      <c r="DJ17" s="744"/>
      <c r="DK17" s="745"/>
      <c r="DL17" s="743"/>
      <c r="DM17" s="744"/>
      <c r="DN17" s="744"/>
      <c r="DO17" s="744"/>
      <c r="DP17" s="745"/>
      <c r="DQ17" s="743"/>
      <c r="DR17" s="744"/>
      <c r="DS17" s="744"/>
      <c r="DT17" s="744"/>
      <c r="DU17" s="745"/>
      <c r="DV17" s="776"/>
      <c r="DW17" s="777"/>
      <c r="DX17" s="777"/>
      <c r="DY17" s="777"/>
      <c r="DZ17" s="779"/>
      <c r="EA17" s="234"/>
    </row>
    <row r="18" spans="1:131" s="235" customFormat="1" ht="26.25" customHeight="1" x14ac:dyDescent="0.2">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72"/>
      <c r="AL18" s="773"/>
      <c r="AM18" s="773"/>
      <c r="AN18" s="773"/>
      <c r="AO18" s="773"/>
      <c r="AP18" s="773"/>
      <c r="AQ18" s="773"/>
      <c r="AR18" s="773"/>
      <c r="AS18" s="773"/>
      <c r="AT18" s="773"/>
      <c r="AU18" s="774"/>
      <c r="AV18" s="774"/>
      <c r="AW18" s="774"/>
      <c r="AX18" s="774"/>
      <c r="AY18" s="775"/>
      <c r="AZ18" s="232"/>
      <c r="BA18" s="232"/>
      <c r="BB18" s="232"/>
      <c r="BC18" s="232"/>
      <c r="BD18" s="232"/>
      <c r="BE18" s="233"/>
      <c r="BF18" s="233"/>
      <c r="BG18" s="233"/>
      <c r="BH18" s="233"/>
      <c r="BI18" s="233"/>
      <c r="BJ18" s="233"/>
      <c r="BK18" s="233"/>
      <c r="BL18" s="233"/>
      <c r="BM18" s="233"/>
      <c r="BN18" s="233"/>
      <c r="BO18" s="233"/>
      <c r="BP18" s="233"/>
      <c r="BQ18" s="238">
        <v>12</v>
      </c>
      <c r="BR18" s="239"/>
      <c r="BS18" s="776"/>
      <c r="BT18" s="777"/>
      <c r="BU18" s="777"/>
      <c r="BV18" s="777"/>
      <c r="BW18" s="777"/>
      <c r="BX18" s="777"/>
      <c r="BY18" s="777"/>
      <c r="BZ18" s="777"/>
      <c r="CA18" s="777"/>
      <c r="CB18" s="777"/>
      <c r="CC18" s="777"/>
      <c r="CD18" s="777"/>
      <c r="CE18" s="777"/>
      <c r="CF18" s="777"/>
      <c r="CG18" s="778"/>
      <c r="CH18" s="743"/>
      <c r="CI18" s="744"/>
      <c r="CJ18" s="744"/>
      <c r="CK18" s="744"/>
      <c r="CL18" s="745"/>
      <c r="CM18" s="743"/>
      <c r="CN18" s="744"/>
      <c r="CO18" s="744"/>
      <c r="CP18" s="744"/>
      <c r="CQ18" s="745"/>
      <c r="CR18" s="743"/>
      <c r="CS18" s="744"/>
      <c r="CT18" s="744"/>
      <c r="CU18" s="744"/>
      <c r="CV18" s="745"/>
      <c r="CW18" s="743"/>
      <c r="CX18" s="744"/>
      <c r="CY18" s="744"/>
      <c r="CZ18" s="744"/>
      <c r="DA18" s="745"/>
      <c r="DB18" s="743"/>
      <c r="DC18" s="744"/>
      <c r="DD18" s="744"/>
      <c r="DE18" s="744"/>
      <c r="DF18" s="745"/>
      <c r="DG18" s="743"/>
      <c r="DH18" s="744"/>
      <c r="DI18" s="744"/>
      <c r="DJ18" s="744"/>
      <c r="DK18" s="745"/>
      <c r="DL18" s="743"/>
      <c r="DM18" s="744"/>
      <c r="DN18" s="744"/>
      <c r="DO18" s="744"/>
      <c r="DP18" s="745"/>
      <c r="DQ18" s="743"/>
      <c r="DR18" s="744"/>
      <c r="DS18" s="744"/>
      <c r="DT18" s="744"/>
      <c r="DU18" s="745"/>
      <c r="DV18" s="776"/>
      <c r="DW18" s="777"/>
      <c r="DX18" s="777"/>
      <c r="DY18" s="777"/>
      <c r="DZ18" s="779"/>
      <c r="EA18" s="234"/>
    </row>
    <row r="19" spans="1:131" s="235" customFormat="1" ht="26.25" customHeight="1" x14ac:dyDescent="0.2">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72"/>
      <c r="AL19" s="773"/>
      <c r="AM19" s="773"/>
      <c r="AN19" s="773"/>
      <c r="AO19" s="773"/>
      <c r="AP19" s="773"/>
      <c r="AQ19" s="773"/>
      <c r="AR19" s="773"/>
      <c r="AS19" s="773"/>
      <c r="AT19" s="773"/>
      <c r="AU19" s="774"/>
      <c r="AV19" s="774"/>
      <c r="AW19" s="774"/>
      <c r="AX19" s="774"/>
      <c r="AY19" s="775"/>
      <c r="AZ19" s="232"/>
      <c r="BA19" s="232"/>
      <c r="BB19" s="232"/>
      <c r="BC19" s="232"/>
      <c r="BD19" s="232"/>
      <c r="BE19" s="233"/>
      <c r="BF19" s="233"/>
      <c r="BG19" s="233"/>
      <c r="BH19" s="233"/>
      <c r="BI19" s="233"/>
      <c r="BJ19" s="233"/>
      <c r="BK19" s="233"/>
      <c r="BL19" s="233"/>
      <c r="BM19" s="233"/>
      <c r="BN19" s="233"/>
      <c r="BO19" s="233"/>
      <c r="BP19" s="233"/>
      <c r="BQ19" s="238">
        <v>13</v>
      </c>
      <c r="BR19" s="239"/>
      <c r="BS19" s="776"/>
      <c r="BT19" s="777"/>
      <c r="BU19" s="777"/>
      <c r="BV19" s="777"/>
      <c r="BW19" s="777"/>
      <c r="BX19" s="777"/>
      <c r="BY19" s="777"/>
      <c r="BZ19" s="777"/>
      <c r="CA19" s="777"/>
      <c r="CB19" s="777"/>
      <c r="CC19" s="777"/>
      <c r="CD19" s="777"/>
      <c r="CE19" s="777"/>
      <c r="CF19" s="777"/>
      <c r="CG19" s="778"/>
      <c r="CH19" s="743"/>
      <c r="CI19" s="744"/>
      <c r="CJ19" s="744"/>
      <c r="CK19" s="744"/>
      <c r="CL19" s="745"/>
      <c r="CM19" s="743"/>
      <c r="CN19" s="744"/>
      <c r="CO19" s="744"/>
      <c r="CP19" s="744"/>
      <c r="CQ19" s="745"/>
      <c r="CR19" s="743"/>
      <c r="CS19" s="744"/>
      <c r="CT19" s="744"/>
      <c r="CU19" s="744"/>
      <c r="CV19" s="745"/>
      <c r="CW19" s="743"/>
      <c r="CX19" s="744"/>
      <c r="CY19" s="744"/>
      <c r="CZ19" s="744"/>
      <c r="DA19" s="745"/>
      <c r="DB19" s="743"/>
      <c r="DC19" s="744"/>
      <c r="DD19" s="744"/>
      <c r="DE19" s="744"/>
      <c r="DF19" s="745"/>
      <c r="DG19" s="743"/>
      <c r="DH19" s="744"/>
      <c r="DI19" s="744"/>
      <c r="DJ19" s="744"/>
      <c r="DK19" s="745"/>
      <c r="DL19" s="743"/>
      <c r="DM19" s="744"/>
      <c r="DN19" s="744"/>
      <c r="DO19" s="744"/>
      <c r="DP19" s="745"/>
      <c r="DQ19" s="743"/>
      <c r="DR19" s="744"/>
      <c r="DS19" s="744"/>
      <c r="DT19" s="744"/>
      <c r="DU19" s="745"/>
      <c r="DV19" s="776"/>
      <c r="DW19" s="777"/>
      <c r="DX19" s="777"/>
      <c r="DY19" s="777"/>
      <c r="DZ19" s="779"/>
      <c r="EA19" s="234"/>
    </row>
    <row r="20" spans="1:131" s="235" customFormat="1" ht="26.25" customHeight="1" x14ac:dyDescent="0.2">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72"/>
      <c r="AL20" s="773"/>
      <c r="AM20" s="773"/>
      <c r="AN20" s="773"/>
      <c r="AO20" s="773"/>
      <c r="AP20" s="773"/>
      <c r="AQ20" s="773"/>
      <c r="AR20" s="773"/>
      <c r="AS20" s="773"/>
      <c r="AT20" s="773"/>
      <c r="AU20" s="774"/>
      <c r="AV20" s="774"/>
      <c r="AW20" s="774"/>
      <c r="AX20" s="774"/>
      <c r="AY20" s="775"/>
      <c r="AZ20" s="232"/>
      <c r="BA20" s="232"/>
      <c r="BB20" s="232"/>
      <c r="BC20" s="232"/>
      <c r="BD20" s="232"/>
      <c r="BE20" s="233"/>
      <c r="BF20" s="233"/>
      <c r="BG20" s="233"/>
      <c r="BH20" s="233"/>
      <c r="BI20" s="233"/>
      <c r="BJ20" s="233"/>
      <c r="BK20" s="233"/>
      <c r="BL20" s="233"/>
      <c r="BM20" s="233"/>
      <c r="BN20" s="233"/>
      <c r="BO20" s="233"/>
      <c r="BP20" s="233"/>
      <c r="BQ20" s="238">
        <v>14</v>
      </c>
      <c r="BR20" s="239"/>
      <c r="BS20" s="776"/>
      <c r="BT20" s="777"/>
      <c r="BU20" s="777"/>
      <c r="BV20" s="777"/>
      <c r="BW20" s="777"/>
      <c r="BX20" s="777"/>
      <c r="BY20" s="777"/>
      <c r="BZ20" s="777"/>
      <c r="CA20" s="777"/>
      <c r="CB20" s="777"/>
      <c r="CC20" s="777"/>
      <c r="CD20" s="777"/>
      <c r="CE20" s="777"/>
      <c r="CF20" s="777"/>
      <c r="CG20" s="778"/>
      <c r="CH20" s="743"/>
      <c r="CI20" s="744"/>
      <c r="CJ20" s="744"/>
      <c r="CK20" s="744"/>
      <c r="CL20" s="745"/>
      <c r="CM20" s="743"/>
      <c r="CN20" s="744"/>
      <c r="CO20" s="744"/>
      <c r="CP20" s="744"/>
      <c r="CQ20" s="745"/>
      <c r="CR20" s="743"/>
      <c r="CS20" s="744"/>
      <c r="CT20" s="744"/>
      <c r="CU20" s="744"/>
      <c r="CV20" s="745"/>
      <c r="CW20" s="743"/>
      <c r="CX20" s="744"/>
      <c r="CY20" s="744"/>
      <c r="CZ20" s="744"/>
      <c r="DA20" s="745"/>
      <c r="DB20" s="743"/>
      <c r="DC20" s="744"/>
      <c r="DD20" s="744"/>
      <c r="DE20" s="744"/>
      <c r="DF20" s="745"/>
      <c r="DG20" s="743"/>
      <c r="DH20" s="744"/>
      <c r="DI20" s="744"/>
      <c r="DJ20" s="744"/>
      <c r="DK20" s="745"/>
      <c r="DL20" s="743"/>
      <c r="DM20" s="744"/>
      <c r="DN20" s="744"/>
      <c r="DO20" s="744"/>
      <c r="DP20" s="745"/>
      <c r="DQ20" s="743"/>
      <c r="DR20" s="744"/>
      <c r="DS20" s="744"/>
      <c r="DT20" s="744"/>
      <c r="DU20" s="745"/>
      <c r="DV20" s="776"/>
      <c r="DW20" s="777"/>
      <c r="DX20" s="777"/>
      <c r="DY20" s="777"/>
      <c r="DZ20" s="779"/>
      <c r="EA20" s="234"/>
    </row>
    <row r="21" spans="1:131" s="235" customFormat="1" ht="26.25" customHeight="1" thickBot="1" x14ac:dyDescent="0.25">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72"/>
      <c r="AL21" s="773"/>
      <c r="AM21" s="773"/>
      <c r="AN21" s="773"/>
      <c r="AO21" s="773"/>
      <c r="AP21" s="773"/>
      <c r="AQ21" s="773"/>
      <c r="AR21" s="773"/>
      <c r="AS21" s="773"/>
      <c r="AT21" s="773"/>
      <c r="AU21" s="774"/>
      <c r="AV21" s="774"/>
      <c r="AW21" s="774"/>
      <c r="AX21" s="774"/>
      <c r="AY21" s="775"/>
      <c r="AZ21" s="232"/>
      <c r="BA21" s="232"/>
      <c r="BB21" s="232"/>
      <c r="BC21" s="232"/>
      <c r="BD21" s="232"/>
      <c r="BE21" s="233"/>
      <c r="BF21" s="233"/>
      <c r="BG21" s="233"/>
      <c r="BH21" s="233"/>
      <c r="BI21" s="233"/>
      <c r="BJ21" s="233"/>
      <c r="BK21" s="233"/>
      <c r="BL21" s="233"/>
      <c r="BM21" s="233"/>
      <c r="BN21" s="233"/>
      <c r="BO21" s="233"/>
      <c r="BP21" s="233"/>
      <c r="BQ21" s="238">
        <v>15</v>
      </c>
      <c r="BR21" s="239"/>
      <c r="BS21" s="776"/>
      <c r="BT21" s="777"/>
      <c r="BU21" s="777"/>
      <c r="BV21" s="777"/>
      <c r="BW21" s="777"/>
      <c r="BX21" s="777"/>
      <c r="BY21" s="777"/>
      <c r="BZ21" s="777"/>
      <c r="CA21" s="777"/>
      <c r="CB21" s="777"/>
      <c r="CC21" s="777"/>
      <c r="CD21" s="777"/>
      <c r="CE21" s="777"/>
      <c r="CF21" s="777"/>
      <c r="CG21" s="778"/>
      <c r="CH21" s="743"/>
      <c r="CI21" s="744"/>
      <c r="CJ21" s="744"/>
      <c r="CK21" s="744"/>
      <c r="CL21" s="745"/>
      <c r="CM21" s="743"/>
      <c r="CN21" s="744"/>
      <c r="CO21" s="744"/>
      <c r="CP21" s="744"/>
      <c r="CQ21" s="745"/>
      <c r="CR21" s="743"/>
      <c r="CS21" s="744"/>
      <c r="CT21" s="744"/>
      <c r="CU21" s="744"/>
      <c r="CV21" s="745"/>
      <c r="CW21" s="743"/>
      <c r="CX21" s="744"/>
      <c r="CY21" s="744"/>
      <c r="CZ21" s="744"/>
      <c r="DA21" s="745"/>
      <c r="DB21" s="743"/>
      <c r="DC21" s="744"/>
      <c r="DD21" s="744"/>
      <c r="DE21" s="744"/>
      <c r="DF21" s="745"/>
      <c r="DG21" s="743"/>
      <c r="DH21" s="744"/>
      <c r="DI21" s="744"/>
      <c r="DJ21" s="744"/>
      <c r="DK21" s="745"/>
      <c r="DL21" s="743"/>
      <c r="DM21" s="744"/>
      <c r="DN21" s="744"/>
      <c r="DO21" s="744"/>
      <c r="DP21" s="745"/>
      <c r="DQ21" s="743"/>
      <c r="DR21" s="744"/>
      <c r="DS21" s="744"/>
      <c r="DT21" s="744"/>
      <c r="DU21" s="745"/>
      <c r="DV21" s="776"/>
      <c r="DW21" s="777"/>
      <c r="DX21" s="777"/>
      <c r="DY21" s="777"/>
      <c r="DZ21" s="779"/>
      <c r="EA21" s="234"/>
    </row>
    <row r="22" spans="1:131" s="235" customFormat="1" ht="26.25" customHeight="1" x14ac:dyDescent="0.2">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33"/>
      <c r="BF22" s="233"/>
      <c r="BG22" s="233"/>
      <c r="BH22" s="233"/>
      <c r="BI22" s="233"/>
      <c r="BJ22" s="233"/>
      <c r="BK22" s="233"/>
      <c r="BL22" s="233"/>
      <c r="BM22" s="233"/>
      <c r="BN22" s="233"/>
      <c r="BO22" s="233"/>
      <c r="BP22" s="233"/>
      <c r="BQ22" s="238">
        <v>16</v>
      </c>
      <c r="BR22" s="239"/>
      <c r="BS22" s="776"/>
      <c r="BT22" s="777"/>
      <c r="BU22" s="777"/>
      <c r="BV22" s="777"/>
      <c r="BW22" s="777"/>
      <c r="BX22" s="777"/>
      <c r="BY22" s="777"/>
      <c r="BZ22" s="777"/>
      <c r="CA22" s="777"/>
      <c r="CB22" s="777"/>
      <c r="CC22" s="777"/>
      <c r="CD22" s="777"/>
      <c r="CE22" s="777"/>
      <c r="CF22" s="777"/>
      <c r="CG22" s="778"/>
      <c r="CH22" s="743"/>
      <c r="CI22" s="744"/>
      <c r="CJ22" s="744"/>
      <c r="CK22" s="744"/>
      <c r="CL22" s="745"/>
      <c r="CM22" s="743"/>
      <c r="CN22" s="744"/>
      <c r="CO22" s="744"/>
      <c r="CP22" s="744"/>
      <c r="CQ22" s="745"/>
      <c r="CR22" s="743"/>
      <c r="CS22" s="744"/>
      <c r="CT22" s="744"/>
      <c r="CU22" s="744"/>
      <c r="CV22" s="745"/>
      <c r="CW22" s="743"/>
      <c r="CX22" s="744"/>
      <c r="CY22" s="744"/>
      <c r="CZ22" s="744"/>
      <c r="DA22" s="745"/>
      <c r="DB22" s="743"/>
      <c r="DC22" s="744"/>
      <c r="DD22" s="744"/>
      <c r="DE22" s="744"/>
      <c r="DF22" s="745"/>
      <c r="DG22" s="743"/>
      <c r="DH22" s="744"/>
      <c r="DI22" s="744"/>
      <c r="DJ22" s="744"/>
      <c r="DK22" s="745"/>
      <c r="DL22" s="743"/>
      <c r="DM22" s="744"/>
      <c r="DN22" s="744"/>
      <c r="DO22" s="744"/>
      <c r="DP22" s="745"/>
      <c r="DQ22" s="743"/>
      <c r="DR22" s="744"/>
      <c r="DS22" s="744"/>
      <c r="DT22" s="744"/>
      <c r="DU22" s="745"/>
      <c r="DV22" s="776"/>
      <c r="DW22" s="777"/>
      <c r="DX22" s="777"/>
      <c r="DY22" s="777"/>
      <c r="DZ22" s="779"/>
      <c r="EA22" s="234"/>
    </row>
    <row r="23" spans="1:131" s="235" customFormat="1" ht="26.25" customHeight="1" thickBot="1" x14ac:dyDescent="0.25">
      <c r="A23" s="240" t="s">
        <v>376</v>
      </c>
      <c r="B23" s="789" t="s">
        <v>377</v>
      </c>
      <c r="C23" s="790"/>
      <c r="D23" s="790"/>
      <c r="E23" s="790"/>
      <c r="F23" s="790"/>
      <c r="G23" s="790"/>
      <c r="H23" s="790"/>
      <c r="I23" s="790"/>
      <c r="J23" s="790"/>
      <c r="K23" s="790"/>
      <c r="L23" s="790"/>
      <c r="M23" s="790"/>
      <c r="N23" s="790"/>
      <c r="O23" s="790"/>
      <c r="P23" s="791"/>
      <c r="Q23" s="792">
        <v>8168</v>
      </c>
      <c r="R23" s="793"/>
      <c r="S23" s="793"/>
      <c r="T23" s="793"/>
      <c r="U23" s="793"/>
      <c r="V23" s="793">
        <v>7195</v>
      </c>
      <c r="W23" s="793"/>
      <c r="X23" s="793"/>
      <c r="Y23" s="793"/>
      <c r="Z23" s="793"/>
      <c r="AA23" s="793">
        <v>973</v>
      </c>
      <c r="AB23" s="793"/>
      <c r="AC23" s="793"/>
      <c r="AD23" s="793"/>
      <c r="AE23" s="794"/>
      <c r="AF23" s="795">
        <v>427</v>
      </c>
      <c r="AG23" s="793"/>
      <c r="AH23" s="793"/>
      <c r="AI23" s="793"/>
      <c r="AJ23" s="796"/>
      <c r="AK23" s="797"/>
      <c r="AL23" s="798"/>
      <c r="AM23" s="798"/>
      <c r="AN23" s="798"/>
      <c r="AO23" s="798"/>
      <c r="AP23" s="793">
        <v>4042</v>
      </c>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6"/>
      <c r="BT23" s="777"/>
      <c r="BU23" s="777"/>
      <c r="BV23" s="777"/>
      <c r="BW23" s="777"/>
      <c r="BX23" s="777"/>
      <c r="BY23" s="777"/>
      <c r="BZ23" s="777"/>
      <c r="CA23" s="777"/>
      <c r="CB23" s="777"/>
      <c r="CC23" s="777"/>
      <c r="CD23" s="777"/>
      <c r="CE23" s="777"/>
      <c r="CF23" s="777"/>
      <c r="CG23" s="778"/>
      <c r="CH23" s="743"/>
      <c r="CI23" s="744"/>
      <c r="CJ23" s="744"/>
      <c r="CK23" s="744"/>
      <c r="CL23" s="745"/>
      <c r="CM23" s="743"/>
      <c r="CN23" s="744"/>
      <c r="CO23" s="744"/>
      <c r="CP23" s="744"/>
      <c r="CQ23" s="745"/>
      <c r="CR23" s="743"/>
      <c r="CS23" s="744"/>
      <c r="CT23" s="744"/>
      <c r="CU23" s="744"/>
      <c r="CV23" s="745"/>
      <c r="CW23" s="743"/>
      <c r="CX23" s="744"/>
      <c r="CY23" s="744"/>
      <c r="CZ23" s="744"/>
      <c r="DA23" s="745"/>
      <c r="DB23" s="743"/>
      <c r="DC23" s="744"/>
      <c r="DD23" s="744"/>
      <c r="DE23" s="744"/>
      <c r="DF23" s="745"/>
      <c r="DG23" s="743"/>
      <c r="DH23" s="744"/>
      <c r="DI23" s="744"/>
      <c r="DJ23" s="744"/>
      <c r="DK23" s="745"/>
      <c r="DL23" s="743"/>
      <c r="DM23" s="744"/>
      <c r="DN23" s="744"/>
      <c r="DO23" s="744"/>
      <c r="DP23" s="745"/>
      <c r="DQ23" s="743"/>
      <c r="DR23" s="744"/>
      <c r="DS23" s="744"/>
      <c r="DT23" s="744"/>
      <c r="DU23" s="745"/>
      <c r="DV23" s="776"/>
      <c r="DW23" s="777"/>
      <c r="DX23" s="777"/>
      <c r="DY23" s="777"/>
      <c r="DZ23" s="779"/>
      <c r="EA23" s="234"/>
    </row>
    <row r="24" spans="1:131" s="235" customFormat="1" ht="26.25" customHeight="1" x14ac:dyDescent="0.2">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6"/>
      <c r="BT24" s="777"/>
      <c r="BU24" s="777"/>
      <c r="BV24" s="777"/>
      <c r="BW24" s="777"/>
      <c r="BX24" s="777"/>
      <c r="BY24" s="777"/>
      <c r="BZ24" s="777"/>
      <c r="CA24" s="777"/>
      <c r="CB24" s="777"/>
      <c r="CC24" s="777"/>
      <c r="CD24" s="777"/>
      <c r="CE24" s="777"/>
      <c r="CF24" s="777"/>
      <c r="CG24" s="778"/>
      <c r="CH24" s="743"/>
      <c r="CI24" s="744"/>
      <c r="CJ24" s="744"/>
      <c r="CK24" s="744"/>
      <c r="CL24" s="745"/>
      <c r="CM24" s="743"/>
      <c r="CN24" s="744"/>
      <c r="CO24" s="744"/>
      <c r="CP24" s="744"/>
      <c r="CQ24" s="745"/>
      <c r="CR24" s="743"/>
      <c r="CS24" s="744"/>
      <c r="CT24" s="744"/>
      <c r="CU24" s="744"/>
      <c r="CV24" s="745"/>
      <c r="CW24" s="743"/>
      <c r="CX24" s="744"/>
      <c r="CY24" s="744"/>
      <c r="CZ24" s="744"/>
      <c r="DA24" s="745"/>
      <c r="DB24" s="743"/>
      <c r="DC24" s="744"/>
      <c r="DD24" s="744"/>
      <c r="DE24" s="744"/>
      <c r="DF24" s="745"/>
      <c r="DG24" s="743"/>
      <c r="DH24" s="744"/>
      <c r="DI24" s="744"/>
      <c r="DJ24" s="744"/>
      <c r="DK24" s="745"/>
      <c r="DL24" s="743"/>
      <c r="DM24" s="744"/>
      <c r="DN24" s="744"/>
      <c r="DO24" s="744"/>
      <c r="DP24" s="745"/>
      <c r="DQ24" s="743"/>
      <c r="DR24" s="744"/>
      <c r="DS24" s="744"/>
      <c r="DT24" s="744"/>
      <c r="DU24" s="745"/>
      <c r="DV24" s="776"/>
      <c r="DW24" s="777"/>
      <c r="DX24" s="777"/>
      <c r="DY24" s="777"/>
      <c r="DZ24" s="779"/>
      <c r="EA24" s="234"/>
    </row>
    <row r="25" spans="1:131" ht="26.25" customHeight="1" thickBot="1" x14ac:dyDescent="0.25">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6"/>
      <c r="BT25" s="777"/>
      <c r="BU25" s="777"/>
      <c r="BV25" s="777"/>
      <c r="BW25" s="777"/>
      <c r="BX25" s="777"/>
      <c r="BY25" s="777"/>
      <c r="BZ25" s="777"/>
      <c r="CA25" s="777"/>
      <c r="CB25" s="777"/>
      <c r="CC25" s="777"/>
      <c r="CD25" s="777"/>
      <c r="CE25" s="777"/>
      <c r="CF25" s="777"/>
      <c r="CG25" s="778"/>
      <c r="CH25" s="743"/>
      <c r="CI25" s="744"/>
      <c r="CJ25" s="744"/>
      <c r="CK25" s="744"/>
      <c r="CL25" s="745"/>
      <c r="CM25" s="743"/>
      <c r="CN25" s="744"/>
      <c r="CO25" s="744"/>
      <c r="CP25" s="744"/>
      <c r="CQ25" s="745"/>
      <c r="CR25" s="743"/>
      <c r="CS25" s="744"/>
      <c r="CT25" s="744"/>
      <c r="CU25" s="744"/>
      <c r="CV25" s="745"/>
      <c r="CW25" s="743"/>
      <c r="CX25" s="744"/>
      <c r="CY25" s="744"/>
      <c r="CZ25" s="744"/>
      <c r="DA25" s="745"/>
      <c r="DB25" s="743"/>
      <c r="DC25" s="744"/>
      <c r="DD25" s="744"/>
      <c r="DE25" s="744"/>
      <c r="DF25" s="745"/>
      <c r="DG25" s="743"/>
      <c r="DH25" s="744"/>
      <c r="DI25" s="744"/>
      <c r="DJ25" s="744"/>
      <c r="DK25" s="745"/>
      <c r="DL25" s="743"/>
      <c r="DM25" s="744"/>
      <c r="DN25" s="744"/>
      <c r="DO25" s="744"/>
      <c r="DP25" s="745"/>
      <c r="DQ25" s="743"/>
      <c r="DR25" s="744"/>
      <c r="DS25" s="744"/>
      <c r="DT25" s="744"/>
      <c r="DU25" s="745"/>
      <c r="DV25" s="776"/>
      <c r="DW25" s="777"/>
      <c r="DX25" s="777"/>
      <c r="DY25" s="777"/>
      <c r="DZ25" s="779"/>
      <c r="EA25" s="230"/>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32"/>
      <c r="BK26" s="232"/>
      <c r="BL26" s="232"/>
      <c r="BM26" s="232"/>
      <c r="BN26" s="232"/>
      <c r="BO26" s="241"/>
      <c r="BP26" s="241"/>
      <c r="BQ26" s="238">
        <v>20</v>
      </c>
      <c r="BR26" s="239"/>
      <c r="BS26" s="776"/>
      <c r="BT26" s="777"/>
      <c r="BU26" s="777"/>
      <c r="BV26" s="777"/>
      <c r="BW26" s="777"/>
      <c r="BX26" s="777"/>
      <c r="BY26" s="777"/>
      <c r="BZ26" s="777"/>
      <c r="CA26" s="777"/>
      <c r="CB26" s="777"/>
      <c r="CC26" s="777"/>
      <c r="CD26" s="777"/>
      <c r="CE26" s="777"/>
      <c r="CF26" s="777"/>
      <c r="CG26" s="778"/>
      <c r="CH26" s="743"/>
      <c r="CI26" s="744"/>
      <c r="CJ26" s="744"/>
      <c r="CK26" s="744"/>
      <c r="CL26" s="745"/>
      <c r="CM26" s="743"/>
      <c r="CN26" s="744"/>
      <c r="CO26" s="744"/>
      <c r="CP26" s="744"/>
      <c r="CQ26" s="745"/>
      <c r="CR26" s="743"/>
      <c r="CS26" s="744"/>
      <c r="CT26" s="744"/>
      <c r="CU26" s="744"/>
      <c r="CV26" s="745"/>
      <c r="CW26" s="743"/>
      <c r="CX26" s="744"/>
      <c r="CY26" s="744"/>
      <c r="CZ26" s="744"/>
      <c r="DA26" s="745"/>
      <c r="DB26" s="743"/>
      <c r="DC26" s="744"/>
      <c r="DD26" s="744"/>
      <c r="DE26" s="744"/>
      <c r="DF26" s="745"/>
      <c r="DG26" s="743"/>
      <c r="DH26" s="744"/>
      <c r="DI26" s="744"/>
      <c r="DJ26" s="744"/>
      <c r="DK26" s="745"/>
      <c r="DL26" s="743"/>
      <c r="DM26" s="744"/>
      <c r="DN26" s="744"/>
      <c r="DO26" s="744"/>
      <c r="DP26" s="745"/>
      <c r="DQ26" s="743"/>
      <c r="DR26" s="744"/>
      <c r="DS26" s="744"/>
      <c r="DT26" s="744"/>
      <c r="DU26" s="745"/>
      <c r="DV26" s="776"/>
      <c r="DW26" s="777"/>
      <c r="DX26" s="777"/>
      <c r="DY26" s="777"/>
      <c r="DZ26" s="779"/>
      <c r="EA26" s="230"/>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6"/>
      <c r="BT27" s="777"/>
      <c r="BU27" s="777"/>
      <c r="BV27" s="777"/>
      <c r="BW27" s="777"/>
      <c r="BX27" s="777"/>
      <c r="BY27" s="777"/>
      <c r="BZ27" s="777"/>
      <c r="CA27" s="777"/>
      <c r="CB27" s="777"/>
      <c r="CC27" s="777"/>
      <c r="CD27" s="777"/>
      <c r="CE27" s="777"/>
      <c r="CF27" s="777"/>
      <c r="CG27" s="778"/>
      <c r="CH27" s="743"/>
      <c r="CI27" s="744"/>
      <c r="CJ27" s="744"/>
      <c r="CK27" s="744"/>
      <c r="CL27" s="745"/>
      <c r="CM27" s="743"/>
      <c r="CN27" s="744"/>
      <c r="CO27" s="744"/>
      <c r="CP27" s="744"/>
      <c r="CQ27" s="745"/>
      <c r="CR27" s="743"/>
      <c r="CS27" s="744"/>
      <c r="CT27" s="744"/>
      <c r="CU27" s="744"/>
      <c r="CV27" s="745"/>
      <c r="CW27" s="743"/>
      <c r="CX27" s="744"/>
      <c r="CY27" s="744"/>
      <c r="CZ27" s="744"/>
      <c r="DA27" s="745"/>
      <c r="DB27" s="743"/>
      <c r="DC27" s="744"/>
      <c r="DD27" s="744"/>
      <c r="DE27" s="744"/>
      <c r="DF27" s="745"/>
      <c r="DG27" s="743"/>
      <c r="DH27" s="744"/>
      <c r="DI27" s="744"/>
      <c r="DJ27" s="744"/>
      <c r="DK27" s="745"/>
      <c r="DL27" s="743"/>
      <c r="DM27" s="744"/>
      <c r="DN27" s="744"/>
      <c r="DO27" s="744"/>
      <c r="DP27" s="745"/>
      <c r="DQ27" s="743"/>
      <c r="DR27" s="744"/>
      <c r="DS27" s="744"/>
      <c r="DT27" s="744"/>
      <c r="DU27" s="745"/>
      <c r="DV27" s="776"/>
      <c r="DW27" s="777"/>
      <c r="DX27" s="777"/>
      <c r="DY27" s="777"/>
      <c r="DZ27" s="779"/>
      <c r="EA27" s="230"/>
    </row>
    <row r="28" spans="1:131" ht="26.25" customHeight="1" thickTop="1" x14ac:dyDescent="0.2">
      <c r="A28" s="242">
        <v>1</v>
      </c>
      <c r="B28" s="752" t="s">
        <v>388</v>
      </c>
      <c r="C28" s="753"/>
      <c r="D28" s="753"/>
      <c r="E28" s="753"/>
      <c r="F28" s="753"/>
      <c r="G28" s="753"/>
      <c r="H28" s="753"/>
      <c r="I28" s="753"/>
      <c r="J28" s="753"/>
      <c r="K28" s="753"/>
      <c r="L28" s="753"/>
      <c r="M28" s="753"/>
      <c r="N28" s="753"/>
      <c r="O28" s="753"/>
      <c r="P28" s="754"/>
      <c r="Q28" s="822">
        <v>1285</v>
      </c>
      <c r="R28" s="823"/>
      <c r="S28" s="823"/>
      <c r="T28" s="823"/>
      <c r="U28" s="823"/>
      <c r="V28" s="823">
        <v>1270</v>
      </c>
      <c r="W28" s="823"/>
      <c r="X28" s="823"/>
      <c r="Y28" s="823"/>
      <c r="Z28" s="823"/>
      <c r="AA28" s="823">
        <v>15</v>
      </c>
      <c r="AB28" s="823"/>
      <c r="AC28" s="823"/>
      <c r="AD28" s="823"/>
      <c r="AE28" s="824"/>
      <c r="AF28" s="825">
        <v>15</v>
      </c>
      <c r="AG28" s="823"/>
      <c r="AH28" s="823"/>
      <c r="AI28" s="823"/>
      <c r="AJ28" s="826"/>
      <c r="AK28" s="827">
        <v>86</v>
      </c>
      <c r="AL28" s="828"/>
      <c r="AM28" s="828"/>
      <c r="AN28" s="828"/>
      <c r="AO28" s="828"/>
      <c r="AP28" s="828"/>
      <c r="AQ28" s="828"/>
      <c r="AR28" s="828"/>
      <c r="AS28" s="828"/>
      <c r="AT28" s="828"/>
      <c r="AU28" s="828">
        <v>86</v>
      </c>
      <c r="AV28" s="828"/>
      <c r="AW28" s="828"/>
      <c r="AX28" s="828"/>
      <c r="AY28" s="828"/>
      <c r="AZ28" s="829"/>
      <c r="BA28" s="829"/>
      <c r="BB28" s="829"/>
      <c r="BC28" s="829"/>
      <c r="BD28" s="829"/>
      <c r="BE28" s="820"/>
      <c r="BF28" s="820"/>
      <c r="BG28" s="820"/>
      <c r="BH28" s="820"/>
      <c r="BI28" s="821"/>
      <c r="BJ28" s="232"/>
      <c r="BK28" s="232"/>
      <c r="BL28" s="232"/>
      <c r="BM28" s="232"/>
      <c r="BN28" s="232"/>
      <c r="BO28" s="241"/>
      <c r="BP28" s="241"/>
      <c r="BQ28" s="238">
        <v>22</v>
      </c>
      <c r="BR28" s="239"/>
      <c r="BS28" s="776"/>
      <c r="BT28" s="777"/>
      <c r="BU28" s="777"/>
      <c r="BV28" s="777"/>
      <c r="BW28" s="777"/>
      <c r="BX28" s="777"/>
      <c r="BY28" s="777"/>
      <c r="BZ28" s="777"/>
      <c r="CA28" s="777"/>
      <c r="CB28" s="777"/>
      <c r="CC28" s="777"/>
      <c r="CD28" s="777"/>
      <c r="CE28" s="777"/>
      <c r="CF28" s="777"/>
      <c r="CG28" s="778"/>
      <c r="CH28" s="743"/>
      <c r="CI28" s="744"/>
      <c r="CJ28" s="744"/>
      <c r="CK28" s="744"/>
      <c r="CL28" s="745"/>
      <c r="CM28" s="743"/>
      <c r="CN28" s="744"/>
      <c r="CO28" s="744"/>
      <c r="CP28" s="744"/>
      <c r="CQ28" s="745"/>
      <c r="CR28" s="743"/>
      <c r="CS28" s="744"/>
      <c r="CT28" s="744"/>
      <c r="CU28" s="744"/>
      <c r="CV28" s="745"/>
      <c r="CW28" s="743"/>
      <c r="CX28" s="744"/>
      <c r="CY28" s="744"/>
      <c r="CZ28" s="744"/>
      <c r="DA28" s="745"/>
      <c r="DB28" s="743"/>
      <c r="DC28" s="744"/>
      <c r="DD28" s="744"/>
      <c r="DE28" s="744"/>
      <c r="DF28" s="745"/>
      <c r="DG28" s="743"/>
      <c r="DH28" s="744"/>
      <c r="DI28" s="744"/>
      <c r="DJ28" s="744"/>
      <c r="DK28" s="745"/>
      <c r="DL28" s="743"/>
      <c r="DM28" s="744"/>
      <c r="DN28" s="744"/>
      <c r="DO28" s="744"/>
      <c r="DP28" s="745"/>
      <c r="DQ28" s="743"/>
      <c r="DR28" s="744"/>
      <c r="DS28" s="744"/>
      <c r="DT28" s="744"/>
      <c r="DU28" s="745"/>
      <c r="DV28" s="776"/>
      <c r="DW28" s="777"/>
      <c r="DX28" s="777"/>
      <c r="DY28" s="777"/>
      <c r="DZ28" s="779"/>
      <c r="EA28" s="230"/>
    </row>
    <row r="29" spans="1:131" ht="26.25" customHeight="1" x14ac:dyDescent="0.2">
      <c r="A29" s="242">
        <v>2</v>
      </c>
      <c r="B29" s="780" t="s">
        <v>389</v>
      </c>
      <c r="C29" s="781"/>
      <c r="D29" s="781"/>
      <c r="E29" s="781"/>
      <c r="F29" s="781"/>
      <c r="G29" s="781"/>
      <c r="H29" s="781"/>
      <c r="I29" s="781"/>
      <c r="J29" s="781"/>
      <c r="K29" s="781"/>
      <c r="L29" s="781"/>
      <c r="M29" s="781"/>
      <c r="N29" s="781"/>
      <c r="O29" s="781"/>
      <c r="P29" s="782"/>
      <c r="Q29" s="783">
        <v>1049</v>
      </c>
      <c r="R29" s="784"/>
      <c r="S29" s="784"/>
      <c r="T29" s="784"/>
      <c r="U29" s="784"/>
      <c r="V29" s="784">
        <v>995</v>
      </c>
      <c r="W29" s="784"/>
      <c r="X29" s="784"/>
      <c r="Y29" s="784"/>
      <c r="Z29" s="784"/>
      <c r="AA29" s="784">
        <v>54</v>
      </c>
      <c r="AB29" s="784"/>
      <c r="AC29" s="784"/>
      <c r="AD29" s="784"/>
      <c r="AE29" s="785"/>
      <c r="AF29" s="786">
        <v>54</v>
      </c>
      <c r="AG29" s="787"/>
      <c r="AH29" s="787"/>
      <c r="AI29" s="787"/>
      <c r="AJ29" s="788"/>
      <c r="AK29" s="834">
        <v>171</v>
      </c>
      <c r="AL29" s="830"/>
      <c r="AM29" s="830"/>
      <c r="AN29" s="830"/>
      <c r="AO29" s="830"/>
      <c r="AP29" s="830"/>
      <c r="AQ29" s="830"/>
      <c r="AR29" s="830"/>
      <c r="AS29" s="830"/>
      <c r="AT29" s="830"/>
      <c r="AU29" s="830">
        <v>171</v>
      </c>
      <c r="AV29" s="830"/>
      <c r="AW29" s="830"/>
      <c r="AX29" s="830"/>
      <c r="AY29" s="830"/>
      <c r="AZ29" s="831"/>
      <c r="BA29" s="831"/>
      <c r="BB29" s="831"/>
      <c r="BC29" s="831"/>
      <c r="BD29" s="831"/>
      <c r="BE29" s="832"/>
      <c r="BF29" s="832"/>
      <c r="BG29" s="832"/>
      <c r="BH29" s="832"/>
      <c r="BI29" s="833"/>
      <c r="BJ29" s="232"/>
      <c r="BK29" s="232"/>
      <c r="BL29" s="232"/>
      <c r="BM29" s="232"/>
      <c r="BN29" s="232"/>
      <c r="BO29" s="241"/>
      <c r="BP29" s="241"/>
      <c r="BQ29" s="238">
        <v>23</v>
      </c>
      <c r="BR29" s="239"/>
      <c r="BS29" s="776"/>
      <c r="BT29" s="777"/>
      <c r="BU29" s="777"/>
      <c r="BV29" s="777"/>
      <c r="BW29" s="777"/>
      <c r="BX29" s="777"/>
      <c r="BY29" s="777"/>
      <c r="BZ29" s="777"/>
      <c r="CA29" s="777"/>
      <c r="CB29" s="777"/>
      <c r="CC29" s="777"/>
      <c r="CD29" s="777"/>
      <c r="CE29" s="777"/>
      <c r="CF29" s="777"/>
      <c r="CG29" s="778"/>
      <c r="CH29" s="743"/>
      <c r="CI29" s="744"/>
      <c r="CJ29" s="744"/>
      <c r="CK29" s="744"/>
      <c r="CL29" s="745"/>
      <c r="CM29" s="743"/>
      <c r="CN29" s="744"/>
      <c r="CO29" s="744"/>
      <c r="CP29" s="744"/>
      <c r="CQ29" s="745"/>
      <c r="CR29" s="743"/>
      <c r="CS29" s="744"/>
      <c r="CT29" s="744"/>
      <c r="CU29" s="744"/>
      <c r="CV29" s="745"/>
      <c r="CW29" s="743"/>
      <c r="CX29" s="744"/>
      <c r="CY29" s="744"/>
      <c r="CZ29" s="744"/>
      <c r="DA29" s="745"/>
      <c r="DB29" s="743"/>
      <c r="DC29" s="744"/>
      <c r="DD29" s="744"/>
      <c r="DE29" s="744"/>
      <c r="DF29" s="745"/>
      <c r="DG29" s="743"/>
      <c r="DH29" s="744"/>
      <c r="DI29" s="744"/>
      <c r="DJ29" s="744"/>
      <c r="DK29" s="745"/>
      <c r="DL29" s="743"/>
      <c r="DM29" s="744"/>
      <c r="DN29" s="744"/>
      <c r="DO29" s="744"/>
      <c r="DP29" s="745"/>
      <c r="DQ29" s="743"/>
      <c r="DR29" s="744"/>
      <c r="DS29" s="744"/>
      <c r="DT29" s="744"/>
      <c r="DU29" s="745"/>
      <c r="DV29" s="776"/>
      <c r="DW29" s="777"/>
      <c r="DX29" s="777"/>
      <c r="DY29" s="777"/>
      <c r="DZ29" s="779"/>
      <c r="EA29" s="230"/>
    </row>
    <row r="30" spans="1:131" ht="26.25" customHeight="1" x14ac:dyDescent="0.2">
      <c r="A30" s="242">
        <v>3</v>
      </c>
      <c r="B30" s="780" t="s">
        <v>390</v>
      </c>
      <c r="C30" s="781"/>
      <c r="D30" s="781"/>
      <c r="E30" s="781"/>
      <c r="F30" s="781"/>
      <c r="G30" s="781"/>
      <c r="H30" s="781"/>
      <c r="I30" s="781"/>
      <c r="J30" s="781"/>
      <c r="K30" s="781"/>
      <c r="L30" s="781"/>
      <c r="M30" s="781"/>
      <c r="N30" s="781"/>
      <c r="O30" s="781"/>
      <c r="P30" s="782"/>
      <c r="Q30" s="783">
        <v>155</v>
      </c>
      <c r="R30" s="784"/>
      <c r="S30" s="784"/>
      <c r="T30" s="784"/>
      <c r="U30" s="784"/>
      <c r="V30" s="784">
        <v>154</v>
      </c>
      <c r="W30" s="784"/>
      <c r="X30" s="784"/>
      <c r="Y30" s="784"/>
      <c r="Z30" s="784"/>
      <c r="AA30" s="784">
        <v>1</v>
      </c>
      <c r="AB30" s="784"/>
      <c r="AC30" s="784"/>
      <c r="AD30" s="784"/>
      <c r="AE30" s="785"/>
      <c r="AF30" s="786">
        <v>1</v>
      </c>
      <c r="AG30" s="787"/>
      <c r="AH30" s="787"/>
      <c r="AI30" s="787"/>
      <c r="AJ30" s="788"/>
      <c r="AK30" s="834">
        <v>38</v>
      </c>
      <c r="AL30" s="830"/>
      <c r="AM30" s="830"/>
      <c r="AN30" s="830"/>
      <c r="AO30" s="830"/>
      <c r="AP30" s="830"/>
      <c r="AQ30" s="830"/>
      <c r="AR30" s="830"/>
      <c r="AS30" s="830"/>
      <c r="AT30" s="830"/>
      <c r="AU30" s="830">
        <v>38</v>
      </c>
      <c r="AV30" s="830"/>
      <c r="AW30" s="830"/>
      <c r="AX30" s="830"/>
      <c r="AY30" s="830"/>
      <c r="AZ30" s="831"/>
      <c r="BA30" s="831"/>
      <c r="BB30" s="831"/>
      <c r="BC30" s="831"/>
      <c r="BD30" s="831"/>
      <c r="BE30" s="832"/>
      <c r="BF30" s="832"/>
      <c r="BG30" s="832"/>
      <c r="BH30" s="832"/>
      <c r="BI30" s="833"/>
      <c r="BJ30" s="232"/>
      <c r="BK30" s="232"/>
      <c r="BL30" s="232"/>
      <c r="BM30" s="232"/>
      <c r="BN30" s="232"/>
      <c r="BO30" s="241"/>
      <c r="BP30" s="241"/>
      <c r="BQ30" s="238">
        <v>24</v>
      </c>
      <c r="BR30" s="239"/>
      <c r="BS30" s="776"/>
      <c r="BT30" s="777"/>
      <c r="BU30" s="777"/>
      <c r="BV30" s="777"/>
      <c r="BW30" s="777"/>
      <c r="BX30" s="777"/>
      <c r="BY30" s="777"/>
      <c r="BZ30" s="777"/>
      <c r="CA30" s="777"/>
      <c r="CB30" s="777"/>
      <c r="CC30" s="777"/>
      <c r="CD30" s="777"/>
      <c r="CE30" s="777"/>
      <c r="CF30" s="777"/>
      <c r="CG30" s="778"/>
      <c r="CH30" s="743"/>
      <c r="CI30" s="744"/>
      <c r="CJ30" s="744"/>
      <c r="CK30" s="744"/>
      <c r="CL30" s="745"/>
      <c r="CM30" s="743"/>
      <c r="CN30" s="744"/>
      <c r="CO30" s="744"/>
      <c r="CP30" s="744"/>
      <c r="CQ30" s="745"/>
      <c r="CR30" s="743"/>
      <c r="CS30" s="744"/>
      <c r="CT30" s="744"/>
      <c r="CU30" s="744"/>
      <c r="CV30" s="745"/>
      <c r="CW30" s="743"/>
      <c r="CX30" s="744"/>
      <c r="CY30" s="744"/>
      <c r="CZ30" s="744"/>
      <c r="DA30" s="745"/>
      <c r="DB30" s="743"/>
      <c r="DC30" s="744"/>
      <c r="DD30" s="744"/>
      <c r="DE30" s="744"/>
      <c r="DF30" s="745"/>
      <c r="DG30" s="743"/>
      <c r="DH30" s="744"/>
      <c r="DI30" s="744"/>
      <c r="DJ30" s="744"/>
      <c r="DK30" s="745"/>
      <c r="DL30" s="743"/>
      <c r="DM30" s="744"/>
      <c r="DN30" s="744"/>
      <c r="DO30" s="744"/>
      <c r="DP30" s="745"/>
      <c r="DQ30" s="743"/>
      <c r="DR30" s="744"/>
      <c r="DS30" s="744"/>
      <c r="DT30" s="744"/>
      <c r="DU30" s="745"/>
      <c r="DV30" s="776"/>
      <c r="DW30" s="777"/>
      <c r="DX30" s="777"/>
      <c r="DY30" s="777"/>
      <c r="DZ30" s="779"/>
      <c r="EA30" s="230"/>
    </row>
    <row r="31" spans="1:131" ht="26.25" customHeight="1" x14ac:dyDescent="0.2">
      <c r="A31" s="242">
        <v>4</v>
      </c>
      <c r="B31" s="780" t="s">
        <v>391</v>
      </c>
      <c r="C31" s="781"/>
      <c r="D31" s="781"/>
      <c r="E31" s="781"/>
      <c r="F31" s="781"/>
      <c r="G31" s="781"/>
      <c r="H31" s="781"/>
      <c r="I31" s="781"/>
      <c r="J31" s="781"/>
      <c r="K31" s="781"/>
      <c r="L31" s="781"/>
      <c r="M31" s="781"/>
      <c r="N31" s="781"/>
      <c r="O31" s="781"/>
      <c r="P31" s="782"/>
      <c r="Q31" s="783">
        <v>512</v>
      </c>
      <c r="R31" s="784"/>
      <c r="S31" s="784"/>
      <c r="T31" s="784"/>
      <c r="U31" s="784"/>
      <c r="V31" s="784">
        <v>469</v>
      </c>
      <c r="W31" s="784"/>
      <c r="X31" s="784"/>
      <c r="Y31" s="784"/>
      <c r="Z31" s="784"/>
      <c r="AA31" s="784">
        <v>43</v>
      </c>
      <c r="AB31" s="784"/>
      <c r="AC31" s="784"/>
      <c r="AD31" s="784"/>
      <c r="AE31" s="785"/>
      <c r="AF31" s="786">
        <v>43</v>
      </c>
      <c r="AG31" s="787"/>
      <c r="AH31" s="787"/>
      <c r="AI31" s="787"/>
      <c r="AJ31" s="788"/>
      <c r="AK31" s="834">
        <v>287</v>
      </c>
      <c r="AL31" s="830"/>
      <c r="AM31" s="830"/>
      <c r="AN31" s="830"/>
      <c r="AO31" s="830"/>
      <c r="AP31" s="830"/>
      <c r="AQ31" s="830"/>
      <c r="AR31" s="830"/>
      <c r="AS31" s="830"/>
      <c r="AT31" s="830"/>
      <c r="AU31" s="830">
        <v>287</v>
      </c>
      <c r="AV31" s="830"/>
      <c r="AW31" s="830"/>
      <c r="AX31" s="830"/>
      <c r="AY31" s="830"/>
      <c r="AZ31" s="831"/>
      <c r="BA31" s="831"/>
      <c r="BB31" s="831"/>
      <c r="BC31" s="831"/>
      <c r="BD31" s="831"/>
      <c r="BE31" s="832" t="s">
        <v>392</v>
      </c>
      <c r="BF31" s="832"/>
      <c r="BG31" s="832"/>
      <c r="BH31" s="832"/>
      <c r="BI31" s="833"/>
      <c r="BJ31" s="232"/>
      <c r="BK31" s="232"/>
      <c r="BL31" s="232"/>
      <c r="BM31" s="232"/>
      <c r="BN31" s="232"/>
      <c r="BO31" s="241"/>
      <c r="BP31" s="241"/>
      <c r="BQ31" s="238">
        <v>25</v>
      </c>
      <c r="BR31" s="239"/>
      <c r="BS31" s="776"/>
      <c r="BT31" s="777"/>
      <c r="BU31" s="777"/>
      <c r="BV31" s="777"/>
      <c r="BW31" s="777"/>
      <c r="BX31" s="777"/>
      <c r="BY31" s="777"/>
      <c r="BZ31" s="777"/>
      <c r="CA31" s="777"/>
      <c r="CB31" s="777"/>
      <c r="CC31" s="777"/>
      <c r="CD31" s="777"/>
      <c r="CE31" s="777"/>
      <c r="CF31" s="777"/>
      <c r="CG31" s="778"/>
      <c r="CH31" s="743"/>
      <c r="CI31" s="744"/>
      <c r="CJ31" s="744"/>
      <c r="CK31" s="744"/>
      <c r="CL31" s="745"/>
      <c r="CM31" s="743"/>
      <c r="CN31" s="744"/>
      <c r="CO31" s="744"/>
      <c r="CP31" s="744"/>
      <c r="CQ31" s="745"/>
      <c r="CR31" s="743"/>
      <c r="CS31" s="744"/>
      <c r="CT31" s="744"/>
      <c r="CU31" s="744"/>
      <c r="CV31" s="745"/>
      <c r="CW31" s="743"/>
      <c r="CX31" s="744"/>
      <c r="CY31" s="744"/>
      <c r="CZ31" s="744"/>
      <c r="DA31" s="745"/>
      <c r="DB31" s="743"/>
      <c r="DC31" s="744"/>
      <c r="DD31" s="744"/>
      <c r="DE31" s="744"/>
      <c r="DF31" s="745"/>
      <c r="DG31" s="743"/>
      <c r="DH31" s="744"/>
      <c r="DI31" s="744"/>
      <c r="DJ31" s="744"/>
      <c r="DK31" s="745"/>
      <c r="DL31" s="743"/>
      <c r="DM31" s="744"/>
      <c r="DN31" s="744"/>
      <c r="DO31" s="744"/>
      <c r="DP31" s="745"/>
      <c r="DQ31" s="743"/>
      <c r="DR31" s="744"/>
      <c r="DS31" s="744"/>
      <c r="DT31" s="744"/>
      <c r="DU31" s="745"/>
      <c r="DV31" s="776"/>
      <c r="DW31" s="777"/>
      <c r="DX31" s="777"/>
      <c r="DY31" s="777"/>
      <c r="DZ31" s="779"/>
      <c r="EA31" s="230"/>
    </row>
    <row r="32" spans="1:131" ht="26.25" customHeight="1" x14ac:dyDescent="0.2">
      <c r="A32" s="242">
        <v>5</v>
      </c>
      <c r="B32" s="780"/>
      <c r="C32" s="781"/>
      <c r="D32" s="781"/>
      <c r="E32" s="781"/>
      <c r="F32" s="781"/>
      <c r="G32" s="781"/>
      <c r="H32" s="781"/>
      <c r="I32" s="781"/>
      <c r="J32" s="781"/>
      <c r="K32" s="781"/>
      <c r="L32" s="781"/>
      <c r="M32" s="781"/>
      <c r="N32" s="781"/>
      <c r="O32" s="781"/>
      <c r="P32" s="782"/>
      <c r="Q32" s="783"/>
      <c r="R32" s="784"/>
      <c r="S32" s="784"/>
      <c r="T32" s="784"/>
      <c r="U32" s="784"/>
      <c r="V32" s="784"/>
      <c r="W32" s="784"/>
      <c r="X32" s="784"/>
      <c r="Y32" s="784"/>
      <c r="Z32" s="784"/>
      <c r="AA32" s="784"/>
      <c r="AB32" s="784"/>
      <c r="AC32" s="784"/>
      <c r="AD32" s="784"/>
      <c r="AE32" s="785"/>
      <c r="AF32" s="786"/>
      <c r="AG32" s="787"/>
      <c r="AH32" s="787"/>
      <c r="AI32" s="787"/>
      <c r="AJ32" s="788"/>
      <c r="AK32" s="834"/>
      <c r="AL32" s="830"/>
      <c r="AM32" s="830"/>
      <c r="AN32" s="830"/>
      <c r="AO32" s="830"/>
      <c r="AP32" s="830"/>
      <c r="AQ32" s="830"/>
      <c r="AR32" s="830"/>
      <c r="AS32" s="830"/>
      <c r="AT32" s="830"/>
      <c r="AU32" s="830"/>
      <c r="AV32" s="830"/>
      <c r="AW32" s="830"/>
      <c r="AX32" s="830"/>
      <c r="AY32" s="830"/>
      <c r="AZ32" s="831"/>
      <c r="BA32" s="831"/>
      <c r="BB32" s="831"/>
      <c r="BC32" s="831"/>
      <c r="BD32" s="831"/>
      <c r="BE32" s="832"/>
      <c r="BF32" s="832"/>
      <c r="BG32" s="832"/>
      <c r="BH32" s="832"/>
      <c r="BI32" s="833"/>
      <c r="BJ32" s="232"/>
      <c r="BK32" s="232"/>
      <c r="BL32" s="232"/>
      <c r="BM32" s="232"/>
      <c r="BN32" s="232"/>
      <c r="BO32" s="241"/>
      <c r="BP32" s="241"/>
      <c r="BQ32" s="238">
        <v>26</v>
      </c>
      <c r="BR32" s="239"/>
      <c r="BS32" s="776"/>
      <c r="BT32" s="777"/>
      <c r="BU32" s="777"/>
      <c r="BV32" s="777"/>
      <c r="BW32" s="777"/>
      <c r="BX32" s="777"/>
      <c r="BY32" s="777"/>
      <c r="BZ32" s="777"/>
      <c r="CA32" s="777"/>
      <c r="CB32" s="777"/>
      <c r="CC32" s="777"/>
      <c r="CD32" s="777"/>
      <c r="CE32" s="777"/>
      <c r="CF32" s="777"/>
      <c r="CG32" s="778"/>
      <c r="CH32" s="743"/>
      <c r="CI32" s="744"/>
      <c r="CJ32" s="744"/>
      <c r="CK32" s="744"/>
      <c r="CL32" s="745"/>
      <c r="CM32" s="743"/>
      <c r="CN32" s="744"/>
      <c r="CO32" s="744"/>
      <c r="CP32" s="744"/>
      <c r="CQ32" s="745"/>
      <c r="CR32" s="743"/>
      <c r="CS32" s="744"/>
      <c r="CT32" s="744"/>
      <c r="CU32" s="744"/>
      <c r="CV32" s="745"/>
      <c r="CW32" s="743"/>
      <c r="CX32" s="744"/>
      <c r="CY32" s="744"/>
      <c r="CZ32" s="744"/>
      <c r="DA32" s="745"/>
      <c r="DB32" s="743"/>
      <c r="DC32" s="744"/>
      <c r="DD32" s="744"/>
      <c r="DE32" s="744"/>
      <c r="DF32" s="745"/>
      <c r="DG32" s="743"/>
      <c r="DH32" s="744"/>
      <c r="DI32" s="744"/>
      <c r="DJ32" s="744"/>
      <c r="DK32" s="745"/>
      <c r="DL32" s="743"/>
      <c r="DM32" s="744"/>
      <c r="DN32" s="744"/>
      <c r="DO32" s="744"/>
      <c r="DP32" s="745"/>
      <c r="DQ32" s="743"/>
      <c r="DR32" s="744"/>
      <c r="DS32" s="744"/>
      <c r="DT32" s="744"/>
      <c r="DU32" s="745"/>
      <c r="DV32" s="776"/>
      <c r="DW32" s="777"/>
      <c r="DX32" s="777"/>
      <c r="DY32" s="777"/>
      <c r="DZ32" s="779"/>
      <c r="EA32" s="230"/>
    </row>
    <row r="33" spans="1:131" ht="26.25" customHeight="1" x14ac:dyDescent="0.2">
      <c r="A33" s="242">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32"/>
      <c r="BK33" s="232"/>
      <c r="BL33" s="232"/>
      <c r="BM33" s="232"/>
      <c r="BN33" s="232"/>
      <c r="BO33" s="241"/>
      <c r="BP33" s="241"/>
      <c r="BQ33" s="238">
        <v>27</v>
      </c>
      <c r="BR33" s="239"/>
      <c r="BS33" s="776"/>
      <c r="BT33" s="777"/>
      <c r="BU33" s="777"/>
      <c r="BV33" s="777"/>
      <c r="BW33" s="777"/>
      <c r="BX33" s="777"/>
      <c r="BY33" s="777"/>
      <c r="BZ33" s="777"/>
      <c r="CA33" s="777"/>
      <c r="CB33" s="777"/>
      <c r="CC33" s="777"/>
      <c r="CD33" s="777"/>
      <c r="CE33" s="777"/>
      <c r="CF33" s="777"/>
      <c r="CG33" s="778"/>
      <c r="CH33" s="743"/>
      <c r="CI33" s="744"/>
      <c r="CJ33" s="744"/>
      <c r="CK33" s="744"/>
      <c r="CL33" s="745"/>
      <c r="CM33" s="743"/>
      <c r="CN33" s="744"/>
      <c r="CO33" s="744"/>
      <c r="CP33" s="744"/>
      <c r="CQ33" s="745"/>
      <c r="CR33" s="743"/>
      <c r="CS33" s="744"/>
      <c r="CT33" s="744"/>
      <c r="CU33" s="744"/>
      <c r="CV33" s="745"/>
      <c r="CW33" s="743"/>
      <c r="CX33" s="744"/>
      <c r="CY33" s="744"/>
      <c r="CZ33" s="744"/>
      <c r="DA33" s="745"/>
      <c r="DB33" s="743"/>
      <c r="DC33" s="744"/>
      <c r="DD33" s="744"/>
      <c r="DE33" s="744"/>
      <c r="DF33" s="745"/>
      <c r="DG33" s="743"/>
      <c r="DH33" s="744"/>
      <c r="DI33" s="744"/>
      <c r="DJ33" s="744"/>
      <c r="DK33" s="745"/>
      <c r="DL33" s="743"/>
      <c r="DM33" s="744"/>
      <c r="DN33" s="744"/>
      <c r="DO33" s="744"/>
      <c r="DP33" s="745"/>
      <c r="DQ33" s="743"/>
      <c r="DR33" s="744"/>
      <c r="DS33" s="744"/>
      <c r="DT33" s="744"/>
      <c r="DU33" s="745"/>
      <c r="DV33" s="776"/>
      <c r="DW33" s="777"/>
      <c r="DX33" s="777"/>
      <c r="DY33" s="777"/>
      <c r="DZ33" s="779"/>
      <c r="EA33" s="230"/>
    </row>
    <row r="34" spans="1:131" ht="26.25" customHeight="1" x14ac:dyDescent="0.2">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6"/>
      <c r="BT34" s="777"/>
      <c r="BU34" s="777"/>
      <c r="BV34" s="777"/>
      <c r="BW34" s="777"/>
      <c r="BX34" s="777"/>
      <c r="BY34" s="777"/>
      <c r="BZ34" s="777"/>
      <c r="CA34" s="777"/>
      <c r="CB34" s="777"/>
      <c r="CC34" s="777"/>
      <c r="CD34" s="777"/>
      <c r="CE34" s="777"/>
      <c r="CF34" s="777"/>
      <c r="CG34" s="778"/>
      <c r="CH34" s="743"/>
      <c r="CI34" s="744"/>
      <c r="CJ34" s="744"/>
      <c r="CK34" s="744"/>
      <c r="CL34" s="745"/>
      <c r="CM34" s="743"/>
      <c r="CN34" s="744"/>
      <c r="CO34" s="744"/>
      <c r="CP34" s="744"/>
      <c r="CQ34" s="745"/>
      <c r="CR34" s="743"/>
      <c r="CS34" s="744"/>
      <c r="CT34" s="744"/>
      <c r="CU34" s="744"/>
      <c r="CV34" s="745"/>
      <c r="CW34" s="743"/>
      <c r="CX34" s="744"/>
      <c r="CY34" s="744"/>
      <c r="CZ34" s="744"/>
      <c r="DA34" s="745"/>
      <c r="DB34" s="743"/>
      <c r="DC34" s="744"/>
      <c r="DD34" s="744"/>
      <c r="DE34" s="744"/>
      <c r="DF34" s="745"/>
      <c r="DG34" s="743"/>
      <c r="DH34" s="744"/>
      <c r="DI34" s="744"/>
      <c r="DJ34" s="744"/>
      <c r="DK34" s="745"/>
      <c r="DL34" s="743"/>
      <c r="DM34" s="744"/>
      <c r="DN34" s="744"/>
      <c r="DO34" s="744"/>
      <c r="DP34" s="745"/>
      <c r="DQ34" s="743"/>
      <c r="DR34" s="744"/>
      <c r="DS34" s="744"/>
      <c r="DT34" s="744"/>
      <c r="DU34" s="745"/>
      <c r="DV34" s="776"/>
      <c r="DW34" s="777"/>
      <c r="DX34" s="777"/>
      <c r="DY34" s="777"/>
      <c r="DZ34" s="779"/>
      <c r="EA34" s="230"/>
    </row>
    <row r="35" spans="1:131" ht="26.25" customHeight="1" x14ac:dyDescent="0.2">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6"/>
      <c r="BT35" s="777"/>
      <c r="BU35" s="777"/>
      <c r="BV35" s="777"/>
      <c r="BW35" s="777"/>
      <c r="BX35" s="777"/>
      <c r="BY35" s="777"/>
      <c r="BZ35" s="777"/>
      <c r="CA35" s="777"/>
      <c r="CB35" s="777"/>
      <c r="CC35" s="777"/>
      <c r="CD35" s="777"/>
      <c r="CE35" s="777"/>
      <c r="CF35" s="777"/>
      <c r="CG35" s="778"/>
      <c r="CH35" s="743"/>
      <c r="CI35" s="744"/>
      <c r="CJ35" s="744"/>
      <c r="CK35" s="744"/>
      <c r="CL35" s="745"/>
      <c r="CM35" s="743"/>
      <c r="CN35" s="744"/>
      <c r="CO35" s="744"/>
      <c r="CP35" s="744"/>
      <c r="CQ35" s="745"/>
      <c r="CR35" s="743"/>
      <c r="CS35" s="744"/>
      <c r="CT35" s="744"/>
      <c r="CU35" s="744"/>
      <c r="CV35" s="745"/>
      <c r="CW35" s="743"/>
      <c r="CX35" s="744"/>
      <c r="CY35" s="744"/>
      <c r="CZ35" s="744"/>
      <c r="DA35" s="745"/>
      <c r="DB35" s="743"/>
      <c r="DC35" s="744"/>
      <c r="DD35" s="744"/>
      <c r="DE35" s="744"/>
      <c r="DF35" s="745"/>
      <c r="DG35" s="743"/>
      <c r="DH35" s="744"/>
      <c r="DI35" s="744"/>
      <c r="DJ35" s="744"/>
      <c r="DK35" s="745"/>
      <c r="DL35" s="743"/>
      <c r="DM35" s="744"/>
      <c r="DN35" s="744"/>
      <c r="DO35" s="744"/>
      <c r="DP35" s="745"/>
      <c r="DQ35" s="743"/>
      <c r="DR35" s="744"/>
      <c r="DS35" s="744"/>
      <c r="DT35" s="744"/>
      <c r="DU35" s="745"/>
      <c r="DV35" s="776"/>
      <c r="DW35" s="777"/>
      <c r="DX35" s="777"/>
      <c r="DY35" s="777"/>
      <c r="DZ35" s="779"/>
      <c r="EA35" s="230"/>
    </row>
    <row r="36" spans="1:131" ht="26.25" customHeight="1" x14ac:dyDescent="0.2">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6"/>
      <c r="BT36" s="777"/>
      <c r="BU36" s="777"/>
      <c r="BV36" s="777"/>
      <c r="BW36" s="777"/>
      <c r="BX36" s="777"/>
      <c r="BY36" s="777"/>
      <c r="BZ36" s="777"/>
      <c r="CA36" s="777"/>
      <c r="CB36" s="777"/>
      <c r="CC36" s="777"/>
      <c r="CD36" s="777"/>
      <c r="CE36" s="777"/>
      <c r="CF36" s="777"/>
      <c r="CG36" s="778"/>
      <c r="CH36" s="743"/>
      <c r="CI36" s="744"/>
      <c r="CJ36" s="744"/>
      <c r="CK36" s="744"/>
      <c r="CL36" s="745"/>
      <c r="CM36" s="743"/>
      <c r="CN36" s="744"/>
      <c r="CO36" s="744"/>
      <c r="CP36" s="744"/>
      <c r="CQ36" s="745"/>
      <c r="CR36" s="743"/>
      <c r="CS36" s="744"/>
      <c r="CT36" s="744"/>
      <c r="CU36" s="744"/>
      <c r="CV36" s="745"/>
      <c r="CW36" s="743"/>
      <c r="CX36" s="744"/>
      <c r="CY36" s="744"/>
      <c r="CZ36" s="744"/>
      <c r="DA36" s="745"/>
      <c r="DB36" s="743"/>
      <c r="DC36" s="744"/>
      <c r="DD36" s="744"/>
      <c r="DE36" s="744"/>
      <c r="DF36" s="745"/>
      <c r="DG36" s="743"/>
      <c r="DH36" s="744"/>
      <c r="DI36" s="744"/>
      <c r="DJ36" s="744"/>
      <c r="DK36" s="745"/>
      <c r="DL36" s="743"/>
      <c r="DM36" s="744"/>
      <c r="DN36" s="744"/>
      <c r="DO36" s="744"/>
      <c r="DP36" s="745"/>
      <c r="DQ36" s="743"/>
      <c r="DR36" s="744"/>
      <c r="DS36" s="744"/>
      <c r="DT36" s="744"/>
      <c r="DU36" s="745"/>
      <c r="DV36" s="776"/>
      <c r="DW36" s="777"/>
      <c r="DX36" s="777"/>
      <c r="DY36" s="777"/>
      <c r="DZ36" s="779"/>
      <c r="EA36" s="230"/>
    </row>
    <row r="37" spans="1:131" ht="26.25" customHeight="1" x14ac:dyDescent="0.2">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6"/>
      <c r="BT37" s="777"/>
      <c r="BU37" s="777"/>
      <c r="BV37" s="777"/>
      <c r="BW37" s="777"/>
      <c r="BX37" s="777"/>
      <c r="BY37" s="777"/>
      <c r="BZ37" s="777"/>
      <c r="CA37" s="777"/>
      <c r="CB37" s="777"/>
      <c r="CC37" s="777"/>
      <c r="CD37" s="777"/>
      <c r="CE37" s="777"/>
      <c r="CF37" s="777"/>
      <c r="CG37" s="778"/>
      <c r="CH37" s="743"/>
      <c r="CI37" s="744"/>
      <c r="CJ37" s="744"/>
      <c r="CK37" s="744"/>
      <c r="CL37" s="745"/>
      <c r="CM37" s="743"/>
      <c r="CN37" s="744"/>
      <c r="CO37" s="744"/>
      <c r="CP37" s="744"/>
      <c r="CQ37" s="745"/>
      <c r="CR37" s="743"/>
      <c r="CS37" s="744"/>
      <c r="CT37" s="744"/>
      <c r="CU37" s="744"/>
      <c r="CV37" s="745"/>
      <c r="CW37" s="743"/>
      <c r="CX37" s="744"/>
      <c r="CY37" s="744"/>
      <c r="CZ37" s="744"/>
      <c r="DA37" s="745"/>
      <c r="DB37" s="743"/>
      <c r="DC37" s="744"/>
      <c r="DD37" s="744"/>
      <c r="DE37" s="744"/>
      <c r="DF37" s="745"/>
      <c r="DG37" s="743"/>
      <c r="DH37" s="744"/>
      <c r="DI37" s="744"/>
      <c r="DJ37" s="744"/>
      <c r="DK37" s="745"/>
      <c r="DL37" s="743"/>
      <c r="DM37" s="744"/>
      <c r="DN37" s="744"/>
      <c r="DO37" s="744"/>
      <c r="DP37" s="745"/>
      <c r="DQ37" s="743"/>
      <c r="DR37" s="744"/>
      <c r="DS37" s="744"/>
      <c r="DT37" s="744"/>
      <c r="DU37" s="745"/>
      <c r="DV37" s="776"/>
      <c r="DW37" s="777"/>
      <c r="DX37" s="777"/>
      <c r="DY37" s="777"/>
      <c r="DZ37" s="779"/>
      <c r="EA37" s="230"/>
    </row>
    <row r="38" spans="1:131" ht="26.25" customHeight="1" x14ac:dyDescent="0.2">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6"/>
      <c r="BT38" s="777"/>
      <c r="BU38" s="777"/>
      <c r="BV38" s="777"/>
      <c r="BW38" s="777"/>
      <c r="BX38" s="777"/>
      <c r="BY38" s="777"/>
      <c r="BZ38" s="777"/>
      <c r="CA38" s="777"/>
      <c r="CB38" s="777"/>
      <c r="CC38" s="777"/>
      <c r="CD38" s="777"/>
      <c r="CE38" s="777"/>
      <c r="CF38" s="777"/>
      <c r="CG38" s="778"/>
      <c r="CH38" s="743"/>
      <c r="CI38" s="744"/>
      <c r="CJ38" s="744"/>
      <c r="CK38" s="744"/>
      <c r="CL38" s="745"/>
      <c r="CM38" s="743"/>
      <c r="CN38" s="744"/>
      <c r="CO38" s="744"/>
      <c r="CP38" s="744"/>
      <c r="CQ38" s="745"/>
      <c r="CR38" s="743"/>
      <c r="CS38" s="744"/>
      <c r="CT38" s="744"/>
      <c r="CU38" s="744"/>
      <c r="CV38" s="745"/>
      <c r="CW38" s="743"/>
      <c r="CX38" s="744"/>
      <c r="CY38" s="744"/>
      <c r="CZ38" s="744"/>
      <c r="DA38" s="745"/>
      <c r="DB38" s="743"/>
      <c r="DC38" s="744"/>
      <c r="DD38" s="744"/>
      <c r="DE38" s="744"/>
      <c r="DF38" s="745"/>
      <c r="DG38" s="743"/>
      <c r="DH38" s="744"/>
      <c r="DI38" s="744"/>
      <c r="DJ38" s="744"/>
      <c r="DK38" s="745"/>
      <c r="DL38" s="743"/>
      <c r="DM38" s="744"/>
      <c r="DN38" s="744"/>
      <c r="DO38" s="744"/>
      <c r="DP38" s="745"/>
      <c r="DQ38" s="743"/>
      <c r="DR38" s="744"/>
      <c r="DS38" s="744"/>
      <c r="DT38" s="744"/>
      <c r="DU38" s="745"/>
      <c r="DV38" s="776"/>
      <c r="DW38" s="777"/>
      <c r="DX38" s="777"/>
      <c r="DY38" s="777"/>
      <c r="DZ38" s="779"/>
      <c r="EA38" s="230"/>
    </row>
    <row r="39" spans="1:131" ht="26.25" customHeight="1" x14ac:dyDescent="0.2">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6"/>
      <c r="BT39" s="777"/>
      <c r="BU39" s="777"/>
      <c r="BV39" s="777"/>
      <c r="BW39" s="777"/>
      <c r="BX39" s="777"/>
      <c r="BY39" s="777"/>
      <c r="BZ39" s="777"/>
      <c r="CA39" s="777"/>
      <c r="CB39" s="777"/>
      <c r="CC39" s="777"/>
      <c r="CD39" s="777"/>
      <c r="CE39" s="777"/>
      <c r="CF39" s="777"/>
      <c r="CG39" s="778"/>
      <c r="CH39" s="743"/>
      <c r="CI39" s="744"/>
      <c r="CJ39" s="744"/>
      <c r="CK39" s="744"/>
      <c r="CL39" s="745"/>
      <c r="CM39" s="743"/>
      <c r="CN39" s="744"/>
      <c r="CO39" s="744"/>
      <c r="CP39" s="744"/>
      <c r="CQ39" s="745"/>
      <c r="CR39" s="743"/>
      <c r="CS39" s="744"/>
      <c r="CT39" s="744"/>
      <c r="CU39" s="744"/>
      <c r="CV39" s="745"/>
      <c r="CW39" s="743"/>
      <c r="CX39" s="744"/>
      <c r="CY39" s="744"/>
      <c r="CZ39" s="744"/>
      <c r="DA39" s="745"/>
      <c r="DB39" s="743"/>
      <c r="DC39" s="744"/>
      <c r="DD39" s="744"/>
      <c r="DE39" s="744"/>
      <c r="DF39" s="745"/>
      <c r="DG39" s="743"/>
      <c r="DH39" s="744"/>
      <c r="DI39" s="744"/>
      <c r="DJ39" s="744"/>
      <c r="DK39" s="745"/>
      <c r="DL39" s="743"/>
      <c r="DM39" s="744"/>
      <c r="DN39" s="744"/>
      <c r="DO39" s="744"/>
      <c r="DP39" s="745"/>
      <c r="DQ39" s="743"/>
      <c r="DR39" s="744"/>
      <c r="DS39" s="744"/>
      <c r="DT39" s="744"/>
      <c r="DU39" s="745"/>
      <c r="DV39" s="776"/>
      <c r="DW39" s="777"/>
      <c r="DX39" s="777"/>
      <c r="DY39" s="777"/>
      <c r="DZ39" s="779"/>
      <c r="EA39" s="230"/>
    </row>
    <row r="40" spans="1:131" ht="26.25" customHeight="1" x14ac:dyDescent="0.2">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6"/>
      <c r="BT40" s="777"/>
      <c r="BU40" s="777"/>
      <c r="BV40" s="777"/>
      <c r="BW40" s="777"/>
      <c r="BX40" s="777"/>
      <c r="BY40" s="777"/>
      <c r="BZ40" s="777"/>
      <c r="CA40" s="777"/>
      <c r="CB40" s="777"/>
      <c r="CC40" s="777"/>
      <c r="CD40" s="777"/>
      <c r="CE40" s="777"/>
      <c r="CF40" s="777"/>
      <c r="CG40" s="778"/>
      <c r="CH40" s="743"/>
      <c r="CI40" s="744"/>
      <c r="CJ40" s="744"/>
      <c r="CK40" s="744"/>
      <c r="CL40" s="745"/>
      <c r="CM40" s="743"/>
      <c r="CN40" s="744"/>
      <c r="CO40" s="744"/>
      <c r="CP40" s="744"/>
      <c r="CQ40" s="745"/>
      <c r="CR40" s="743"/>
      <c r="CS40" s="744"/>
      <c r="CT40" s="744"/>
      <c r="CU40" s="744"/>
      <c r="CV40" s="745"/>
      <c r="CW40" s="743"/>
      <c r="CX40" s="744"/>
      <c r="CY40" s="744"/>
      <c r="CZ40" s="744"/>
      <c r="DA40" s="745"/>
      <c r="DB40" s="743"/>
      <c r="DC40" s="744"/>
      <c r="DD40" s="744"/>
      <c r="DE40" s="744"/>
      <c r="DF40" s="745"/>
      <c r="DG40" s="743"/>
      <c r="DH40" s="744"/>
      <c r="DI40" s="744"/>
      <c r="DJ40" s="744"/>
      <c r="DK40" s="745"/>
      <c r="DL40" s="743"/>
      <c r="DM40" s="744"/>
      <c r="DN40" s="744"/>
      <c r="DO40" s="744"/>
      <c r="DP40" s="745"/>
      <c r="DQ40" s="743"/>
      <c r="DR40" s="744"/>
      <c r="DS40" s="744"/>
      <c r="DT40" s="744"/>
      <c r="DU40" s="745"/>
      <c r="DV40" s="776"/>
      <c r="DW40" s="777"/>
      <c r="DX40" s="777"/>
      <c r="DY40" s="777"/>
      <c r="DZ40" s="779"/>
      <c r="EA40" s="230"/>
    </row>
    <row r="41" spans="1:131" ht="26.25" customHeight="1" x14ac:dyDescent="0.2">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6"/>
      <c r="BT41" s="777"/>
      <c r="BU41" s="777"/>
      <c r="BV41" s="777"/>
      <c r="BW41" s="777"/>
      <c r="BX41" s="777"/>
      <c r="BY41" s="777"/>
      <c r="BZ41" s="777"/>
      <c r="CA41" s="777"/>
      <c r="CB41" s="777"/>
      <c r="CC41" s="777"/>
      <c r="CD41" s="777"/>
      <c r="CE41" s="777"/>
      <c r="CF41" s="777"/>
      <c r="CG41" s="778"/>
      <c r="CH41" s="743"/>
      <c r="CI41" s="744"/>
      <c r="CJ41" s="744"/>
      <c r="CK41" s="744"/>
      <c r="CL41" s="745"/>
      <c r="CM41" s="743"/>
      <c r="CN41" s="744"/>
      <c r="CO41" s="744"/>
      <c r="CP41" s="744"/>
      <c r="CQ41" s="745"/>
      <c r="CR41" s="743"/>
      <c r="CS41" s="744"/>
      <c r="CT41" s="744"/>
      <c r="CU41" s="744"/>
      <c r="CV41" s="745"/>
      <c r="CW41" s="743"/>
      <c r="CX41" s="744"/>
      <c r="CY41" s="744"/>
      <c r="CZ41" s="744"/>
      <c r="DA41" s="745"/>
      <c r="DB41" s="743"/>
      <c r="DC41" s="744"/>
      <c r="DD41" s="744"/>
      <c r="DE41" s="744"/>
      <c r="DF41" s="745"/>
      <c r="DG41" s="743"/>
      <c r="DH41" s="744"/>
      <c r="DI41" s="744"/>
      <c r="DJ41" s="744"/>
      <c r="DK41" s="745"/>
      <c r="DL41" s="743"/>
      <c r="DM41" s="744"/>
      <c r="DN41" s="744"/>
      <c r="DO41" s="744"/>
      <c r="DP41" s="745"/>
      <c r="DQ41" s="743"/>
      <c r="DR41" s="744"/>
      <c r="DS41" s="744"/>
      <c r="DT41" s="744"/>
      <c r="DU41" s="745"/>
      <c r="DV41" s="776"/>
      <c r="DW41" s="777"/>
      <c r="DX41" s="777"/>
      <c r="DY41" s="777"/>
      <c r="DZ41" s="779"/>
      <c r="EA41" s="230"/>
    </row>
    <row r="42" spans="1:131" ht="26.25" customHeight="1" x14ac:dyDescent="0.2">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6"/>
      <c r="BT42" s="777"/>
      <c r="BU42" s="777"/>
      <c r="BV42" s="777"/>
      <c r="BW42" s="777"/>
      <c r="BX42" s="777"/>
      <c r="BY42" s="777"/>
      <c r="BZ42" s="777"/>
      <c r="CA42" s="777"/>
      <c r="CB42" s="777"/>
      <c r="CC42" s="777"/>
      <c r="CD42" s="777"/>
      <c r="CE42" s="777"/>
      <c r="CF42" s="777"/>
      <c r="CG42" s="778"/>
      <c r="CH42" s="743"/>
      <c r="CI42" s="744"/>
      <c r="CJ42" s="744"/>
      <c r="CK42" s="744"/>
      <c r="CL42" s="745"/>
      <c r="CM42" s="743"/>
      <c r="CN42" s="744"/>
      <c r="CO42" s="744"/>
      <c r="CP42" s="744"/>
      <c r="CQ42" s="745"/>
      <c r="CR42" s="743"/>
      <c r="CS42" s="744"/>
      <c r="CT42" s="744"/>
      <c r="CU42" s="744"/>
      <c r="CV42" s="745"/>
      <c r="CW42" s="743"/>
      <c r="CX42" s="744"/>
      <c r="CY42" s="744"/>
      <c r="CZ42" s="744"/>
      <c r="DA42" s="745"/>
      <c r="DB42" s="743"/>
      <c r="DC42" s="744"/>
      <c r="DD42" s="744"/>
      <c r="DE42" s="744"/>
      <c r="DF42" s="745"/>
      <c r="DG42" s="743"/>
      <c r="DH42" s="744"/>
      <c r="DI42" s="744"/>
      <c r="DJ42" s="744"/>
      <c r="DK42" s="745"/>
      <c r="DL42" s="743"/>
      <c r="DM42" s="744"/>
      <c r="DN42" s="744"/>
      <c r="DO42" s="744"/>
      <c r="DP42" s="745"/>
      <c r="DQ42" s="743"/>
      <c r="DR42" s="744"/>
      <c r="DS42" s="744"/>
      <c r="DT42" s="744"/>
      <c r="DU42" s="745"/>
      <c r="DV42" s="776"/>
      <c r="DW42" s="777"/>
      <c r="DX42" s="777"/>
      <c r="DY42" s="777"/>
      <c r="DZ42" s="779"/>
      <c r="EA42" s="230"/>
    </row>
    <row r="43" spans="1:131" ht="26.25" customHeight="1" x14ac:dyDescent="0.2">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6"/>
      <c r="BT43" s="777"/>
      <c r="BU43" s="777"/>
      <c r="BV43" s="777"/>
      <c r="BW43" s="777"/>
      <c r="BX43" s="777"/>
      <c r="BY43" s="777"/>
      <c r="BZ43" s="777"/>
      <c r="CA43" s="777"/>
      <c r="CB43" s="777"/>
      <c r="CC43" s="777"/>
      <c r="CD43" s="777"/>
      <c r="CE43" s="777"/>
      <c r="CF43" s="777"/>
      <c r="CG43" s="778"/>
      <c r="CH43" s="743"/>
      <c r="CI43" s="744"/>
      <c r="CJ43" s="744"/>
      <c r="CK43" s="744"/>
      <c r="CL43" s="745"/>
      <c r="CM43" s="743"/>
      <c r="CN43" s="744"/>
      <c r="CO43" s="744"/>
      <c r="CP43" s="744"/>
      <c r="CQ43" s="745"/>
      <c r="CR43" s="743"/>
      <c r="CS43" s="744"/>
      <c r="CT43" s="744"/>
      <c r="CU43" s="744"/>
      <c r="CV43" s="745"/>
      <c r="CW43" s="743"/>
      <c r="CX43" s="744"/>
      <c r="CY43" s="744"/>
      <c r="CZ43" s="744"/>
      <c r="DA43" s="745"/>
      <c r="DB43" s="743"/>
      <c r="DC43" s="744"/>
      <c r="DD43" s="744"/>
      <c r="DE43" s="744"/>
      <c r="DF43" s="745"/>
      <c r="DG43" s="743"/>
      <c r="DH43" s="744"/>
      <c r="DI43" s="744"/>
      <c r="DJ43" s="744"/>
      <c r="DK43" s="745"/>
      <c r="DL43" s="743"/>
      <c r="DM43" s="744"/>
      <c r="DN43" s="744"/>
      <c r="DO43" s="744"/>
      <c r="DP43" s="745"/>
      <c r="DQ43" s="743"/>
      <c r="DR43" s="744"/>
      <c r="DS43" s="744"/>
      <c r="DT43" s="744"/>
      <c r="DU43" s="745"/>
      <c r="DV43" s="776"/>
      <c r="DW43" s="777"/>
      <c r="DX43" s="777"/>
      <c r="DY43" s="777"/>
      <c r="DZ43" s="779"/>
      <c r="EA43" s="230"/>
    </row>
    <row r="44" spans="1:131" ht="26.25" customHeight="1" x14ac:dyDescent="0.2">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6"/>
      <c r="BT44" s="777"/>
      <c r="BU44" s="777"/>
      <c r="BV44" s="777"/>
      <c r="BW44" s="777"/>
      <c r="BX44" s="777"/>
      <c r="BY44" s="777"/>
      <c r="BZ44" s="777"/>
      <c r="CA44" s="777"/>
      <c r="CB44" s="777"/>
      <c r="CC44" s="777"/>
      <c r="CD44" s="777"/>
      <c r="CE44" s="777"/>
      <c r="CF44" s="777"/>
      <c r="CG44" s="778"/>
      <c r="CH44" s="743"/>
      <c r="CI44" s="744"/>
      <c r="CJ44" s="744"/>
      <c r="CK44" s="744"/>
      <c r="CL44" s="745"/>
      <c r="CM44" s="743"/>
      <c r="CN44" s="744"/>
      <c r="CO44" s="744"/>
      <c r="CP44" s="744"/>
      <c r="CQ44" s="745"/>
      <c r="CR44" s="743"/>
      <c r="CS44" s="744"/>
      <c r="CT44" s="744"/>
      <c r="CU44" s="744"/>
      <c r="CV44" s="745"/>
      <c r="CW44" s="743"/>
      <c r="CX44" s="744"/>
      <c r="CY44" s="744"/>
      <c r="CZ44" s="744"/>
      <c r="DA44" s="745"/>
      <c r="DB44" s="743"/>
      <c r="DC44" s="744"/>
      <c r="DD44" s="744"/>
      <c r="DE44" s="744"/>
      <c r="DF44" s="745"/>
      <c r="DG44" s="743"/>
      <c r="DH44" s="744"/>
      <c r="DI44" s="744"/>
      <c r="DJ44" s="744"/>
      <c r="DK44" s="745"/>
      <c r="DL44" s="743"/>
      <c r="DM44" s="744"/>
      <c r="DN44" s="744"/>
      <c r="DO44" s="744"/>
      <c r="DP44" s="745"/>
      <c r="DQ44" s="743"/>
      <c r="DR44" s="744"/>
      <c r="DS44" s="744"/>
      <c r="DT44" s="744"/>
      <c r="DU44" s="745"/>
      <c r="DV44" s="776"/>
      <c r="DW44" s="777"/>
      <c r="DX44" s="777"/>
      <c r="DY44" s="777"/>
      <c r="DZ44" s="779"/>
      <c r="EA44" s="230"/>
    </row>
    <row r="45" spans="1:131" ht="26.25" customHeight="1" x14ac:dyDescent="0.2">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6"/>
      <c r="BT45" s="777"/>
      <c r="BU45" s="777"/>
      <c r="BV45" s="777"/>
      <c r="BW45" s="777"/>
      <c r="BX45" s="777"/>
      <c r="BY45" s="777"/>
      <c r="BZ45" s="777"/>
      <c r="CA45" s="777"/>
      <c r="CB45" s="777"/>
      <c r="CC45" s="777"/>
      <c r="CD45" s="777"/>
      <c r="CE45" s="777"/>
      <c r="CF45" s="777"/>
      <c r="CG45" s="778"/>
      <c r="CH45" s="743"/>
      <c r="CI45" s="744"/>
      <c r="CJ45" s="744"/>
      <c r="CK45" s="744"/>
      <c r="CL45" s="745"/>
      <c r="CM45" s="743"/>
      <c r="CN45" s="744"/>
      <c r="CO45" s="744"/>
      <c r="CP45" s="744"/>
      <c r="CQ45" s="745"/>
      <c r="CR45" s="743"/>
      <c r="CS45" s="744"/>
      <c r="CT45" s="744"/>
      <c r="CU45" s="744"/>
      <c r="CV45" s="745"/>
      <c r="CW45" s="743"/>
      <c r="CX45" s="744"/>
      <c r="CY45" s="744"/>
      <c r="CZ45" s="744"/>
      <c r="DA45" s="745"/>
      <c r="DB45" s="743"/>
      <c r="DC45" s="744"/>
      <c r="DD45" s="744"/>
      <c r="DE45" s="744"/>
      <c r="DF45" s="745"/>
      <c r="DG45" s="743"/>
      <c r="DH45" s="744"/>
      <c r="DI45" s="744"/>
      <c r="DJ45" s="744"/>
      <c r="DK45" s="745"/>
      <c r="DL45" s="743"/>
      <c r="DM45" s="744"/>
      <c r="DN45" s="744"/>
      <c r="DO45" s="744"/>
      <c r="DP45" s="745"/>
      <c r="DQ45" s="743"/>
      <c r="DR45" s="744"/>
      <c r="DS45" s="744"/>
      <c r="DT45" s="744"/>
      <c r="DU45" s="745"/>
      <c r="DV45" s="776"/>
      <c r="DW45" s="777"/>
      <c r="DX45" s="777"/>
      <c r="DY45" s="777"/>
      <c r="DZ45" s="779"/>
      <c r="EA45" s="230"/>
    </row>
    <row r="46" spans="1:131" ht="26.25" customHeight="1" x14ac:dyDescent="0.2">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6"/>
      <c r="BT46" s="777"/>
      <c r="BU46" s="777"/>
      <c r="BV46" s="777"/>
      <c r="BW46" s="777"/>
      <c r="BX46" s="777"/>
      <c r="BY46" s="777"/>
      <c r="BZ46" s="777"/>
      <c r="CA46" s="777"/>
      <c r="CB46" s="777"/>
      <c r="CC46" s="777"/>
      <c r="CD46" s="777"/>
      <c r="CE46" s="777"/>
      <c r="CF46" s="777"/>
      <c r="CG46" s="778"/>
      <c r="CH46" s="743"/>
      <c r="CI46" s="744"/>
      <c r="CJ46" s="744"/>
      <c r="CK46" s="744"/>
      <c r="CL46" s="745"/>
      <c r="CM46" s="743"/>
      <c r="CN46" s="744"/>
      <c r="CO46" s="744"/>
      <c r="CP46" s="744"/>
      <c r="CQ46" s="745"/>
      <c r="CR46" s="743"/>
      <c r="CS46" s="744"/>
      <c r="CT46" s="744"/>
      <c r="CU46" s="744"/>
      <c r="CV46" s="745"/>
      <c r="CW46" s="743"/>
      <c r="CX46" s="744"/>
      <c r="CY46" s="744"/>
      <c r="CZ46" s="744"/>
      <c r="DA46" s="745"/>
      <c r="DB46" s="743"/>
      <c r="DC46" s="744"/>
      <c r="DD46" s="744"/>
      <c r="DE46" s="744"/>
      <c r="DF46" s="745"/>
      <c r="DG46" s="743"/>
      <c r="DH46" s="744"/>
      <c r="DI46" s="744"/>
      <c r="DJ46" s="744"/>
      <c r="DK46" s="745"/>
      <c r="DL46" s="743"/>
      <c r="DM46" s="744"/>
      <c r="DN46" s="744"/>
      <c r="DO46" s="744"/>
      <c r="DP46" s="745"/>
      <c r="DQ46" s="743"/>
      <c r="DR46" s="744"/>
      <c r="DS46" s="744"/>
      <c r="DT46" s="744"/>
      <c r="DU46" s="745"/>
      <c r="DV46" s="776"/>
      <c r="DW46" s="777"/>
      <c r="DX46" s="777"/>
      <c r="DY46" s="777"/>
      <c r="DZ46" s="779"/>
      <c r="EA46" s="230"/>
    </row>
    <row r="47" spans="1:131" ht="26.25" customHeight="1" x14ac:dyDescent="0.2">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6"/>
      <c r="BT47" s="777"/>
      <c r="BU47" s="777"/>
      <c r="BV47" s="777"/>
      <c r="BW47" s="777"/>
      <c r="BX47" s="777"/>
      <c r="BY47" s="777"/>
      <c r="BZ47" s="777"/>
      <c r="CA47" s="777"/>
      <c r="CB47" s="777"/>
      <c r="CC47" s="777"/>
      <c r="CD47" s="777"/>
      <c r="CE47" s="777"/>
      <c r="CF47" s="777"/>
      <c r="CG47" s="778"/>
      <c r="CH47" s="743"/>
      <c r="CI47" s="744"/>
      <c r="CJ47" s="744"/>
      <c r="CK47" s="744"/>
      <c r="CL47" s="745"/>
      <c r="CM47" s="743"/>
      <c r="CN47" s="744"/>
      <c r="CO47" s="744"/>
      <c r="CP47" s="744"/>
      <c r="CQ47" s="745"/>
      <c r="CR47" s="743"/>
      <c r="CS47" s="744"/>
      <c r="CT47" s="744"/>
      <c r="CU47" s="744"/>
      <c r="CV47" s="745"/>
      <c r="CW47" s="743"/>
      <c r="CX47" s="744"/>
      <c r="CY47" s="744"/>
      <c r="CZ47" s="744"/>
      <c r="DA47" s="745"/>
      <c r="DB47" s="743"/>
      <c r="DC47" s="744"/>
      <c r="DD47" s="744"/>
      <c r="DE47" s="744"/>
      <c r="DF47" s="745"/>
      <c r="DG47" s="743"/>
      <c r="DH47" s="744"/>
      <c r="DI47" s="744"/>
      <c r="DJ47" s="744"/>
      <c r="DK47" s="745"/>
      <c r="DL47" s="743"/>
      <c r="DM47" s="744"/>
      <c r="DN47" s="744"/>
      <c r="DO47" s="744"/>
      <c r="DP47" s="745"/>
      <c r="DQ47" s="743"/>
      <c r="DR47" s="744"/>
      <c r="DS47" s="744"/>
      <c r="DT47" s="744"/>
      <c r="DU47" s="745"/>
      <c r="DV47" s="776"/>
      <c r="DW47" s="777"/>
      <c r="DX47" s="777"/>
      <c r="DY47" s="777"/>
      <c r="DZ47" s="779"/>
      <c r="EA47" s="230"/>
    </row>
    <row r="48" spans="1:131" ht="26.25" customHeight="1" x14ac:dyDescent="0.2">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6"/>
      <c r="BT48" s="777"/>
      <c r="BU48" s="777"/>
      <c r="BV48" s="777"/>
      <c r="BW48" s="777"/>
      <c r="BX48" s="777"/>
      <c r="BY48" s="777"/>
      <c r="BZ48" s="777"/>
      <c r="CA48" s="777"/>
      <c r="CB48" s="777"/>
      <c r="CC48" s="777"/>
      <c r="CD48" s="777"/>
      <c r="CE48" s="777"/>
      <c r="CF48" s="777"/>
      <c r="CG48" s="778"/>
      <c r="CH48" s="743"/>
      <c r="CI48" s="744"/>
      <c r="CJ48" s="744"/>
      <c r="CK48" s="744"/>
      <c r="CL48" s="745"/>
      <c r="CM48" s="743"/>
      <c r="CN48" s="744"/>
      <c r="CO48" s="744"/>
      <c r="CP48" s="744"/>
      <c r="CQ48" s="745"/>
      <c r="CR48" s="743"/>
      <c r="CS48" s="744"/>
      <c r="CT48" s="744"/>
      <c r="CU48" s="744"/>
      <c r="CV48" s="745"/>
      <c r="CW48" s="743"/>
      <c r="CX48" s="744"/>
      <c r="CY48" s="744"/>
      <c r="CZ48" s="744"/>
      <c r="DA48" s="745"/>
      <c r="DB48" s="743"/>
      <c r="DC48" s="744"/>
      <c r="DD48" s="744"/>
      <c r="DE48" s="744"/>
      <c r="DF48" s="745"/>
      <c r="DG48" s="743"/>
      <c r="DH48" s="744"/>
      <c r="DI48" s="744"/>
      <c r="DJ48" s="744"/>
      <c r="DK48" s="745"/>
      <c r="DL48" s="743"/>
      <c r="DM48" s="744"/>
      <c r="DN48" s="744"/>
      <c r="DO48" s="744"/>
      <c r="DP48" s="745"/>
      <c r="DQ48" s="743"/>
      <c r="DR48" s="744"/>
      <c r="DS48" s="744"/>
      <c r="DT48" s="744"/>
      <c r="DU48" s="745"/>
      <c r="DV48" s="776"/>
      <c r="DW48" s="777"/>
      <c r="DX48" s="777"/>
      <c r="DY48" s="777"/>
      <c r="DZ48" s="779"/>
      <c r="EA48" s="230"/>
    </row>
    <row r="49" spans="1:131" ht="26.25" customHeight="1" x14ac:dyDescent="0.2">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6"/>
      <c r="BT49" s="777"/>
      <c r="BU49" s="777"/>
      <c r="BV49" s="777"/>
      <c r="BW49" s="777"/>
      <c r="BX49" s="777"/>
      <c r="BY49" s="777"/>
      <c r="BZ49" s="777"/>
      <c r="CA49" s="777"/>
      <c r="CB49" s="777"/>
      <c r="CC49" s="777"/>
      <c r="CD49" s="777"/>
      <c r="CE49" s="777"/>
      <c r="CF49" s="777"/>
      <c r="CG49" s="778"/>
      <c r="CH49" s="743"/>
      <c r="CI49" s="744"/>
      <c r="CJ49" s="744"/>
      <c r="CK49" s="744"/>
      <c r="CL49" s="745"/>
      <c r="CM49" s="743"/>
      <c r="CN49" s="744"/>
      <c r="CO49" s="744"/>
      <c r="CP49" s="744"/>
      <c r="CQ49" s="745"/>
      <c r="CR49" s="743"/>
      <c r="CS49" s="744"/>
      <c r="CT49" s="744"/>
      <c r="CU49" s="744"/>
      <c r="CV49" s="745"/>
      <c r="CW49" s="743"/>
      <c r="CX49" s="744"/>
      <c r="CY49" s="744"/>
      <c r="CZ49" s="744"/>
      <c r="DA49" s="745"/>
      <c r="DB49" s="743"/>
      <c r="DC49" s="744"/>
      <c r="DD49" s="744"/>
      <c r="DE49" s="744"/>
      <c r="DF49" s="745"/>
      <c r="DG49" s="743"/>
      <c r="DH49" s="744"/>
      <c r="DI49" s="744"/>
      <c r="DJ49" s="744"/>
      <c r="DK49" s="745"/>
      <c r="DL49" s="743"/>
      <c r="DM49" s="744"/>
      <c r="DN49" s="744"/>
      <c r="DO49" s="744"/>
      <c r="DP49" s="745"/>
      <c r="DQ49" s="743"/>
      <c r="DR49" s="744"/>
      <c r="DS49" s="744"/>
      <c r="DT49" s="744"/>
      <c r="DU49" s="745"/>
      <c r="DV49" s="776"/>
      <c r="DW49" s="777"/>
      <c r="DX49" s="777"/>
      <c r="DY49" s="777"/>
      <c r="DZ49" s="779"/>
      <c r="EA49" s="230"/>
    </row>
    <row r="50" spans="1:131" ht="26.25" customHeight="1" x14ac:dyDescent="0.2">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6"/>
      <c r="BT50" s="777"/>
      <c r="BU50" s="777"/>
      <c r="BV50" s="777"/>
      <c r="BW50" s="777"/>
      <c r="BX50" s="777"/>
      <c r="BY50" s="777"/>
      <c r="BZ50" s="777"/>
      <c r="CA50" s="777"/>
      <c r="CB50" s="777"/>
      <c r="CC50" s="777"/>
      <c r="CD50" s="777"/>
      <c r="CE50" s="777"/>
      <c r="CF50" s="777"/>
      <c r="CG50" s="778"/>
      <c r="CH50" s="743"/>
      <c r="CI50" s="744"/>
      <c r="CJ50" s="744"/>
      <c r="CK50" s="744"/>
      <c r="CL50" s="745"/>
      <c r="CM50" s="743"/>
      <c r="CN50" s="744"/>
      <c r="CO50" s="744"/>
      <c r="CP50" s="744"/>
      <c r="CQ50" s="745"/>
      <c r="CR50" s="743"/>
      <c r="CS50" s="744"/>
      <c r="CT50" s="744"/>
      <c r="CU50" s="744"/>
      <c r="CV50" s="745"/>
      <c r="CW50" s="743"/>
      <c r="CX50" s="744"/>
      <c r="CY50" s="744"/>
      <c r="CZ50" s="744"/>
      <c r="DA50" s="745"/>
      <c r="DB50" s="743"/>
      <c r="DC50" s="744"/>
      <c r="DD50" s="744"/>
      <c r="DE50" s="744"/>
      <c r="DF50" s="745"/>
      <c r="DG50" s="743"/>
      <c r="DH50" s="744"/>
      <c r="DI50" s="744"/>
      <c r="DJ50" s="744"/>
      <c r="DK50" s="745"/>
      <c r="DL50" s="743"/>
      <c r="DM50" s="744"/>
      <c r="DN50" s="744"/>
      <c r="DO50" s="744"/>
      <c r="DP50" s="745"/>
      <c r="DQ50" s="743"/>
      <c r="DR50" s="744"/>
      <c r="DS50" s="744"/>
      <c r="DT50" s="744"/>
      <c r="DU50" s="745"/>
      <c r="DV50" s="776"/>
      <c r="DW50" s="777"/>
      <c r="DX50" s="777"/>
      <c r="DY50" s="777"/>
      <c r="DZ50" s="779"/>
      <c r="EA50" s="230"/>
    </row>
    <row r="51" spans="1:131" ht="26.25" customHeight="1" x14ac:dyDescent="0.2">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6"/>
      <c r="BT51" s="777"/>
      <c r="BU51" s="777"/>
      <c r="BV51" s="777"/>
      <c r="BW51" s="777"/>
      <c r="BX51" s="777"/>
      <c r="BY51" s="777"/>
      <c r="BZ51" s="777"/>
      <c r="CA51" s="777"/>
      <c r="CB51" s="777"/>
      <c r="CC51" s="777"/>
      <c r="CD51" s="777"/>
      <c r="CE51" s="777"/>
      <c r="CF51" s="777"/>
      <c r="CG51" s="778"/>
      <c r="CH51" s="743"/>
      <c r="CI51" s="744"/>
      <c r="CJ51" s="744"/>
      <c r="CK51" s="744"/>
      <c r="CL51" s="745"/>
      <c r="CM51" s="743"/>
      <c r="CN51" s="744"/>
      <c r="CO51" s="744"/>
      <c r="CP51" s="744"/>
      <c r="CQ51" s="745"/>
      <c r="CR51" s="743"/>
      <c r="CS51" s="744"/>
      <c r="CT51" s="744"/>
      <c r="CU51" s="744"/>
      <c r="CV51" s="745"/>
      <c r="CW51" s="743"/>
      <c r="CX51" s="744"/>
      <c r="CY51" s="744"/>
      <c r="CZ51" s="744"/>
      <c r="DA51" s="745"/>
      <c r="DB51" s="743"/>
      <c r="DC51" s="744"/>
      <c r="DD51" s="744"/>
      <c r="DE51" s="744"/>
      <c r="DF51" s="745"/>
      <c r="DG51" s="743"/>
      <c r="DH51" s="744"/>
      <c r="DI51" s="744"/>
      <c r="DJ51" s="744"/>
      <c r="DK51" s="745"/>
      <c r="DL51" s="743"/>
      <c r="DM51" s="744"/>
      <c r="DN51" s="744"/>
      <c r="DO51" s="744"/>
      <c r="DP51" s="745"/>
      <c r="DQ51" s="743"/>
      <c r="DR51" s="744"/>
      <c r="DS51" s="744"/>
      <c r="DT51" s="744"/>
      <c r="DU51" s="745"/>
      <c r="DV51" s="776"/>
      <c r="DW51" s="777"/>
      <c r="DX51" s="777"/>
      <c r="DY51" s="777"/>
      <c r="DZ51" s="779"/>
      <c r="EA51" s="230"/>
    </row>
    <row r="52" spans="1:131" ht="26.25" customHeight="1" x14ac:dyDescent="0.2">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6"/>
      <c r="BT52" s="777"/>
      <c r="BU52" s="777"/>
      <c r="BV52" s="777"/>
      <c r="BW52" s="777"/>
      <c r="BX52" s="777"/>
      <c r="BY52" s="777"/>
      <c r="BZ52" s="777"/>
      <c r="CA52" s="777"/>
      <c r="CB52" s="777"/>
      <c r="CC52" s="777"/>
      <c r="CD52" s="777"/>
      <c r="CE52" s="777"/>
      <c r="CF52" s="777"/>
      <c r="CG52" s="778"/>
      <c r="CH52" s="743"/>
      <c r="CI52" s="744"/>
      <c r="CJ52" s="744"/>
      <c r="CK52" s="744"/>
      <c r="CL52" s="745"/>
      <c r="CM52" s="743"/>
      <c r="CN52" s="744"/>
      <c r="CO52" s="744"/>
      <c r="CP52" s="744"/>
      <c r="CQ52" s="745"/>
      <c r="CR52" s="743"/>
      <c r="CS52" s="744"/>
      <c r="CT52" s="744"/>
      <c r="CU52" s="744"/>
      <c r="CV52" s="745"/>
      <c r="CW52" s="743"/>
      <c r="CX52" s="744"/>
      <c r="CY52" s="744"/>
      <c r="CZ52" s="744"/>
      <c r="DA52" s="745"/>
      <c r="DB52" s="743"/>
      <c r="DC52" s="744"/>
      <c r="DD52" s="744"/>
      <c r="DE52" s="744"/>
      <c r="DF52" s="745"/>
      <c r="DG52" s="743"/>
      <c r="DH52" s="744"/>
      <c r="DI52" s="744"/>
      <c r="DJ52" s="744"/>
      <c r="DK52" s="745"/>
      <c r="DL52" s="743"/>
      <c r="DM52" s="744"/>
      <c r="DN52" s="744"/>
      <c r="DO52" s="744"/>
      <c r="DP52" s="745"/>
      <c r="DQ52" s="743"/>
      <c r="DR52" s="744"/>
      <c r="DS52" s="744"/>
      <c r="DT52" s="744"/>
      <c r="DU52" s="745"/>
      <c r="DV52" s="776"/>
      <c r="DW52" s="777"/>
      <c r="DX52" s="777"/>
      <c r="DY52" s="777"/>
      <c r="DZ52" s="779"/>
      <c r="EA52" s="230"/>
    </row>
    <row r="53" spans="1:131" ht="26.25" customHeight="1" x14ac:dyDescent="0.2">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6"/>
      <c r="BT53" s="777"/>
      <c r="BU53" s="777"/>
      <c r="BV53" s="777"/>
      <c r="BW53" s="777"/>
      <c r="BX53" s="777"/>
      <c r="BY53" s="777"/>
      <c r="BZ53" s="777"/>
      <c r="CA53" s="777"/>
      <c r="CB53" s="777"/>
      <c r="CC53" s="777"/>
      <c r="CD53" s="777"/>
      <c r="CE53" s="777"/>
      <c r="CF53" s="777"/>
      <c r="CG53" s="778"/>
      <c r="CH53" s="743"/>
      <c r="CI53" s="744"/>
      <c r="CJ53" s="744"/>
      <c r="CK53" s="744"/>
      <c r="CL53" s="745"/>
      <c r="CM53" s="743"/>
      <c r="CN53" s="744"/>
      <c r="CO53" s="744"/>
      <c r="CP53" s="744"/>
      <c r="CQ53" s="745"/>
      <c r="CR53" s="743"/>
      <c r="CS53" s="744"/>
      <c r="CT53" s="744"/>
      <c r="CU53" s="744"/>
      <c r="CV53" s="745"/>
      <c r="CW53" s="743"/>
      <c r="CX53" s="744"/>
      <c r="CY53" s="744"/>
      <c r="CZ53" s="744"/>
      <c r="DA53" s="745"/>
      <c r="DB53" s="743"/>
      <c r="DC53" s="744"/>
      <c r="DD53" s="744"/>
      <c r="DE53" s="744"/>
      <c r="DF53" s="745"/>
      <c r="DG53" s="743"/>
      <c r="DH53" s="744"/>
      <c r="DI53" s="744"/>
      <c r="DJ53" s="744"/>
      <c r="DK53" s="745"/>
      <c r="DL53" s="743"/>
      <c r="DM53" s="744"/>
      <c r="DN53" s="744"/>
      <c r="DO53" s="744"/>
      <c r="DP53" s="745"/>
      <c r="DQ53" s="743"/>
      <c r="DR53" s="744"/>
      <c r="DS53" s="744"/>
      <c r="DT53" s="744"/>
      <c r="DU53" s="745"/>
      <c r="DV53" s="776"/>
      <c r="DW53" s="777"/>
      <c r="DX53" s="777"/>
      <c r="DY53" s="777"/>
      <c r="DZ53" s="779"/>
      <c r="EA53" s="230"/>
    </row>
    <row r="54" spans="1:131" ht="26.25" customHeight="1" x14ac:dyDescent="0.2">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6"/>
      <c r="BT54" s="777"/>
      <c r="BU54" s="777"/>
      <c r="BV54" s="777"/>
      <c r="BW54" s="777"/>
      <c r="BX54" s="777"/>
      <c r="BY54" s="777"/>
      <c r="BZ54" s="777"/>
      <c r="CA54" s="777"/>
      <c r="CB54" s="777"/>
      <c r="CC54" s="777"/>
      <c r="CD54" s="777"/>
      <c r="CE54" s="777"/>
      <c r="CF54" s="777"/>
      <c r="CG54" s="778"/>
      <c r="CH54" s="743"/>
      <c r="CI54" s="744"/>
      <c r="CJ54" s="744"/>
      <c r="CK54" s="744"/>
      <c r="CL54" s="745"/>
      <c r="CM54" s="743"/>
      <c r="CN54" s="744"/>
      <c r="CO54" s="744"/>
      <c r="CP54" s="744"/>
      <c r="CQ54" s="745"/>
      <c r="CR54" s="743"/>
      <c r="CS54" s="744"/>
      <c r="CT54" s="744"/>
      <c r="CU54" s="744"/>
      <c r="CV54" s="745"/>
      <c r="CW54" s="743"/>
      <c r="CX54" s="744"/>
      <c r="CY54" s="744"/>
      <c r="CZ54" s="744"/>
      <c r="DA54" s="745"/>
      <c r="DB54" s="743"/>
      <c r="DC54" s="744"/>
      <c r="DD54" s="744"/>
      <c r="DE54" s="744"/>
      <c r="DF54" s="745"/>
      <c r="DG54" s="743"/>
      <c r="DH54" s="744"/>
      <c r="DI54" s="744"/>
      <c r="DJ54" s="744"/>
      <c r="DK54" s="745"/>
      <c r="DL54" s="743"/>
      <c r="DM54" s="744"/>
      <c r="DN54" s="744"/>
      <c r="DO54" s="744"/>
      <c r="DP54" s="745"/>
      <c r="DQ54" s="743"/>
      <c r="DR54" s="744"/>
      <c r="DS54" s="744"/>
      <c r="DT54" s="744"/>
      <c r="DU54" s="745"/>
      <c r="DV54" s="776"/>
      <c r="DW54" s="777"/>
      <c r="DX54" s="777"/>
      <c r="DY54" s="777"/>
      <c r="DZ54" s="779"/>
      <c r="EA54" s="230"/>
    </row>
    <row r="55" spans="1:131" ht="26.25" customHeight="1" x14ac:dyDescent="0.2">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6"/>
      <c r="BT55" s="777"/>
      <c r="BU55" s="777"/>
      <c r="BV55" s="777"/>
      <c r="BW55" s="777"/>
      <c r="BX55" s="777"/>
      <c r="BY55" s="777"/>
      <c r="BZ55" s="777"/>
      <c r="CA55" s="777"/>
      <c r="CB55" s="777"/>
      <c r="CC55" s="777"/>
      <c r="CD55" s="777"/>
      <c r="CE55" s="777"/>
      <c r="CF55" s="777"/>
      <c r="CG55" s="778"/>
      <c r="CH55" s="743"/>
      <c r="CI55" s="744"/>
      <c r="CJ55" s="744"/>
      <c r="CK55" s="744"/>
      <c r="CL55" s="745"/>
      <c r="CM55" s="743"/>
      <c r="CN55" s="744"/>
      <c r="CO55" s="744"/>
      <c r="CP55" s="744"/>
      <c r="CQ55" s="745"/>
      <c r="CR55" s="743"/>
      <c r="CS55" s="744"/>
      <c r="CT55" s="744"/>
      <c r="CU55" s="744"/>
      <c r="CV55" s="745"/>
      <c r="CW55" s="743"/>
      <c r="CX55" s="744"/>
      <c r="CY55" s="744"/>
      <c r="CZ55" s="744"/>
      <c r="DA55" s="745"/>
      <c r="DB55" s="743"/>
      <c r="DC55" s="744"/>
      <c r="DD55" s="744"/>
      <c r="DE55" s="744"/>
      <c r="DF55" s="745"/>
      <c r="DG55" s="743"/>
      <c r="DH55" s="744"/>
      <c r="DI55" s="744"/>
      <c r="DJ55" s="744"/>
      <c r="DK55" s="745"/>
      <c r="DL55" s="743"/>
      <c r="DM55" s="744"/>
      <c r="DN55" s="744"/>
      <c r="DO55" s="744"/>
      <c r="DP55" s="745"/>
      <c r="DQ55" s="743"/>
      <c r="DR55" s="744"/>
      <c r="DS55" s="744"/>
      <c r="DT55" s="744"/>
      <c r="DU55" s="745"/>
      <c r="DV55" s="776"/>
      <c r="DW55" s="777"/>
      <c r="DX55" s="777"/>
      <c r="DY55" s="777"/>
      <c r="DZ55" s="779"/>
      <c r="EA55" s="230"/>
    </row>
    <row r="56" spans="1:131" ht="26.25" customHeight="1" x14ac:dyDescent="0.2">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6"/>
      <c r="BT56" s="777"/>
      <c r="BU56" s="777"/>
      <c r="BV56" s="777"/>
      <c r="BW56" s="777"/>
      <c r="BX56" s="777"/>
      <c r="BY56" s="777"/>
      <c r="BZ56" s="777"/>
      <c r="CA56" s="777"/>
      <c r="CB56" s="777"/>
      <c r="CC56" s="777"/>
      <c r="CD56" s="777"/>
      <c r="CE56" s="777"/>
      <c r="CF56" s="777"/>
      <c r="CG56" s="778"/>
      <c r="CH56" s="743"/>
      <c r="CI56" s="744"/>
      <c r="CJ56" s="744"/>
      <c r="CK56" s="744"/>
      <c r="CL56" s="745"/>
      <c r="CM56" s="743"/>
      <c r="CN56" s="744"/>
      <c r="CO56" s="744"/>
      <c r="CP56" s="744"/>
      <c r="CQ56" s="745"/>
      <c r="CR56" s="743"/>
      <c r="CS56" s="744"/>
      <c r="CT56" s="744"/>
      <c r="CU56" s="744"/>
      <c r="CV56" s="745"/>
      <c r="CW56" s="743"/>
      <c r="CX56" s="744"/>
      <c r="CY56" s="744"/>
      <c r="CZ56" s="744"/>
      <c r="DA56" s="745"/>
      <c r="DB56" s="743"/>
      <c r="DC56" s="744"/>
      <c r="DD56" s="744"/>
      <c r="DE56" s="744"/>
      <c r="DF56" s="745"/>
      <c r="DG56" s="743"/>
      <c r="DH56" s="744"/>
      <c r="DI56" s="744"/>
      <c r="DJ56" s="744"/>
      <c r="DK56" s="745"/>
      <c r="DL56" s="743"/>
      <c r="DM56" s="744"/>
      <c r="DN56" s="744"/>
      <c r="DO56" s="744"/>
      <c r="DP56" s="745"/>
      <c r="DQ56" s="743"/>
      <c r="DR56" s="744"/>
      <c r="DS56" s="744"/>
      <c r="DT56" s="744"/>
      <c r="DU56" s="745"/>
      <c r="DV56" s="776"/>
      <c r="DW56" s="777"/>
      <c r="DX56" s="777"/>
      <c r="DY56" s="777"/>
      <c r="DZ56" s="779"/>
      <c r="EA56" s="230"/>
    </row>
    <row r="57" spans="1:131" ht="26.25" customHeight="1" x14ac:dyDescent="0.2">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6"/>
      <c r="BT57" s="777"/>
      <c r="BU57" s="777"/>
      <c r="BV57" s="777"/>
      <c r="BW57" s="777"/>
      <c r="BX57" s="777"/>
      <c r="BY57" s="777"/>
      <c r="BZ57" s="777"/>
      <c r="CA57" s="777"/>
      <c r="CB57" s="777"/>
      <c r="CC57" s="777"/>
      <c r="CD57" s="777"/>
      <c r="CE57" s="777"/>
      <c r="CF57" s="777"/>
      <c r="CG57" s="778"/>
      <c r="CH57" s="743"/>
      <c r="CI57" s="744"/>
      <c r="CJ57" s="744"/>
      <c r="CK57" s="744"/>
      <c r="CL57" s="745"/>
      <c r="CM57" s="743"/>
      <c r="CN57" s="744"/>
      <c r="CO57" s="744"/>
      <c r="CP57" s="744"/>
      <c r="CQ57" s="745"/>
      <c r="CR57" s="743"/>
      <c r="CS57" s="744"/>
      <c r="CT57" s="744"/>
      <c r="CU57" s="744"/>
      <c r="CV57" s="745"/>
      <c r="CW57" s="743"/>
      <c r="CX57" s="744"/>
      <c r="CY57" s="744"/>
      <c r="CZ57" s="744"/>
      <c r="DA57" s="745"/>
      <c r="DB57" s="743"/>
      <c r="DC57" s="744"/>
      <c r="DD57" s="744"/>
      <c r="DE57" s="744"/>
      <c r="DF57" s="745"/>
      <c r="DG57" s="743"/>
      <c r="DH57" s="744"/>
      <c r="DI57" s="744"/>
      <c r="DJ57" s="744"/>
      <c r="DK57" s="745"/>
      <c r="DL57" s="743"/>
      <c r="DM57" s="744"/>
      <c r="DN57" s="744"/>
      <c r="DO57" s="744"/>
      <c r="DP57" s="745"/>
      <c r="DQ57" s="743"/>
      <c r="DR57" s="744"/>
      <c r="DS57" s="744"/>
      <c r="DT57" s="744"/>
      <c r="DU57" s="745"/>
      <c r="DV57" s="776"/>
      <c r="DW57" s="777"/>
      <c r="DX57" s="777"/>
      <c r="DY57" s="777"/>
      <c r="DZ57" s="779"/>
      <c r="EA57" s="230"/>
    </row>
    <row r="58" spans="1:131" ht="26.25" customHeight="1" x14ac:dyDescent="0.2">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6"/>
      <c r="BT58" s="777"/>
      <c r="BU58" s="777"/>
      <c r="BV58" s="777"/>
      <c r="BW58" s="777"/>
      <c r="BX58" s="777"/>
      <c r="BY58" s="777"/>
      <c r="BZ58" s="777"/>
      <c r="CA58" s="777"/>
      <c r="CB58" s="777"/>
      <c r="CC58" s="777"/>
      <c r="CD58" s="777"/>
      <c r="CE58" s="777"/>
      <c r="CF58" s="777"/>
      <c r="CG58" s="778"/>
      <c r="CH58" s="743"/>
      <c r="CI58" s="744"/>
      <c r="CJ58" s="744"/>
      <c r="CK58" s="744"/>
      <c r="CL58" s="745"/>
      <c r="CM58" s="743"/>
      <c r="CN58" s="744"/>
      <c r="CO58" s="744"/>
      <c r="CP58" s="744"/>
      <c r="CQ58" s="745"/>
      <c r="CR58" s="743"/>
      <c r="CS58" s="744"/>
      <c r="CT58" s="744"/>
      <c r="CU58" s="744"/>
      <c r="CV58" s="745"/>
      <c r="CW58" s="743"/>
      <c r="CX58" s="744"/>
      <c r="CY58" s="744"/>
      <c r="CZ58" s="744"/>
      <c r="DA58" s="745"/>
      <c r="DB58" s="743"/>
      <c r="DC58" s="744"/>
      <c r="DD58" s="744"/>
      <c r="DE58" s="744"/>
      <c r="DF58" s="745"/>
      <c r="DG58" s="743"/>
      <c r="DH58" s="744"/>
      <c r="DI58" s="744"/>
      <c r="DJ58" s="744"/>
      <c r="DK58" s="745"/>
      <c r="DL58" s="743"/>
      <c r="DM58" s="744"/>
      <c r="DN58" s="744"/>
      <c r="DO58" s="744"/>
      <c r="DP58" s="745"/>
      <c r="DQ58" s="743"/>
      <c r="DR58" s="744"/>
      <c r="DS58" s="744"/>
      <c r="DT58" s="744"/>
      <c r="DU58" s="745"/>
      <c r="DV58" s="776"/>
      <c r="DW58" s="777"/>
      <c r="DX58" s="777"/>
      <c r="DY58" s="777"/>
      <c r="DZ58" s="779"/>
      <c r="EA58" s="230"/>
    </row>
    <row r="59" spans="1:131" ht="26.25" customHeight="1" x14ac:dyDescent="0.2">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6"/>
      <c r="BT59" s="777"/>
      <c r="BU59" s="777"/>
      <c r="BV59" s="777"/>
      <c r="BW59" s="777"/>
      <c r="BX59" s="777"/>
      <c r="BY59" s="777"/>
      <c r="BZ59" s="777"/>
      <c r="CA59" s="777"/>
      <c r="CB59" s="777"/>
      <c r="CC59" s="777"/>
      <c r="CD59" s="777"/>
      <c r="CE59" s="777"/>
      <c r="CF59" s="777"/>
      <c r="CG59" s="778"/>
      <c r="CH59" s="743"/>
      <c r="CI59" s="744"/>
      <c r="CJ59" s="744"/>
      <c r="CK59" s="744"/>
      <c r="CL59" s="745"/>
      <c r="CM59" s="743"/>
      <c r="CN59" s="744"/>
      <c r="CO59" s="744"/>
      <c r="CP59" s="744"/>
      <c r="CQ59" s="745"/>
      <c r="CR59" s="743"/>
      <c r="CS59" s="744"/>
      <c r="CT59" s="744"/>
      <c r="CU59" s="744"/>
      <c r="CV59" s="745"/>
      <c r="CW59" s="743"/>
      <c r="CX59" s="744"/>
      <c r="CY59" s="744"/>
      <c r="CZ59" s="744"/>
      <c r="DA59" s="745"/>
      <c r="DB59" s="743"/>
      <c r="DC59" s="744"/>
      <c r="DD59" s="744"/>
      <c r="DE59" s="744"/>
      <c r="DF59" s="745"/>
      <c r="DG59" s="743"/>
      <c r="DH59" s="744"/>
      <c r="DI59" s="744"/>
      <c r="DJ59" s="744"/>
      <c r="DK59" s="745"/>
      <c r="DL59" s="743"/>
      <c r="DM59" s="744"/>
      <c r="DN59" s="744"/>
      <c r="DO59" s="744"/>
      <c r="DP59" s="745"/>
      <c r="DQ59" s="743"/>
      <c r="DR59" s="744"/>
      <c r="DS59" s="744"/>
      <c r="DT59" s="744"/>
      <c r="DU59" s="745"/>
      <c r="DV59" s="776"/>
      <c r="DW59" s="777"/>
      <c r="DX59" s="777"/>
      <c r="DY59" s="777"/>
      <c r="DZ59" s="779"/>
      <c r="EA59" s="230"/>
    </row>
    <row r="60" spans="1:131" ht="26.25" customHeight="1" x14ac:dyDescent="0.2">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6"/>
      <c r="BT60" s="777"/>
      <c r="BU60" s="777"/>
      <c r="BV60" s="777"/>
      <c r="BW60" s="777"/>
      <c r="BX60" s="777"/>
      <c r="BY60" s="777"/>
      <c r="BZ60" s="777"/>
      <c r="CA60" s="777"/>
      <c r="CB60" s="777"/>
      <c r="CC60" s="777"/>
      <c r="CD60" s="777"/>
      <c r="CE60" s="777"/>
      <c r="CF60" s="777"/>
      <c r="CG60" s="778"/>
      <c r="CH60" s="743"/>
      <c r="CI60" s="744"/>
      <c r="CJ60" s="744"/>
      <c r="CK60" s="744"/>
      <c r="CL60" s="745"/>
      <c r="CM60" s="743"/>
      <c r="CN60" s="744"/>
      <c r="CO60" s="744"/>
      <c r="CP60" s="744"/>
      <c r="CQ60" s="745"/>
      <c r="CR60" s="743"/>
      <c r="CS60" s="744"/>
      <c r="CT60" s="744"/>
      <c r="CU60" s="744"/>
      <c r="CV60" s="745"/>
      <c r="CW60" s="743"/>
      <c r="CX60" s="744"/>
      <c r="CY60" s="744"/>
      <c r="CZ60" s="744"/>
      <c r="DA60" s="745"/>
      <c r="DB60" s="743"/>
      <c r="DC60" s="744"/>
      <c r="DD60" s="744"/>
      <c r="DE60" s="744"/>
      <c r="DF60" s="745"/>
      <c r="DG60" s="743"/>
      <c r="DH60" s="744"/>
      <c r="DI60" s="744"/>
      <c r="DJ60" s="744"/>
      <c r="DK60" s="745"/>
      <c r="DL60" s="743"/>
      <c r="DM60" s="744"/>
      <c r="DN60" s="744"/>
      <c r="DO60" s="744"/>
      <c r="DP60" s="745"/>
      <c r="DQ60" s="743"/>
      <c r="DR60" s="744"/>
      <c r="DS60" s="744"/>
      <c r="DT60" s="744"/>
      <c r="DU60" s="745"/>
      <c r="DV60" s="776"/>
      <c r="DW60" s="777"/>
      <c r="DX60" s="777"/>
      <c r="DY60" s="777"/>
      <c r="DZ60" s="779"/>
      <c r="EA60" s="230"/>
    </row>
    <row r="61" spans="1:131" ht="26.25" customHeight="1" thickBot="1" x14ac:dyDescent="0.25">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6"/>
      <c r="BT61" s="777"/>
      <c r="BU61" s="777"/>
      <c r="BV61" s="777"/>
      <c r="BW61" s="777"/>
      <c r="BX61" s="777"/>
      <c r="BY61" s="777"/>
      <c r="BZ61" s="777"/>
      <c r="CA61" s="777"/>
      <c r="CB61" s="777"/>
      <c r="CC61" s="777"/>
      <c r="CD61" s="777"/>
      <c r="CE61" s="777"/>
      <c r="CF61" s="777"/>
      <c r="CG61" s="778"/>
      <c r="CH61" s="743"/>
      <c r="CI61" s="744"/>
      <c r="CJ61" s="744"/>
      <c r="CK61" s="744"/>
      <c r="CL61" s="745"/>
      <c r="CM61" s="743"/>
      <c r="CN61" s="744"/>
      <c r="CO61" s="744"/>
      <c r="CP61" s="744"/>
      <c r="CQ61" s="745"/>
      <c r="CR61" s="743"/>
      <c r="CS61" s="744"/>
      <c r="CT61" s="744"/>
      <c r="CU61" s="744"/>
      <c r="CV61" s="745"/>
      <c r="CW61" s="743"/>
      <c r="CX61" s="744"/>
      <c r="CY61" s="744"/>
      <c r="CZ61" s="744"/>
      <c r="DA61" s="745"/>
      <c r="DB61" s="743"/>
      <c r="DC61" s="744"/>
      <c r="DD61" s="744"/>
      <c r="DE61" s="744"/>
      <c r="DF61" s="745"/>
      <c r="DG61" s="743"/>
      <c r="DH61" s="744"/>
      <c r="DI61" s="744"/>
      <c r="DJ61" s="744"/>
      <c r="DK61" s="745"/>
      <c r="DL61" s="743"/>
      <c r="DM61" s="744"/>
      <c r="DN61" s="744"/>
      <c r="DO61" s="744"/>
      <c r="DP61" s="745"/>
      <c r="DQ61" s="743"/>
      <c r="DR61" s="744"/>
      <c r="DS61" s="744"/>
      <c r="DT61" s="744"/>
      <c r="DU61" s="745"/>
      <c r="DV61" s="776"/>
      <c r="DW61" s="777"/>
      <c r="DX61" s="777"/>
      <c r="DY61" s="777"/>
      <c r="DZ61" s="779"/>
      <c r="EA61" s="230"/>
    </row>
    <row r="62" spans="1:131" ht="26.25" customHeight="1" x14ac:dyDescent="0.2">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393</v>
      </c>
      <c r="BK62" s="806"/>
      <c r="BL62" s="806"/>
      <c r="BM62" s="806"/>
      <c r="BN62" s="807"/>
      <c r="BO62" s="241"/>
      <c r="BP62" s="241"/>
      <c r="BQ62" s="238">
        <v>56</v>
      </c>
      <c r="BR62" s="239"/>
      <c r="BS62" s="776"/>
      <c r="BT62" s="777"/>
      <c r="BU62" s="777"/>
      <c r="BV62" s="777"/>
      <c r="BW62" s="777"/>
      <c r="BX62" s="777"/>
      <c r="BY62" s="777"/>
      <c r="BZ62" s="777"/>
      <c r="CA62" s="777"/>
      <c r="CB62" s="777"/>
      <c r="CC62" s="777"/>
      <c r="CD62" s="777"/>
      <c r="CE62" s="777"/>
      <c r="CF62" s="777"/>
      <c r="CG62" s="778"/>
      <c r="CH62" s="743"/>
      <c r="CI62" s="744"/>
      <c r="CJ62" s="744"/>
      <c r="CK62" s="744"/>
      <c r="CL62" s="745"/>
      <c r="CM62" s="743"/>
      <c r="CN62" s="744"/>
      <c r="CO62" s="744"/>
      <c r="CP62" s="744"/>
      <c r="CQ62" s="745"/>
      <c r="CR62" s="743"/>
      <c r="CS62" s="744"/>
      <c r="CT62" s="744"/>
      <c r="CU62" s="744"/>
      <c r="CV62" s="745"/>
      <c r="CW62" s="743"/>
      <c r="CX62" s="744"/>
      <c r="CY62" s="744"/>
      <c r="CZ62" s="744"/>
      <c r="DA62" s="745"/>
      <c r="DB62" s="743"/>
      <c r="DC62" s="744"/>
      <c r="DD62" s="744"/>
      <c r="DE62" s="744"/>
      <c r="DF62" s="745"/>
      <c r="DG62" s="743"/>
      <c r="DH62" s="744"/>
      <c r="DI62" s="744"/>
      <c r="DJ62" s="744"/>
      <c r="DK62" s="745"/>
      <c r="DL62" s="743"/>
      <c r="DM62" s="744"/>
      <c r="DN62" s="744"/>
      <c r="DO62" s="744"/>
      <c r="DP62" s="745"/>
      <c r="DQ62" s="743"/>
      <c r="DR62" s="744"/>
      <c r="DS62" s="744"/>
      <c r="DT62" s="744"/>
      <c r="DU62" s="745"/>
      <c r="DV62" s="776"/>
      <c r="DW62" s="777"/>
      <c r="DX62" s="777"/>
      <c r="DY62" s="777"/>
      <c r="DZ62" s="779"/>
      <c r="EA62" s="230"/>
    </row>
    <row r="63" spans="1:131" ht="26.25" customHeight="1" thickBot="1" x14ac:dyDescent="0.25">
      <c r="A63" s="240" t="s">
        <v>376</v>
      </c>
      <c r="B63" s="789" t="s">
        <v>394</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113</v>
      </c>
      <c r="AG63" s="844"/>
      <c r="AH63" s="844"/>
      <c r="AI63" s="844"/>
      <c r="AJ63" s="845"/>
      <c r="AK63" s="846"/>
      <c r="AL63" s="841"/>
      <c r="AM63" s="841"/>
      <c r="AN63" s="841"/>
      <c r="AO63" s="841"/>
      <c r="AP63" s="844"/>
      <c r="AQ63" s="844"/>
      <c r="AR63" s="844"/>
      <c r="AS63" s="844"/>
      <c r="AT63" s="844"/>
      <c r="AU63" s="844">
        <v>582</v>
      </c>
      <c r="AV63" s="844"/>
      <c r="AW63" s="844"/>
      <c r="AX63" s="844"/>
      <c r="AY63" s="844"/>
      <c r="AZ63" s="848"/>
      <c r="BA63" s="848"/>
      <c r="BB63" s="848"/>
      <c r="BC63" s="848"/>
      <c r="BD63" s="848"/>
      <c r="BE63" s="849"/>
      <c r="BF63" s="849"/>
      <c r="BG63" s="849"/>
      <c r="BH63" s="849"/>
      <c r="BI63" s="850"/>
      <c r="BJ63" s="851" t="s">
        <v>122</v>
      </c>
      <c r="BK63" s="852"/>
      <c r="BL63" s="852"/>
      <c r="BM63" s="852"/>
      <c r="BN63" s="853"/>
      <c r="BO63" s="241"/>
      <c r="BP63" s="241"/>
      <c r="BQ63" s="238">
        <v>57</v>
      </c>
      <c r="BR63" s="239"/>
      <c r="BS63" s="776"/>
      <c r="BT63" s="777"/>
      <c r="BU63" s="777"/>
      <c r="BV63" s="777"/>
      <c r="BW63" s="777"/>
      <c r="BX63" s="777"/>
      <c r="BY63" s="777"/>
      <c r="BZ63" s="777"/>
      <c r="CA63" s="777"/>
      <c r="CB63" s="777"/>
      <c r="CC63" s="777"/>
      <c r="CD63" s="777"/>
      <c r="CE63" s="777"/>
      <c r="CF63" s="777"/>
      <c r="CG63" s="778"/>
      <c r="CH63" s="743"/>
      <c r="CI63" s="744"/>
      <c r="CJ63" s="744"/>
      <c r="CK63" s="744"/>
      <c r="CL63" s="745"/>
      <c r="CM63" s="743"/>
      <c r="CN63" s="744"/>
      <c r="CO63" s="744"/>
      <c r="CP63" s="744"/>
      <c r="CQ63" s="745"/>
      <c r="CR63" s="743"/>
      <c r="CS63" s="744"/>
      <c r="CT63" s="744"/>
      <c r="CU63" s="744"/>
      <c r="CV63" s="745"/>
      <c r="CW63" s="743"/>
      <c r="CX63" s="744"/>
      <c r="CY63" s="744"/>
      <c r="CZ63" s="744"/>
      <c r="DA63" s="745"/>
      <c r="DB63" s="743"/>
      <c r="DC63" s="744"/>
      <c r="DD63" s="744"/>
      <c r="DE63" s="744"/>
      <c r="DF63" s="745"/>
      <c r="DG63" s="743"/>
      <c r="DH63" s="744"/>
      <c r="DI63" s="744"/>
      <c r="DJ63" s="744"/>
      <c r="DK63" s="745"/>
      <c r="DL63" s="743"/>
      <c r="DM63" s="744"/>
      <c r="DN63" s="744"/>
      <c r="DO63" s="744"/>
      <c r="DP63" s="745"/>
      <c r="DQ63" s="743"/>
      <c r="DR63" s="744"/>
      <c r="DS63" s="744"/>
      <c r="DT63" s="744"/>
      <c r="DU63" s="745"/>
      <c r="DV63" s="776"/>
      <c r="DW63" s="777"/>
      <c r="DX63" s="777"/>
      <c r="DY63" s="777"/>
      <c r="DZ63" s="779"/>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6"/>
      <c r="BT64" s="777"/>
      <c r="BU64" s="777"/>
      <c r="BV64" s="777"/>
      <c r="BW64" s="777"/>
      <c r="BX64" s="777"/>
      <c r="BY64" s="777"/>
      <c r="BZ64" s="777"/>
      <c r="CA64" s="777"/>
      <c r="CB64" s="777"/>
      <c r="CC64" s="777"/>
      <c r="CD64" s="777"/>
      <c r="CE64" s="777"/>
      <c r="CF64" s="777"/>
      <c r="CG64" s="778"/>
      <c r="CH64" s="743"/>
      <c r="CI64" s="744"/>
      <c r="CJ64" s="744"/>
      <c r="CK64" s="744"/>
      <c r="CL64" s="745"/>
      <c r="CM64" s="743"/>
      <c r="CN64" s="744"/>
      <c r="CO64" s="744"/>
      <c r="CP64" s="744"/>
      <c r="CQ64" s="745"/>
      <c r="CR64" s="743"/>
      <c r="CS64" s="744"/>
      <c r="CT64" s="744"/>
      <c r="CU64" s="744"/>
      <c r="CV64" s="745"/>
      <c r="CW64" s="743"/>
      <c r="CX64" s="744"/>
      <c r="CY64" s="744"/>
      <c r="CZ64" s="744"/>
      <c r="DA64" s="745"/>
      <c r="DB64" s="743"/>
      <c r="DC64" s="744"/>
      <c r="DD64" s="744"/>
      <c r="DE64" s="744"/>
      <c r="DF64" s="745"/>
      <c r="DG64" s="743"/>
      <c r="DH64" s="744"/>
      <c r="DI64" s="744"/>
      <c r="DJ64" s="744"/>
      <c r="DK64" s="745"/>
      <c r="DL64" s="743"/>
      <c r="DM64" s="744"/>
      <c r="DN64" s="744"/>
      <c r="DO64" s="744"/>
      <c r="DP64" s="745"/>
      <c r="DQ64" s="743"/>
      <c r="DR64" s="744"/>
      <c r="DS64" s="744"/>
      <c r="DT64" s="744"/>
      <c r="DU64" s="745"/>
      <c r="DV64" s="776"/>
      <c r="DW64" s="777"/>
      <c r="DX64" s="777"/>
      <c r="DY64" s="777"/>
      <c r="DZ64" s="779"/>
      <c r="EA64" s="230"/>
    </row>
    <row r="65" spans="1:131" ht="26.25" customHeight="1" thickBot="1" x14ac:dyDescent="0.25">
      <c r="A65" s="232" t="s">
        <v>395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6"/>
      <c r="BT65" s="777"/>
      <c r="BU65" s="777"/>
      <c r="BV65" s="777"/>
      <c r="BW65" s="777"/>
      <c r="BX65" s="777"/>
      <c r="BY65" s="777"/>
      <c r="BZ65" s="777"/>
      <c r="CA65" s="777"/>
      <c r="CB65" s="777"/>
      <c r="CC65" s="777"/>
      <c r="CD65" s="777"/>
      <c r="CE65" s="777"/>
      <c r="CF65" s="777"/>
      <c r="CG65" s="778"/>
      <c r="CH65" s="743"/>
      <c r="CI65" s="744"/>
      <c r="CJ65" s="744"/>
      <c r="CK65" s="744"/>
      <c r="CL65" s="745"/>
      <c r="CM65" s="743"/>
      <c r="CN65" s="744"/>
      <c r="CO65" s="744"/>
      <c r="CP65" s="744"/>
      <c r="CQ65" s="745"/>
      <c r="CR65" s="743"/>
      <c r="CS65" s="744"/>
      <c r="CT65" s="744"/>
      <c r="CU65" s="744"/>
      <c r="CV65" s="745"/>
      <c r="CW65" s="743"/>
      <c r="CX65" s="744"/>
      <c r="CY65" s="744"/>
      <c r="CZ65" s="744"/>
      <c r="DA65" s="745"/>
      <c r="DB65" s="743"/>
      <c r="DC65" s="744"/>
      <c r="DD65" s="744"/>
      <c r="DE65" s="744"/>
      <c r="DF65" s="745"/>
      <c r="DG65" s="743"/>
      <c r="DH65" s="744"/>
      <c r="DI65" s="744"/>
      <c r="DJ65" s="744"/>
      <c r="DK65" s="745"/>
      <c r="DL65" s="743"/>
      <c r="DM65" s="744"/>
      <c r="DN65" s="744"/>
      <c r="DO65" s="744"/>
      <c r="DP65" s="745"/>
      <c r="DQ65" s="743"/>
      <c r="DR65" s="744"/>
      <c r="DS65" s="744"/>
      <c r="DT65" s="744"/>
      <c r="DU65" s="745"/>
      <c r="DV65" s="776"/>
      <c r="DW65" s="777"/>
      <c r="DX65" s="777"/>
      <c r="DY65" s="777"/>
      <c r="DZ65" s="779"/>
      <c r="EA65" s="230"/>
    </row>
    <row r="66" spans="1:131" ht="26.25" customHeight="1" x14ac:dyDescent="0.2">
      <c r="A66" s="727" t="s">
        <v>396</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397</v>
      </c>
      <c r="AV66" s="734"/>
      <c r="AW66" s="734"/>
      <c r="AX66" s="734"/>
      <c r="AY66" s="735"/>
      <c r="AZ66" s="733" t="s">
        <v>364</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2">
      <c r="A68" s="236">
        <v>1</v>
      </c>
      <c r="B68" s="869" t="s">
        <v>542</v>
      </c>
      <c r="C68" s="870"/>
      <c r="D68" s="870"/>
      <c r="E68" s="870"/>
      <c r="F68" s="870"/>
      <c r="G68" s="870"/>
      <c r="H68" s="870"/>
      <c r="I68" s="870"/>
      <c r="J68" s="870"/>
      <c r="K68" s="870"/>
      <c r="L68" s="870"/>
      <c r="M68" s="870"/>
      <c r="N68" s="870"/>
      <c r="O68" s="870"/>
      <c r="P68" s="871"/>
      <c r="Q68" s="872">
        <v>2496</v>
      </c>
      <c r="R68" s="866"/>
      <c r="S68" s="866"/>
      <c r="T68" s="866"/>
      <c r="U68" s="866"/>
      <c r="V68" s="866">
        <v>2344</v>
      </c>
      <c r="W68" s="866"/>
      <c r="X68" s="866"/>
      <c r="Y68" s="866"/>
      <c r="Z68" s="866"/>
      <c r="AA68" s="866">
        <v>152</v>
      </c>
      <c r="AB68" s="866"/>
      <c r="AC68" s="866"/>
      <c r="AD68" s="866"/>
      <c r="AE68" s="866"/>
      <c r="AF68" s="866">
        <v>152</v>
      </c>
      <c r="AG68" s="866"/>
      <c r="AH68" s="866"/>
      <c r="AI68" s="866"/>
      <c r="AJ68" s="866"/>
      <c r="AK68" s="866">
        <v>39</v>
      </c>
      <c r="AL68" s="866"/>
      <c r="AM68" s="866"/>
      <c r="AN68" s="866"/>
      <c r="AO68" s="866"/>
      <c r="AP68" s="866">
        <v>2710</v>
      </c>
      <c r="AQ68" s="866"/>
      <c r="AR68" s="866"/>
      <c r="AS68" s="866"/>
      <c r="AT68" s="866"/>
      <c r="AU68" s="866">
        <v>273</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2">
      <c r="A69" s="238">
        <v>2</v>
      </c>
      <c r="B69" s="873" t="s">
        <v>543</v>
      </c>
      <c r="C69" s="874"/>
      <c r="D69" s="874"/>
      <c r="E69" s="874"/>
      <c r="F69" s="874"/>
      <c r="G69" s="874"/>
      <c r="H69" s="874"/>
      <c r="I69" s="874"/>
      <c r="J69" s="874"/>
      <c r="K69" s="874"/>
      <c r="L69" s="874"/>
      <c r="M69" s="874"/>
      <c r="N69" s="874"/>
      <c r="O69" s="874"/>
      <c r="P69" s="875"/>
      <c r="Q69" s="876">
        <v>9678</v>
      </c>
      <c r="R69" s="830"/>
      <c r="S69" s="830"/>
      <c r="T69" s="830"/>
      <c r="U69" s="830"/>
      <c r="V69" s="830">
        <v>9792</v>
      </c>
      <c r="W69" s="830"/>
      <c r="X69" s="830"/>
      <c r="Y69" s="830"/>
      <c r="Z69" s="830"/>
      <c r="AA69" s="830">
        <v>-141</v>
      </c>
      <c r="AB69" s="830"/>
      <c r="AC69" s="830"/>
      <c r="AD69" s="830"/>
      <c r="AE69" s="830"/>
      <c r="AF69" s="830">
        <v>3880</v>
      </c>
      <c r="AG69" s="830"/>
      <c r="AH69" s="830"/>
      <c r="AI69" s="830"/>
      <c r="AJ69" s="830"/>
      <c r="AK69" s="830">
        <v>868</v>
      </c>
      <c r="AL69" s="830"/>
      <c r="AM69" s="830"/>
      <c r="AN69" s="830"/>
      <c r="AO69" s="830"/>
      <c r="AP69" s="830">
        <v>6817</v>
      </c>
      <c r="AQ69" s="830"/>
      <c r="AR69" s="830"/>
      <c r="AS69" s="830"/>
      <c r="AT69" s="830"/>
      <c r="AU69" s="830">
        <v>211</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2">
      <c r="A70" s="238">
        <v>3</v>
      </c>
      <c r="B70" s="873" t="s">
        <v>544</v>
      </c>
      <c r="C70" s="874"/>
      <c r="D70" s="874"/>
      <c r="E70" s="874"/>
      <c r="F70" s="874"/>
      <c r="G70" s="874"/>
      <c r="H70" s="874"/>
      <c r="I70" s="874"/>
      <c r="J70" s="874"/>
      <c r="K70" s="874"/>
      <c r="L70" s="874"/>
      <c r="M70" s="874"/>
      <c r="N70" s="874"/>
      <c r="O70" s="874"/>
      <c r="P70" s="875"/>
      <c r="Q70" s="876">
        <v>1598</v>
      </c>
      <c r="R70" s="830"/>
      <c r="S70" s="830"/>
      <c r="T70" s="830"/>
      <c r="U70" s="830"/>
      <c r="V70" s="830">
        <v>1549</v>
      </c>
      <c r="W70" s="830"/>
      <c r="X70" s="830"/>
      <c r="Y70" s="830"/>
      <c r="Z70" s="830"/>
      <c r="AA70" s="830">
        <v>49</v>
      </c>
      <c r="AB70" s="830"/>
      <c r="AC70" s="830"/>
      <c r="AD70" s="830"/>
      <c r="AE70" s="830"/>
      <c r="AF70" s="830">
        <v>49</v>
      </c>
      <c r="AG70" s="830"/>
      <c r="AH70" s="830"/>
      <c r="AI70" s="830"/>
      <c r="AJ70" s="830"/>
      <c r="AK70" s="830">
        <v>16</v>
      </c>
      <c r="AL70" s="830"/>
      <c r="AM70" s="830"/>
      <c r="AN70" s="830"/>
      <c r="AO70" s="830"/>
      <c r="AP70" s="830">
        <v>4625</v>
      </c>
      <c r="AQ70" s="830"/>
      <c r="AR70" s="830"/>
      <c r="AS70" s="830"/>
      <c r="AT70" s="830"/>
      <c r="AU70" s="830">
        <v>499</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2">
      <c r="A71" s="238">
        <v>4</v>
      </c>
      <c r="B71" s="873" t="s">
        <v>545</v>
      </c>
      <c r="C71" s="874"/>
      <c r="D71" s="874"/>
      <c r="E71" s="874"/>
      <c r="F71" s="874"/>
      <c r="G71" s="874"/>
      <c r="H71" s="874"/>
      <c r="I71" s="874"/>
      <c r="J71" s="874"/>
      <c r="K71" s="874"/>
      <c r="L71" s="874"/>
      <c r="M71" s="874"/>
      <c r="N71" s="874"/>
      <c r="O71" s="874"/>
      <c r="P71" s="875"/>
      <c r="Q71" s="876">
        <v>176</v>
      </c>
      <c r="R71" s="830"/>
      <c r="S71" s="830"/>
      <c r="T71" s="830"/>
      <c r="U71" s="830"/>
      <c r="V71" s="830">
        <v>142</v>
      </c>
      <c r="W71" s="830"/>
      <c r="X71" s="830"/>
      <c r="Y71" s="830"/>
      <c r="Z71" s="830"/>
      <c r="AA71" s="830">
        <v>34</v>
      </c>
      <c r="AB71" s="830"/>
      <c r="AC71" s="830"/>
      <c r="AD71" s="830"/>
      <c r="AE71" s="830"/>
      <c r="AF71" s="830">
        <v>34</v>
      </c>
      <c r="AG71" s="830"/>
      <c r="AH71" s="830"/>
      <c r="AI71" s="830"/>
      <c r="AJ71" s="830"/>
      <c r="AK71" s="830">
        <v>19</v>
      </c>
      <c r="AL71" s="830"/>
      <c r="AM71" s="830"/>
      <c r="AN71" s="830"/>
      <c r="AO71" s="830"/>
      <c r="AP71" s="830" t="s">
        <v>552</v>
      </c>
      <c r="AQ71" s="830"/>
      <c r="AR71" s="830"/>
      <c r="AS71" s="830"/>
      <c r="AT71" s="830"/>
      <c r="AU71" s="830" t="s">
        <v>552</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2">
      <c r="A72" s="238">
        <v>5</v>
      </c>
      <c r="B72" s="873" t="s">
        <v>546</v>
      </c>
      <c r="C72" s="874"/>
      <c r="D72" s="874"/>
      <c r="E72" s="874"/>
      <c r="F72" s="874"/>
      <c r="G72" s="874"/>
      <c r="H72" s="874"/>
      <c r="I72" s="874"/>
      <c r="J72" s="874"/>
      <c r="K72" s="874"/>
      <c r="L72" s="874"/>
      <c r="M72" s="874"/>
      <c r="N72" s="874"/>
      <c r="O72" s="874"/>
      <c r="P72" s="875"/>
      <c r="Q72" s="876">
        <v>4231</v>
      </c>
      <c r="R72" s="830"/>
      <c r="S72" s="830"/>
      <c r="T72" s="830"/>
      <c r="U72" s="830"/>
      <c r="V72" s="830">
        <v>3817</v>
      </c>
      <c r="W72" s="830"/>
      <c r="X72" s="830"/>
      <c r="Y72" s="830"/>
      <c r="Z72" s="830"/>
      <c r="AA72" s="830">
        <v>414</v>
      </c>
      <c r="AB72" s="830"/>
      <c r="AC72" s="830"/>
      <c r="AD72" s="830"/>
      <c r="AE72" s="830"/>
      <c r="AF72" s="830">
        <v>414</v>
      </c>
      <c r="AG72" s="830"/>
      <c r="AH72" s="830"/>
      <c r="AI72" s="830"/>
      <c r="AJ72" s="830"/>
      <c r="AK72" s="830" t="s">
        <v>552</v>
      </c>
      <c r="AL72" s="830"/>
      <c r="AM72" s="830"/>
      <c r="AN72" s="830"/>
      <c r="AO72" s="830"/>
      <c r="AP72" s="830" t="s">
        <v>552</v>
      </c>
      <c r="AQ72" s="830"/>
      <c r="AR72" s="830"/>
      <c r="AS72" s="830"/>
      <c r="AT72" s="830"/>
      <c r="AU72" s="830" t="s">
        <v>552</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2">
      <c r="A73" s="238">
        <v>6</v>
      </c>
      <c r="B73" s="873" t="s">
        <v>547</v>
      </c>
      <c r="C73" s="874"/>
      <c r="D73" s="874"/>
      <c r="E73" s="874"/>
      <c r="F73" s="874"/>
      <c r="G73" s="874"/>
      <c r="H73" s="874"/>
      <c r="I73" s="874"/>
      <c r="J73" s="874"/>
      <c r="K73" s="874"/>
      <c r="L73" s="874"/>
      <c r="M73" s="874"/>
      <c r="N73" s="874"/>
      <c r="O73" s="874"/>
      <c r="P73" s="875"/>
      <c r="Q73" s="876">
        <v>141</v>
      </c>
      <c r="R73" s="830"/>
      <c r="S73" s="830"/>
      <c r="T73" s="830"/>
      <c r="U73" s="830"/>
      <c r="V73" s="830">
        <v>131</v>
      </c>
      <c r="W73" s="830"/>
      <c r="X73" s="830"/>
      <c r="Y73" s="830"/>
      <c r="Z73" s="830"/>
      <c r="AA73" s="830">
        <v>10</v>
      </c>
      <c r="AB73" s="830"/>
      <c r="AC73" s="830"/>
      <c r="AD73" s="830"/>
      <c r="AE73" s="830"/>
      <c r="AF73" s="830">
        <v>10</v>
      </c>
      <c r="AG73" s="830"/>
      <c r="AH73" s="830"/>
      <c r="AI73" s="830"/>
      <c r="AJ73" s="830"/>
      <c r="AK73" s="830" t="s">
        <v>552</v>
      </c>
      <c r="AL73" s="830"/>
      <c r="AM73" s="830"/>
      <c r="AN73" s="830"/>
      <c r="AO73" s="830"/>
      <c r="AP73" s="830" t="s">
        <v>552</v>
      </c>
      <c r="AQ73" s="830"/>
      <c r="AR73" s="830"/>
      <c r="AS73" s="830"/>
      <c r="AT73" s="830"/>
      <c r="AU73" s="830">
        <v>5</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2">
      <c r="A74" s="238">
        <v>7</v>
      </c>
      <c r="B74" s="873" t="s">
        <v>548</v>
      </c>
      <c r="C74" s="874"/>
      <c r="D74" s="874"/>
      <c r="E74" s="874"/>
      <c r="F74" s="874"/>
      <c r="G74" s="874"/>
      <c r="H74" s="874"/>
      <c r="I74" s="874"/>
      <c r="J74" s="874"/>
      <c r="K74" s="874"/>
      <c r="L74" s="874"/>
      <c r="M74" s="874"/>
      <c r="N74" s="874"/>
      <c r="O74" s="874"/>
      <c r="P74" s="875"/>
      <c r="Q74" s="876">
        <v>265484</v>
      </c>
      <c r="R74" s="830"/>
      <c r="S74" s="830"/>
      <c r="T74" s="830"/>
      <c r="U74" s="830"/>
      <c r="V74" s="830">
        <v>260529</v>
      </c>
      <c r="W74" s="830"/>
      <c r="X74" s="830"/>
      <c r="Y74" s="830"/>
      <c r="Z74" s="830"/>
      <c r="AA74" s="830">
        <v>4955</v>
      </c>
      <c r="AB74" s="830"/>
      <c r="AC74" s="830"/>
      <c r="AD74" s="830"/>
      <c r="AE74" s="830"/>
      <c r="AF74" s="830">
        <v>4502</v>
      </c>
      <c r="AG74" s="830"/>
      <c r="AH74" s="830"/>
      <c r="AI74" s="830"/>
      <c r="AJ74" s="830"/>
      <c r="AK74" s="830">
        <v>2025</v>
      </c>
      <c r="AL74" s="830"/>
      <c r="AM74" s="830"/>
      <c r="AN74" s="830"/>
      <c r="AO74" s="830"/>
      <c r="AP74" s="830" t="s">
        <v>552</v>
      </c>
      <c r="AQ74" s="830"/>
      <c r="AR74" s="830"/>
      <c r="AS74" s="830"/>
      <c r="AT74" s="830"/>
      <c r="AU74" s="830" t="s">
        <v>552</v>
      </c>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2">
      <c r="A75" s="238">
        <v>8</v>
      </c>
      <c r="B75" s="873" t="s">
        <v>549</v>
      </c>
      <c r="C75" s="874"/>
      <c r="D75" s="874"/>
      <c r="E75" s="874"/>
      <c r="F75" s="874"/>
      <c r="G75" s="874"/>
      <c r="H75" s="874"/>
      <c r="I75" s="874"/>
      <c r="J75" s="874"/>
      <c r="K75" s="874"/>
      <c r="L75" s="874"/>
      <c r="M75" s="874"/>
      <c r="N75" s="874"/>
      <c r="O75" s="874"/>
      <c r="P75" s="875"/>
      <c r="Q75" s="877">
        <v>9994</v>
      </c>
      <c r="R75" s="878"/>
      <c r="S75" s="878"/>
      <c r="T75" s="878"/>
      <c r="U75" s="834"/>
      <c r="V75" s="879">
        <v>8720</v>
      </c>
      <c r="W75" s="878"/>
      <c r="X75" s="878"/>
      <c r="Y75" s="878"/>
      <c r="Z75" s="834"/>
      <c r="AA75" s="879">
        <v>1274</v>
      </c>
      <c r="AB75" s="878"/>
      <c r="AC75" s="878"/>
      <c r="AD75" s="878"/>
      <c r="AE75" s="834"/>
      <c r="AF75" s="879">
        <v>5128</v>
      </c>
      <c r="AG75" s="878"/>
      <c r="AH75" s="878"/>
      <c r="AI75" s="878"/>
      <c r="AJ75" s="834"/>
      <c r="AK75" s="879" t="s">
        <v>559</v>
      </c>
      <c r="AL75" s="878"/>
      <c r="AM75" s="878"/>
      <c r="AN75" s="878"/>
      <c r="AO75" s="834"/>
      <c r="AP75" s="879">
        <v>27193</v>
      </c>
      <c r="AQ75" s="878"/>
      <c r="AR75" s="878"/>
      <c r="AS75" s="878"/>
      <c r="AT75" s="834"/>
      <c r="AU75" s="830" t="s">
        <v>552</v>
      </c>
      <c r="AV75" s="830"/>
      <c r="AW75" s="830"/>
      <c r="AX75" s="830"/>
      <c r="AY75" s="830"/>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2">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2">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2">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2">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2">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2">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2">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2">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2">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2">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2">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2">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5">
      <c r="A88" s="240" t="s">
        <v>376</v>
      </c>
      <c r="B88" s="789" t="s">
        <v>398</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14169</v>
      </c>
      <c r="AG88" s="844"/>
      <c r="AH88" s="844"/>
      <c r="AI88" s="844"/>
      <c r="AJ88" s="844"/>
      <c r="AK88" s="841"/>
      <c r="AL88" s="841"/>
      <c r="AM88" s="841"/>
      <c r="AN88" s="841"/>
      <c r="AO88" s="841"/>
      <c r="AP88" s="844">
        <v>41345</v>
      </c>
      <c r="AQ88" s="844"/>
      <c r="AR88" s="844"/>
      <c r="AS88" s="844"/>
      <c r="AT88" s="844"/>
      <c r="AU88" s="844">
        <v>988</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789" t="s">
        <v>399</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105</v>
      </c>
      <c r="CS102" s="852"/>
      <c r="CT102" s="852"/>
      <c r="CU102" s="852"/>
      <c r="CV102" s="891"/>
      <c r="CW102" s="890"/>
      <c r="CX102" s="852"/>
      <c r="CY102" s="852"/>
      <c r="CZ102" s="852"/>
      <c r="DA102" s="891"/>
      <c r="DB102" s="890"/>
      <c r="DC102" s="852"/>
      <c r="DD102" s="852"/>
      <c r="DE102" s="852"/>
      <c r="DF102" s="891"/>
      <c r="DG102" s="890">
        <v>2200</v>
      </c>
      <c r="DH102" s="852"/>
      <c r="DI102" s="852"/>
      <c r="DJ102" s="852"/>
      <c r="DK102" s="891"/>
      <c r="DL102" s="890"/>
      <c r="DM102" s="852"/>
      <c r="DN102" s="852"/>
      <c r="DO102" s="852"/>
      <c r="DP102" s="891"/>
      <c r="DQ102" s="890">
        <v>1578</v>
      </c>
      <c r="DR102" s="852"/>
      <c r="DS102" s="852"/>
      <c r="DT102" s="852"/>
      <c r="DU102" s="891"/>
      <c r="DV102" s="789"/>
      <c r="DW102" s="790"/>
      <c r="DX102" s="790"/>
      <c r="DY102" s="790"/>
      <c r="DZ102" s="914"/>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400</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401</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17" t="s">
        <v>404</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405</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2">
      <c r="A109" s="912" t="s">
        <v>406</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407</v>
      </c>
      <c r="AB109" s="893"/>
      <c r="AC109" s="893"/>
      <c r="AD109" s="893"/>
      <c r="AE109" s="894"/>
      <c r="AF109" s="892" t="s">
        <v>408</v>
      </c>
      <c r="AG109" s="893"/>
      <c r="AH109" s="893"/>
      <c r="AI109" s="893"/>
      <c r="AJ109" s="894"/>
      <c r="AK109" s="892" t="s">
        <v>294</v>
      </c>
      <c r="AL109" s="893"/>
      <c r="AM109" s="893"/>
      <c r="AN109" s="893"/>
      <c r="AO109" s="894"/>
      <c r="AP109" s="892" t="s">
        <v>409</v>
      </c>
      <c r="AQ109" s="893"/>
      <c r="AR109" s="893"/>
      <c r="AS109" s="893"/>
      <c r="AT109" s="895"/>
      <c r="AU109" s="912" t="s">
        <v>406</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407</v>
      </c>
      <c r="BR109" s="893"/>
      <c r="BS109" s="893"/>
      <c r="BT109" s="893"/>
      <c r="BU109" s="894"/>
      <c r="BV109" s="892" t="s">
        <v>408</v>
      </c>
      <c r="BW109" s="893"/>
      <c r="BX109" s="893"/>
      <c r="BY109" s="893"/>
      <c r="BZ109" s="894"/>
      <c r="CA109" s="892" t="s">
        <v>294</v>
      </c>
      <c r="CB109" s="893"/>
      <c r="CC109" s="893"/>
      <c r="CD109" s="893"/>
      <c r="CE109" s="894"/>
      <c r="CF109" s="913" t="s">
        <v>409</v>
      </c>
      <c r="CG109" s="913"/>
      <c r="CH109" s="913"/>
      <c r="CI109" s="913"/>
      <c r="CJ109" s="913"/>
      <c r="CK109" s="892" t="s">
        <v>410</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407</v>
      </c>
      <c r="DH109" s="893"/>
      <c r="DI109" s="893"/>
      <c r="DJ109" s="893"/>
      <c r="DK109" s="894"/>
      <c r="DL109" s="892" t="s">
        <v>408</v>
      </c>
      <c r="DM109" s="893"/>
      <c r="DN109" s="893"/>
      <c r="DO109" s="893"/>
      <c r="DP109" s="894"/>
      <c r="DQ109" s="892" t="s">
        <v>294</v>
      </c>
      <c r="DR109" s="893"/>
      <c r="DS109" s="893"/>
      <c r="DT109" s="893"/>
      <c r="DU109" s="894"/>
      <c r="DV109" s="892" t="s">
        <v>409</v>
      </c>
      <c r="DW109" s="893"/>
      <c r="DX109" s="893"/>
      <c r="DY109" s="893"/>
      <c r="DZ109" s="895"/>
    </row>
    <row r="110" spans="1:131" s="230" customFormat="1" ht="26.25" customHeight="1" x14ac:dyDescent="0.2">
      <c r="A110" s="896" t="s">
        <v>411</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415337</v>
      </c>
      <c r="AB110" s="900"/>
      <c r="AC110" s="900"/>
      <c r="AD110" s="900"/>
      <c r="AE110" s="901"/>
      <c r="AF110" s="902">
        <v>421798</v>
      </c>
      <c r="AG110" s="900"/>
      <c r="AH110" s="900"/>
      <c r="AI110" s="900"/>
      <c r="AJ110" s="901"/>
      <c r="AK110" s="902">
        <v>420695</v>
      </c>
      <c r="AL110" s="900"/>
      <c r="AM110" s="900"/>
      <c r="AN110" s="900"/>
      <c r="AO110" s="901"/>
      <c r="AP110" s="903">
        <v>12</v>
      </c>
      <c r="AQ110" s="904"/>
      <c r="AR110" s="904"/>
      <c r="AS110" s="904"/>
      <c r="AT110" s="905"/>
      <c r="AU110" s="906" t="s">
        <v>69</v>
      </c>
      <c r="AV110" s="907"/>
      <c r="AW110" s="907"/>
      <c r="AX110" s="907"/>
      <c r="AY110" s="907"/>
      <c r="AZ110" s="929" t="s">
        <v>412</v>
      </c>
      <c r="BA110" s="897"/>
      <c r="BB110" s="897"/>
      <c r="BC110" s="897"/>
      <c r="BD110" s="897"/>
      <c r="BE110" s="897"/>
      <c r="BF110" s="897"/>
      <c r="BG110" s="897"/>
      <c r="BH110" s="897"/>
      <c r="BI110" s="897"/>
      <c r="BJ110" s="897"/>
      <c r="BK110" s="897"/>
      <c r="BL110" s="897"/>
      <c r="BM110" s="897"/>
      <c r="BN110" s="897"/>
      <c r="BO110" s="897"/>
      <c r="BP110" s="898"/>
      <c r="BQ110" s="930">
        <v>4308676</v>
      </c>
      <c r="BR110" s="931"/>
      <c r="BS110" s="931"/>
      <c r="BT110" s="931"/>
      <c r="BU110" s="931"/>
      <c r="BV110" s="931">
        <v>4203859</v>
      </c>
      <c r="BW110" s="931"/>
      <c r="BX110" s="931"/>
      <c r="BY110" s="931"/>
      <c r="BZ110" s="931"/>
      <c r="CA110" s="931">
        <v>4041721</v>
      </c>
      <c r="CB110" s="931"/>
      <c r="CC110" s="931"/>
      <c r="CD110" s="931"/>
      <c r="CE110" s="931"/>
      <c r="CF110" s="944">
        <v>115.7</v>
      </c>
      <c r="CG110" s="945"/>
      <c r="CH110" s="945"/>
      <c r="CI110" s="945"/>
      <c r="CJ110" s="945"/>
      <c r="CK110" s="946" t="s">
        <v>413</v>
      </c>
      <c r="CL110" s="947"/>
      <c r="CM110" s="929" t="s">
        <v>414</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30" customFormat="1" ht="26.25" customHeight="1" x14ac:dyDescent="0.2">
      <c r="A111" s="934" t="s">
        <v>415</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416</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417</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30" customFormat="1" ht="26.25" customHeight="1" x14ac:dyDescent="0.2">
      <c r="A112" s="952" t="s">
        <v>418</v>
      </c>
      <c r="B112" s="953"/>
      <c r="C112" s="923" t="s">
        <v>419</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420</v>
      </c>
      <c r="BA112" s="923"/>
      <c r="BB112" s="923"/>
      <c r="BC112" s="923"/>
      <c r="BD112" s="923"/>
      <c r="BE112" s="923"/>
      <c r="BF112" s="923"/>
      <c r="BG112" s="923"/>
      <c r="BH112" s="923"/>
      <c r="BI112" s="923"/>
      <c r="BJ112" s="923"/>
      <c r="BK112" s="923"/>
      <c r="BL112" s="923"/>
      <c r="BM112" s="923"/>
      <c r="BN112" s="923"/>
      <c r="BO112" s="923"/>
      <c r="BP112" s="924"/>
      <c r="BQ112" s="925">
        <v>2927423</v>
      </c>
      <c r="BR112" s="926"/>
      <c r="BS112" s="926"/>
      <c r="BT112" s="926"/>
      <c r="BU112" s="926"/>
      <c r="BV112" s="926">
        <v>2947550</v>
      </c>
      <c r="BW112" s="926"/>
      <c r="BX112" s="926"/>
      <c r="BY112" s="926"/>
      <c r="BZ112" s="926"/>
      <c r="CA112" s="926">
        <v>3145510</v>
      </c>
      <c r="CB112" s="926"/>
      <c r="CC112" s="926"/>
      <c r="CD112" s="926"/>
      <c r="CE112" s="926"/>
      <c r="CF112" s="920">
        <v>90</v>
      </c>
      <c r="CG112" s="921"/>
      <c r="CH112" s="921"/>
      <c r="CI112" s="921"/>
      <c r="CJ112" s="921"/>
      <c r="CK112" s="948"/>
      <c r="CL112" s="949"/>
      <c r="CM112" s="922" t="s">
        <v>421</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30" customFormat="1" ht="26.25" customHeight="1" x14ac:dyDescent="0.2">
      <c r="A113" s="954"/>
      <c r="B113" s="955"/>
      <c r="C113" s="923" t="s">
        <v>422</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219276</v>
      </c>
      <c r="AB113" s="938"/>
      <c r="AC113" s="938"/>
      <c r="AD113" s="938"/>
      <c r="AE113" s="939"/>
      <c r="AF113" s="940">
        <v>234807</v>
      </c>
      <c r="AG113" s="938"/>
      <c r="AH113" s="938"/>
      <c r="AI113" s="938"/>
      <c r="AJ113" s="939"/>
      <c r="AK113" s="940">
        <v>240760</v>
      </c>
      <c r="AL113" s="938"/>
      <c r="AM113" s="938"/>
      <c r="AN113" s="938"/>
      <c r="AO113" s="939"/>
      <c r="AP113" s="941">
        <v>6.9</v>
      </c>
      <c r="AQ113" s="942"/>
      <c r="AR113" s="942"/>
      <c r="AS113" s="942"/>
      <c r="AT113" s="943"/>
      <c r="AU113" s="908"/>
      <c r="AV113" s="909"/>
      <c r="AW113" s="909"/>
      <c r="AX113" s="909"/>
      <c r="AY113" s="909"/>
      <c r="AZ113" s="922" t="s">
        <v>423</v>
      </c>
      <c r="BA113" s="923"/>
      <c r="BB113" s="923"/>
      <c r="BC113" s="923"/>
      <c r="BD113" s="923"/>
      <c r="BE113" s="923"/>
      <c r="BF113" s="923"/>
      <c r="BG113" s="923"/>
      <c r="BH113" s="923"/>
      <c r="BI113" s="923"/>
      <c r="BJ113" s="923"/>
      <c r="BK113" s="923"/>
      <c r="BL113" s="923"/>
      <c r="BM113" s="923"/>
      <c r="BN113" s="923"/>
      <c r="BO113" s="923"/>
      <c r="BP113" s="924"/>
      <c r="BQ113" s="925">
        <v>976704</v>
      </c>
      <c r="BR113" s="926"/>
      <c r="BS113" s="926"/>
      <c r="BT113" s="926"/>
      <c r="BU113" s="926"/>
      <c r="BV113" s="926">
        <v>1023531</v>
      </c>
      <c r="BW113" s="926"/>
      <c r="BX113" s="926"/>
      <c r="BY113" s="926"/>
      <c r="BZ113" s="926"/>
      <c r="CA113" s="926">
        <v>983278</v>
      </c>
      <c r="CB113" s="926"/>
      <c r="CC113" s="926"/>
      <c r="CD113" s="926"/>
      <c r="CE113" s="926"/>
      <c r="CF113" s="920">
        <v>28.1</v>
      </c>
      <c r="CG113" s="921"/>
      <c r="CH113" s="921"/>
      <c r="CI113" s="921"/>
      <c r="CJ113" s="921"/>
      <c r="CK113" s="948"/>
      <c r="CL113" s="949"/>
      <c r="CM113" s="922" t="s">
        <v>424</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30" customFormat="1" ht="26.25" customHeight="1" x14ac:dyDescent="0.2">
      <c r="A114" s="954"/>
      <c r="B114" s="955"/>
      <c r="C114" s="923" t="s">
        <v>425</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102506</v>
      </c>
      <c r="AB114" s="959"/>
      <c r="AC114" s="959"/>
      <c r="AD114" s="959"/>
      <c r="AE114" s="960"/>
      <c r="AF114" s="961">
        <v>103420</v>
      </c>
      <c r="AG114" s="959"/>
      <c r="AH114" s="959"/>
      <c r="AI114" s="959"/>
      <c r="AJ114" s="960"/>
      <c r="AK114" s="961">
        <v>95731</v>
      </c>
      <c r="AL114" s="959"/>
      <c r="AM114" s="959"/>
      <c r="AN114" s="959"/>
      <c r="AO114" s="960"/>
      <c r="AP114" s="962">
        <v>2.7</v>
      </c>
      <c r="AQ114" s="963"/>
      <c r="AR114" s="963"/>
      <c r="AS114" s="963"/>
      <c r="AT114" s="964"/>
      <c r="AU114" s="908"/>
      <c r="AV114" s="909"/>
      <c r="AW114" s="909"/>
      <c r="AX114" s="909"/>
      <c r="AY114" s="909"/>
      <c r="AZ114" s="922" t="s">
        <v>426</v>
      </c>
      <c r="BA114" s="923"/>
      <c r="BB114" s="923"/>
      <c r="BC114" s="923"/>
      <c r="BD114" s="923"/>
      <c r="BE114" s="923"/>
      <c r="BF114" s="923"/>
      <c r="BG114" s="923"/>
      <c r="BH114" s="923"/>
      <c r="BI114" s="923"/>
      <c r="BJ114" s="923"/>
      <c r="BK114" s="923"/>
      <c r="BL114" s="923"/>
      <c r="BM114" s="923"/>
      <c r="BN114" s="923"/>
      <c r="BO114" s="923"/>
      <c r="BP114" s="924"/>
      <c r="BQ114" s="925">
        <v>264188</v>
      </c>
      <c r="BR114" s="926"/>
      <c r="BS114" s="926"/>
      <c r="BT114" s="926"/>
      <c r="BU114" s="926"/>
      <c r="BV114" s="926" t="s">
        <v>122</v>
      </c>
      <c r="BW114" s="926"/>
      <c r="BX114" s="926"/>
      <c r="BY114" s="926"/>
      <c r="BZ114" s="926"/>
      <c r="CA114" s="926" t="s">
        <v>122</v>
      </c>
      <c r="CB114" s="926"/>
      <c r="CC114" s="926"/>
      <c r="CD114" s="926"/>
      <c r="CE114" s="926"/>
      <c r="CF114" s="920" t="s">
        <v>122</v>
      </c>
      <c r="CG114" s="921"/>
      <c r="CH114" s="921"/>
      <c r="CI114" s="921"/>
      <c r="CJ114" s="921"/>
      <c r="CK114" s="948"/>
      <c r="CL114" s="949"/>
      <c r="CM114" s="922" t="s">
        <v>427</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30" customFormat="1" ht="26.25" customHeight="1" x14ac:dyDescent="0.2">
      <c r="A115" s="954"/>
      <c r="B115" s="955"/>
      <c r="C115" s="923" t="s">
        <v>428</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222</v>
      </c>
      <c r="AB115" s="938"/>
      <c r="AC115" s="938"/>
      <c r="AD115" s="938"/>
      <c r="AE115" s="939"/>
      <c r="AF115" s="940">
        <v>252</v>
      </c>
      <c r="AG115" s="938"/>
      <c r="AH115" s="938"/>
      <c r="AI115" s="938"/>
      <c r="AJ115" s="939"/>
      <c r="AK115" s="940">
        <v>52</v>
      </c>
      <c r="AL115" s="938"/>
      <c r="AM115" s="938"/>
      <c r="AN115" s="938"/>
      <c r="AO115" s="939"/>
      <c r="AP115" s="941">
        <v>0</v>
      </c>
      <c r="AQ115" s="942"/>
      <c r="AR115" s="942"/>
      <c r="AS115" s="942"/>
      <c r="AT115" s="943"/>
      <c r="AU115" s="908"/>
      <c r="AV115" s="909"/>
      <c r="AW115" s="909"/>
      <c r="AX115" s="909"/>
      <c r="AY115" s="909"/>
      <c r="AZ115" s="922" t="s">
        <v>429</v>
      </c>
      <c r="BA115" s="923"/>
      <c r="BB115" s="923"/>
      <c r="BC115" s="923"/>
      <c r="BD115" s="923"/>
      <c r="BE115" s="923"/>
      <c r="BF115" s="923"/>
      <c r="BG115" s="923"/>
      <c r="BH115" s="923"/>
      <c r="BI115" s="923"/>
      <c r="BJ115" s="923"/>
      <c r="BK115" s="923"/>
      <c r="BL115" s="923"/>
      <c r="BM115" s="923"/>
      <c r="BN115" s="923"/>
      <c r="BO115" s="923"/>
      <c r="BP115" s="924"/>
      <c r="BQ115" s="925">
        <v>845858</v>
      </c>
      <c r="BR115" s="926"/>
      <c r="BS115" s="926"/>
      <c r="BT115" s="926"/>
      <c r="BU115" s="926"/>
      <c r="BV115" s="926">
        <v>1314898</v>
      </c>
      <c r="BW115" s="926"/>
      <c r="BX115" s="926"/>
      <c r="BY115" s="926"/>
      <c r="BZ115" s="926"/>
      <c r="CA115" s="926">
        <v>1577718</v>
      </c>
      <c r="CB115" s="926"/>
      <c r="CC115" s="926"/>
      <c r="CD115" s="926"/>
      <c r="CE115" s="926"/>
      <c r="CF115" s="920">
        <v>45.2</v>
      </c>
      <c r="CG115" s="921"/>
      <c r="CH115" s="921"/>
      <c r="CI115" s="921"/>
      <c r="CJ115" s="921"/>
      <c r="CK115" s="948"/>
      <c r="CL115" s="949"/>
      <c r="CM115" s="922" t="s">
        <v>430</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30" customFormat="1" ht="26.25" customHeight="1" x14ac:dyDescent="0.2">
      <c r="A116" s="956"/>
      <c r="B116" s="957"/>
      <c r="C116" s="965" t="s">
        <v>431</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432</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433</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30"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434</v>
      </c>
      <c r="Z117" s="894"/>
      <c r="AA117" s="978">
        <v>737341</v>
      </c>
      <c r="AB117" s="979"/>
      <c r="AC117" s="979"/>
      <c r="AD117" s="979"/>
      <c r="AE117" s="980"/>
      <c r="AF117" s="981">
        <v>760277</v>
      </c>
      <c r="AG117" s="979"/>
      <c r="AH117" s="979"/>
      <c r="AI117" s="979"/>
      <c r="AJ117" s="980"/>
      <c r="AK117" s="981">
        <v>757238</v>
      </c>
      <c r="AL117" s="979"/>
      <c r="AM117" s="979"/>
      <c r="AN117" s="979"/>
      <c r="AO117" s="980"/>
      <c r="AP117" s="982"/>
      <c r="AQ117" s="983"/>
      <c r="AR117" s="983"/>
      <c r="AS117" s="983"/>
      <c r="AT117" s="984"/>
      <c r="AU117" s="908"/>
      <c r="AV117" s="909"/>
      <c r="AW117" s="909"/>
      <c r="AX117" s="909"/>
      <c r="AY117" s="909"/>
      <c r="AZ117" s="974" t="s">
        <v>435</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436</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30" customFormat="1" ht="26.25" customHeight="1" x14ac:dyDescent="0.2">
      <c r="A118" s="912" t="s">
        <v>410</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407</v>
      </c>
      <c r="AB118" s="893"/>
      <c r="AC118" s="893"/>
      <c r="AD118" s="893"/>
      <c r="AE118" s="894"/>
      <c r="AF118" s="892" t="s">
        <v>408</v>
      </c>
      <c r="AG118" s="893"/>
      <c r="AH118" s="893"/>
      <c r="AI118" s="893"/>
      <c r="AJ118" s="894"/>
      <c r="AK118" s="892" t="s">
        <v>294</v>
      </c>
      <c r="AL118" s="893"/>
      <c r="AM118" s="893"/>
      <c r="AN118" s="893"/>
      <c r="AO118" s="894"/>
      <c r="AP118" s="970" t="s">
        <v>409</v>
      </c>
      <c r="AQ118" s="971"/>
      <c r="AR118" s="971"/>
      <c r="AS118" s="971"/>
      <c r="AT118" s="972"/>
      <c r="AU118" s="908"/>
      <c r="AV118" s="909"/>
      <c r="AW118" s="909"/>
      <c r="AX118" s="909"/>
      <c r="AY118" s="909"/>
      <c r="AZ118" s="973" t="s">
        <v>437</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438</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30" customFormat="1" ht="26.25" customHeight="1" x14ac:dyDescent="0.2">
      <c r="A119" s="1056" t="s">
        <v>413</v>
      </c>
      <c r="B119" s="947"/>
      <c r="C119" s="929" t="s">
        <v>414</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51" t="s">
        <v>177</v>
      </c>
      <c r="BA119" s="251"/>
      <c r="BB119" s="251"/>
      <c r="BC119" s="251"/>
      <c r="BD119" s="251"/>
      <c r="BE119" s="251"/>
      <c r="BF119" s="251"/>
      <c r="BG119" s="251"/>
      <c r="BH119" s="251"/>
      <c r="BI119" s="251"/>
      <c r="BJ119" s="251"/>
      <c r="BK119" s="251"/>
      <c r="BL119" s="251"/>
      <c r="BM119" s="251"/>
      <c r="BN119" s="251"/>
      <c r="BO119" s="977" t="s">
        <v>439</v>
      </c>
      <c r="BP119" s="1005"/>
      <c r="BQ119" s="999">
        <v>9322849</v>
      </c>
      <c r="BR119" s="1000"/>
      <c r="BS119" s="1000"/>
      <c r="BT119" s="1000"/>
      <c r="BU119" s="1000"/>
      <c r="BV119" s="1000">
        <v>9489838</v>
      </c>
      <c r="BW119" s="1000"/>
      <c r="BX119" s="1000"/>
      <c r="BY119" s="1000"/>
      <c r="BZ119" s="1000"/>
      <c r="CA119" s="1000">
        <v>9748227</v>
      </c>
      <c r="CB119" s="1000"/>
      <c r="CC119" s="1000"/>
      <c r="CD119" s="1000"/>
      <c r="CE119" s="1000"/>
      <c r="CF119" s="1001"/>
      <c r="CG119" s="1002"/>
      <c r="CH119" s="1002"/>
      <c r="CI119" s="1002"/>
      <c r="CJ119" s="1003"/>
      <c r="CK119" s="950"/>
      <c r="CL119" s="951"/>
      <c r="CM119" s="973" t="s">
        <v>440</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30" customFormat="1" ht="26.25" customHeight="1" x14ac:dyDescent="0.2">
      <c r="A120" s="1057"/>
      <c r="B120" s="949"/>
      <c r="C120" s="922" t="s">
        <v>417</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441</v>
      </c>
      <c r="AV120" s="992"/>
      <c r="AW120" s="992"/>
      <c r="AX120" s="992"/>
      <c r="AY120" s="993"/>
      <c r="AZ120" s="929" t="s">
        <v>442</v>
      </c>
      <c r="BA120" s="897"/>
      <c r="BB120" s="897"/>
      <c r="BC120" s="897"/>
      <c r="BD120" s="897"/>
      <c r="BE120" s="897"/>
      <c r="BF120" s="897"/>
      <c r="BG120" s="897"/>
      <c r="BH120" s="897"/>
      <c r="BI120" s="897"/>
      <c r="BJ120" s="897"/>
      <c r="BK120" s="897"/>
      <c r="BL120" s="897"/>
      <c r="BM120" s="897"/>
      <c r="BN120" s="897"/>
      <c r="BO120" s="897"/>
      <c r="BP120" s="898"/>
      <c r="BQ120" s="930">
        <v>2570286</v>
      </c>
      <c r="BR120" s="931"/>
      <c r="BS120" s="931"/>
      <c r="BT120" s="931"/>
      <c r="BU120" s="931"/>
      <c r="BV120" s="931">
        <v>4209186</v>
      </c>
      <c r="BW120" s="931"/>
      <c r="BX120" s="931"/>
      <c r="BY120" s="931"/>
      <c r="BZ120" s="931"/>
      <c r="CA120" s="931">
        <v>3316001</v>
      </c>
      <c r="CB120" s="931"/>
      <c r="CC120" s="931"/>
      <c r="CD120" s="931"/>
      <c r="CE120" s="931"/>
      <c r="CF120" s="944">
        <v>94.9</v>
      </c>
      <c r="CG120" s="945"/>
      <c r="CH120" s="945"/>
      <c r="CI120" s="945"/>
      <c r="CJ120" s="945"/>
      <c r="CK120" s="1006" t="s">
        <v>443</v>
      </c>
      <c r="CL120" s="1007"/>
      <c r="CM120" s="1007"/>
      <c r="CN120" s="1007"/>
      <c r="CO120" s="1008"/>
      <c r="CP120" s="1014" t="s">
        <v>391</v>
      </c>
      <c r="CQ120" s="1015"/>
      <c r="CR120" s="1015"/>
      <c r="CS120" s="1015"/>
      <c r="CT120" s="1015"/>
      <c r="CU120" s="1015"/>
      <c r="CV120" s="1015"/>
      <c r="CW120" s="1015"/>
      <c r="CX120" s="1015"/>
      <c r="CY120" s="1015"/>
      <c r="CZ120" s="1015"/>
      <c r="DA120" s="1015"/>
      <c r="DB120" s="1015"/>
      <c r="DC120" s="1015"/>
      <c r="DD120" s="1015"/>
      <c r="DE120" s="1015"/>
      <c r="DF120" s="1016"/>
      <c r="DG120" s="930">
        <v>2927423</v>
      </c>
      <c r="DH120" s="931"/>
      <c r="DI120" s="931"/>
      <c r="DJ120" s="931"/>
      <c r="DK120" s="931"/>
      <c r="DL120" s="931">
        <v>2947550</v>
      </c>
      <c r="DM120" s="931"/>
      <c r="DN120" s="931"/>
      <c r="DO120" s="931"/>
      <c r="DP120" s="931"/>
      <c r="DQ120" s="931">
        <v>3145510</v>
      </c>
      <c r="DR120" s="931"/>
      <c r="DS120" s="931"/>
      <c r="DT120" s="931"/>
      <c r="DU120" s="931"/>
      <c r="DV120" s="932">
        <v>90</v>
      </c>
      <c r="DW120" s="932"/>
      <c r="DX120" s="932"/>
      <c r="DY120" s="932"/>
      <c r="DZ120" s="933"/>
    </row>
    <row r="121" spans="1:130" s="230" customFormat="1" ht="26.25" customHeight="1" x14ac:dyDescent="0.2">
      <c r="A121" s="1057"/>
      <c r="B121" s="949"/>
      <c r="C121" s="974" t="s">
        <v>444</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445</v>
      </c>
      <c r="BA121" s="923"/>
      <c r="BB121" s="923"/>
      <c r="BC121" s="923"/>
      <c r="BD121" s="923"/>
      <c r="BE121" s="923"/>
      <c r="BF121" s="923"/>
      <c r="BG121" s="923"/>
      <c r="BH121" s="923"/>
      <c r="BI121" s="923"/>
      <c r="BJ121" s="923"/>
      <c r="BK121" s="923"/>
      <c r="BL121" s="923"/>
      <c r="BM121" s="923"/>
      <c r="BN121" s="923"/>
      <c r="BO121" s="923"/>
      <c r="BP121" s="924"/>
      <c r="BQ121" s="925" t="s">
        <v>122</v>
      </c>
      <c r="BR121" s="926"/>
      <c r="BS121" s="926"/>
      <c r="BT121" s="926"/>
      <c r="BU121" s="926"/>
      <c r="BV121" s="926" t="s">
        <v>122</v>
      </c>
      <c r="BW121" s="926"/>
      <c r="BX121" s="926"/>
      <c r="BY121" s="926"/>
      <c r="BZ121" s="926"/>
      <c r="CA121" s="926" t="s">
        <v>122</v>
      </c>
      <c r="CB121" s="926"/>
      <c r="CC121" s="926"/>
      <c r="CD121" s="926"/>
      <c r="CE121" s="926"/>
      <c r="CF121" s="920" t="s">
        <v>122</v>
      </c>
      <c r="CG121" s="921"/>
      <c r="CH121" s="921"/>
      <c r="CI121" s="921"/>
      <c r="CJ121" s="921"/>
      <c r="CK121" s="1009"/>
      <c r="CL121" s="1010"/>
      <c r="CM121" s="1010"/>
      <c r="CN121" s="1010"/>
      <c r="CO121" s="1011"/>
      <c r="CP121" s="1019" t="s">
        <v>389</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t="s">
        <v>122</v>
      </c>
      <c r="DR121" s="926"/>
      <c r="DS121" s="926"/>
      <c r="DT121" s="926"/>
      <c r="DU121" s="926"/>
      <c r="DV121" s="927" t="s">
        <v>122</v>
      </c>
      <c r="DW121" s="927"/>
      <c r="DX121" s="927"/>
      <c r="DY121" s="927"/>
      <c r="DZ121" s="928"/>
    </row>
    <row r="122" spans="1:130" s="230" customFormat="1" ht="26.25" customHeight="1" x14ac:dyDescent="0.2">
      <c r="A122" s="1057"/>
      <c r="B122" s="949"/>
      <c r="C122" s="922" t="s">
        <v>427</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446</v>
      </c>
      <c r="BA122" s="965"/>
      <c r="BB122" s="965"/>
      <c r="BC122" s="965"/>
      <c r="BD122" s="965"/>
      <c r="BE122" s="965"/>
      <c r="BF122" s="965"/>
      <c r="BG122" s="965"/>
      <c r="BH122" s="965"/>
      <c r="BI122" s="965"/>
      <c r="BJ122" s="965"/>
      <c r="BK122" s="965"/>
      <c r="BL122" s="965"/>
      <c r="BM122" s="965"/>
      <c r="BN122" s="965"/>
      <c r="BO122" s="965"/>
      <c r="BP122" s="966"/>
      <c r="BQ122" s="999">
        <v>5415525</v>
      </c>
      <c r="BR122" s="1000"/>
      <c r="BS122" s="1000"/>
      <c r="BT122" s="1000"/>
      <c r="BU122" s="1000"/>
      <c r="BV122" s="1000">
        <v>5238711</v>
      </c>
      <c r="BW122" s="1000"/>
      <c r="BX122" s="1000"/>
      <c r="BY122" s="1000"/>
      <c r="BZ122" s="1000"/>
      <c r="CA122" s="1000">
        <v>4916685</v>
      </c>
      <c r="CB122" s="1000"/>
      <c r="CC122" s="1000"/>
      <c r="CD122" s="1000"/>
      <c r="CE122" s="1000"/>
      <c r="CF122" s="1017">
        <v>140.69999999999999</v>
      </c>
      <c r="CG122" s="1018"/>
      <c r="CH122" s="1018"/>
      <c r="CI122" s="1018"/>
      <c r="CJ122" s="1018"/>
      <c r="CK122" s="1009"/>
      <c r="CL122" s="1010"/>
      <c r="CM122" s="1010"/>
      <c r="CN122" s="1010"/>
      <c r="CO122" s="1011"/>
      <c r="CP122" s="1019" t="s">
        <v>390</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30" customFormat="1" ht="26.25" customHeight="1" x14ac:dyDescent="0.2">
      <c r="A123" s="1057"/>
      <c r="B123" s="949"/>
      <c r="C123" s="922" t="s">
        <v>433</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51" t="s">
        <v>177</v>
      </c>
      <c r="BA123" s="251"/>
      <c r="BB123" s="251"/>
      <c r="BC123" s="251"/>
      <c r="BD123" s="251"/>
      <c r="BE123" s="251"/>
      <c r="BF123" s="251"/>
      <c r="BG123" s="251"/>
      <c r="BH123" s="251"/>
      <c r="BI123" s="251"/>
      <c r="BJ123" s="251"/>
      <c r="BK123" s="251"/>
      <c r="BL123" s="251"/>
      <c r="BM123" s="251"/>
      <c r="BN123" s="251"/>
      <c r="BO123" s="977" t="s">
        <v>447</v>
      </c>
      <c r="BP123" s="1005"/>
      <c r="BQ123" s="1063">
        <v>7985811</v>
      </c>
      <c r="BR123" s="1064"/>
      <c r="BS123" s="1064"/>
      <c r="BT123" s="1064"/>
      <c r="BU123" s="1064"/>
      <c r="BV123" s="1064">
        <v>9447897</v>
      </c>
      <c r="BW123" s="1064"/>
      <c r="BX123" s="1064"/>
      <c r="BY123" s="1064"/>
      <c r="BZ123" s="1064"/>
      <c r="CA123" s="1064">
        <v>8232686</v>
      </c>
      <c r="CB123" s="1064"/>
      <c r="CC123" s="1064"/>
      <c r="CD123" s="1064"/>
      <c r="CE123" s="1064"/>
      <c r="CF123" s="1001"/>
      <c r="CG123" s="1002"/>
      <c r="CH123" s="1002"/>
      <c r="CI123" s="1002"/>
      <c r="CJ123" s="1003"/>
      <c r="CK123" s="1009"/>
      <c r="CL123" s="1010"/>
      <c r="CM123" s="1010"/>
      <c r="CN123" s="1010"/>
      <c r="CO123" s="1011"/>
      <c r="CP123" s="1019" t="s">
        <v>388</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30" customFormat="1" ht="26.25" customHeight="1" thickBot="1" x14ac:dyDescent="0.25">
      <c r="A124" s="1057"/>
      <c r="B124" s="949"/>
      <c r="C124" s="922" t="s">
        <v>436</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448</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40.700000000000003</v>
      </c>
      <c r="BR124" s="1027"/>
      <c r="BS124" s="1027"/>
      <c r="BT124" s="1027"/>
      <c r="BU124" s="1027"/>
      <c r="BV124" s="1027">
        <v>1.3</v>
      </c>
      <c r="BW124" s="1027"/>
      <c r="BX124" s="1027"/>
      <c r="BY124" s="1027"/>
      <c r="BZ124" s="1027"/>
      <c r="CA124" s="1027">
        <v>43.3</v>
      </c>
      <c r="CB124" s="1027"/>
      <c r="CC124" s="1027"/>
      <c r="CD124" s="1027"/>
      <c r="CE124" s="1027"/>
      <c r="CF124" s="1028"/>
      <c r="CG124" s="1029"/>
      <c r="CH124" s="1029"/>
      <c r="CI124" s="1029"/>
      <c r="CJ124" s="1030"/>
      <c r="CK124" s="1012"/>
      <c r="CL124" s="1012"/>
      <c r="CM124" s="1012"/>
      <c r="CN124" s="1012"/>
      <c r="CO124" s="1013"/>
      <c r="CP124" s="1019" t="s">
        <v>449</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30" customFormat="1" ht="26.25" customHeight="1" x14ac:dyDescent="0.2">
      <c r="A125" s="1057"/>
      <c r="B125" s="949"/>
      <c r="C125" s="922" t="s">
        <v>438</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450</v>
      </c>
      <c r="CL125" s="1007"/>
      <c r="CM125" s="1007"/>
      <c r="CN125" s="1007"/>
      <c r="CO125" s="1008"/>
      <c r="CP125" s="929" t="s">
        <v>451</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30" customFormat="1" ht="26.25" customHeight="1" thickBot="1" x14ac:dyDescent="0.25">
      <c r="A126" s="1057"/>
      <c r="B126" s="949"/>
      <c r="C126" s="922" t="s">
        <v>440</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452</v>
      </c>
      <c r="CQ126" s="923"/>
      <c r="CR126" s="923"/>
      <c r="CS126" s="923"/>
      <c r="CT126" s="923"/>
      <c r="CU126" s="923"/>
      <c r="CV126" s="923"/>
      <c r="CW126" s="923"/>
      <c r="CX126" s="923"/>
      <c r="CY126" s="923"/>
      <c r="CZ126" s="923"/>
      <c r="DA126" s="923"/>
      <c r="DB126" s="923"/>
      <c r="DC126" s="923"/>
      <c r="DD126" s="923"/>
      <c r="DE126" s="923"/>
      <c r="DF126" s="924"/>
      <c r="DG126" s="925">
        <v>845858</v>
      </c>
      <c r="DH126" s="926"/>
      <c r="DI126" s="926"/>
      <c r="DJ126" s="926"/>
      <c r="DK126" s="926"/>
      <c r="DL126" s="926">
        <v>1314898</v>
      </c>
      <c r="DM126" s="926"/>
      <c r="DN126" s="926"/>
      <c r="DO126" s="926"/>
      <c r="DP126" s="926"/>
      <c r="DQ126" s="926">
        <v>1577718</v>
      </c>
      <c r="DR126" s="926"/>
      <c r="DS126" s="926"/>
      <c r="DT126" s="926"/>
      <c r="DU126" s="926"/>
      <c r="DV126" s="927">
        <v>45.2</v>
      </c>
      <c r="DW126" s="927"/>
      <c r="DX126" s="927"/>
      <c r="DY126" s="927"/>
      <c r="DZ126" s="928"/>
    </row>
    <row r="127" spans="1:130" s="230" customFormat="1" ht="26.25" customHeight="1" x14ac:dyDescent="0.2">
      <c r="A127" s="1058"/>
      <c r="B127" s="951"/>
      <c r="C127" s="973" t="s">
        <v>453</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222</v>
      </c>
      <c r="AB127" s="959"/>
      <c r="AC127" s="959"/>
      <c r="AD127" s="959"/>
      <c r="AE127" s="960"/>
      <c r="AF127" s="961">
        <v>252</v>
      </c>
      <c r="AG127" s="959"/>
      <c r="AH127" s="959"/>
      <c r="AI127" s="959"/>
      <c r="AJ127" s="960"/>
      <c r="AK127" s="961">
        <v>52</v>
      </c>
      <c r="AL127" s="959"/>
      <c r="AM127" s="959"/>
      <c r="AN127" s="959"/>
      <c r="AO127" s="960"/>
      <c r="AP127" s="962">
        <v>0</v>
      </c>
      <c r="AQ127" s="963"/>
      <c r="AR127" s="963"/>
      <c r="AS127" s="963"/>
      <c r="AT127" s="964"/>
      <c r="AU127" s="232"/>
      <c r="AV127" s="232"/>
      <c r="AW127" s="232"/>
      <c r="AX127" s="1031" t="s">
        <v>454</v>
      </c>
      <c r="AY127" s="1032"/>
      <c r="AZ127" s="1032"/>
      <c r="BA127" s="1032"/>
      <c r="BB127" s="1032"/>
      <c r="BC127" s="1032"/>
      <c r="BD127" s="1032"/>
      <c r="BE127" s="1033"/>
      <c r="BF127" s="1034" t="s">
        <v>455</v>
      </c>
      <c r="BG127" s="1032"/>
      <c r="BH127" s="1032"/>
      <c r="BI127" s="1032"/>
      <c r="BJ127" s="1032"/>
      <c r="BK127" s="1032"/>
      <c r="BL127" s="1033"/>
      <c r="BM127" s="1034" t="s">
        <v>456</v>
      </c>
      <c r="BN127" s="1032"/>
      <c r="BO127" s="1032"/>
      <c r="BP127" s="1032"/>
      <c r="BQ127" s="1032"/>
      <c r="BR127" s="1032"/>
      <c r="BS127" s="1033"/>
      <c r="BT127" s="1034" t="s">
        <v>457</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458</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30" customFormat="1" ht="26.25" customHeight="1" thickBot="1" x14ac:dyDescent="0.25">
      <c r="A128" s="1041" t="s">
        <v>459</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460</v>
      </c>
      <c r="X128" s="1043"/>
      <c r="Y128" s="1043"/>
      <c r="Z128" s="1044"/>
      <c r="AA128" s="1045" t="s">
        <v>122</v>
      </c>
      <c r="AB128" s="1046"/>
      <c r="AC128" s="1046"/>
      <c r="AD128" s="1046"/>
      <c r="AE128" s="1047"/>
      <c r="AF128" s="1048" t="s">
        <v>122</v>
      </c>
      <c r="AG128" s="1046"/>
      <c r="AH128" s="1046"/>
      <c r="AI128" s="1046"/>
      <c r="AJ128" s="1047"/>
      <c r="AK128" s="1048" t="s">
        <v>122</v>
      </c>
      <c r="AL128" s="1046"/>
      <c r="AM128" s="1046"/>
      <c r="AN128" s="1046"/>
      <c r="AO128" s="1047"/>
      <c r="AP128" s="1049"/>
      <c r="AQ128" s="1050"/>
      <c r="AR128" s="1050"/>
      <c r="AS128" s="1050"/>
      <c r="AT128" s="1051"/>
      <c r="AU128" s="232"/>
      <c r="AV128" s="232"/>
      <c r="AW128" s="232"/>
      <c r="AX128" s="896" t="s">
        <v>461</v>
      </c>
      <c r="AY128" s="897"/>
      <c r="AZ128" s="897"/>
      <c r="BA128" s="897"/>
      <c r="BB128" s="897"/>
      <c r="BC128" s="897"/>
      <c r="BD128" s="897"/>
      <c r="BE128" s="898"/>
      <c r="BF128" s="1052" t="s">
        <v>122</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462</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30" customFormat="1" ht="26.25" customHeight="1" x14ac:dyDescent="0.2">
      <c r="A129" s="934" t="s">
        <v>103</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463</v>
      </c>
      <c r="X129" s="1071"/>
      <c r="Y129" s="1071"/>
      <c r="Z129" s="1072"/>
      <c r="AA129" s="958">
        <v>3737048</v>
      </c>
      <c r="AB129" s="959"/>
      <c r="AC129" s="959"/>
      <c r="AD129" s="959"/>
      <c r="AE129" s="960"/>
      <c r="AF129" s="961">
        <v>3681907</v>
      </c>
      <c r="AG129" s="959"/>
      <c r="AH129" s="959"/>
      <c r="AI129" s="959"/>
      <c r="AJ129" s="960"/>
      <c r="AK129" s="961">
        <v>3950198</v>
      </c>
      <c r="AL129" s="959"/>
      <c r="AM129" s="959"/>
      <c r="AN129" s="959"/>
      <c r="AO129" s="960"/>
      <c r="AP129" s="1073"/>
      <c r="AQ129" s="1074"/>
      <c r="AR129" s="1074"/>
      <c r="AS129" s="1074"/>
      <c r="AT129" s="1075"/>
      <c r="AU129" s="233"/>
      <c r="AV129" s="233"/>
      <c r="AW129" s="233"/>
      <c r="AX129" s="1065" t="s">
        <v>464</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34" t="s">
        <v>465</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466</v>
      </c>
      <c r="X130" s="1071"/>
      <c r="Y130" s="1071"/>
      <c r="Z130" s="1072"/>
      <c r="AA130" s="958">
        <v>455925</v>
      </c>
      <c r="AB130" s="959"/>
      <c r="AC130" s="959"/>
      <c r="AD130" s="959"/>
      <c r="AE130" s="960"/>
      <c r="AF130" s="961">
        <v>458757</v>
      </c>
      <c r="AG130" s="959"/>
      <c r="AH130" s="959"/>
      <c r="AI130" s="959"/>
      <c r="AJ130" s="960"/>
      <c r="AK130" s="961">
        <v>456612</v>
      </c>
      <c r="AL130" s="959"/>
      <c r="AM130" s="959"/>
      <c r="AN130" s="959"/>
      <c r="AO130" s="960"/>
      <c r="AP130" s="1073"/>
      <c r="AQ130" s="1074"/>
      <c r="AR130" s="1074"/>
      <c r="AS130" s="1074"/>
      <c r="AT130" s="1075"/>
      <c r="AU130" s="233"/>
      <c r="AV130" s="233"/>
      <c r="AW130" s="233"/>
      <c r="AX130" s="1065" t="s">
        <v>467</v>
      </c>
      <c r="AY130" s="923"/>
      <c r="AZ130" s="923"/>
      <c r="BA130" s="923"/>
      <c r="BB130" s="923"/>
      <c r="BC130" s="923"/>
      <c r="BD130" s="923"/>
      <c r="BE130" s="924"/>
      <c r="BF130" s="1101">
        <v>8.8000000000000007</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468</v>
      </c>
      <c r="X131" s="1108"/>
      <c r="Y131" s="1108"/>
      <c r="Z131" s="1109"/>
      <c r="AA131" s="1004">
        <v>3281123</v>
      </c>
      <c r="AB131" s="986"/>
      <c r="AC131" s="986"/>
      <c r="AD131" s="986"/>
      <c r="AE131" s="987"/>
      <c r="AF131" s="985">
        <v>3223150</v>
      </c>
      <c r="AG131" s="986"/>
      <c r="AH131" s="986"/>
      <c r="AI131" s="986"/>
      <c r="AJ131" s="987"/>
      <c r="AK131" s="985">
        <v>3493586</v>
      </c>
      <c r="AL131" s="986"/>
      <c r="AM131" s="986"/>
      <c r="AN131" s="986"/>
      <c r="AO131" s="987"/>
      <c r="AP131" s="1110"/>
      <c r="AQ131" s="1111"/>
      <c r="AR131" s="1111"/>
      <c r="AS131" s="1111"/>
      <c r="AT131" s="1112"/>
      <c r="AU131" s="233"/>
      <c r="AV131" s="233"/>
      <c r="AW131" s="233"/>
      <c r="AX131" s="1083" t="s">
        <v>469</v>
      </c>
      <c r="AY131" s="726"/>
      <c r="AZ131" s="726"/>
      <c r="BA131" s="726"/>
      <c r="BB131" s="726"/>
      <c r="BC131" s="726"/>
      <c r="BD131" s="726"/>
      <c r="BE131" s="1036"/>
      <c r="BF131" s="1084">
        <v>43.3</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090" t="s">
        <v>470</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471</v>
      </c>
      <c r="W132" s="1094"/>
      <c r="X132" s="1094"/>
      <c r="Y132" s="1094"/>
      <c r="Z132" s="1095"/>
      <c r="AA132" s="1096">
        <v>8.5768195830000007</v>
      </c>
      <c r="AB132" s="1097"/>
      <c r="AC132" s="1097"/>
      <c r="AD132" s="1097"/>
      <c r="AE132" s="1098"/>
      <c r="AF132" s="1099">
        <v>9.3548236970000005</v>
      </c>
      <c r="AG132" s="1097"/>
      <c r="AH132" s="1097"/>
      <c r="AI132" s="1097"/>
      <c r="AJ132" s="1098"/>
      <c r="AK132" s="1099">
        <v>8.6050837159999993</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472</v>
      </c>
      <c r="W133" s="1077"/>
      <c r="X133" s="1077"/>
      <c r="Y133" s="1077"/>
      <c r="Z133" s="1078"/>
      <c r="AA133" s="1079">
        <v>8.3000000000000007</v>
      </c>
      <c r="AB133" s="1080"/>
      <c r="AC133" s="1080"/>
      <c r="AD133" s="1080"/>
      <c r="AE133" s="1081"/>
      <c r="AF133" s="1079">
        <v>8.9</v>
      </c>
      <c r="AG133" s="1080"/>
      <c r="AH133" s="1080"/>
      <c r="AI133" s="1080"/>
      <c r="AJ133" s="1081"/>
      <c r="AK133" s="1079">
        <v>8.8000000000000007</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aJgEU4V8K3eqHnEtRUSn0Jp+Tch5UZUkeiv0+/7B+vmNyv+7obwmAOAzvL5y++vf0htHzF9Rehl/nmtCRY+q5w==" saltValue="e5BF+jmXgkTnGlbNCbB3S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473</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N2NfUdtrYZ63oXbcW+hh2NXGBk/3sQuzP77LDklSCeNXzpBpfURK/4FFg3BoM2dHcmPPvFARejqXfI10JYNcqA==" saltValue="6kc6GAH46Yx7dI5A2LUtrg==" spinCount="100000" sheet="1" objects="1" scenarios="1"/>
  <dataConsolidate/>
  <phoneticPr fontId="2"/>
  <printOptions horizontalCentered="1" verticalCentered="1"/>
  <pageMargins left="0" right="0" top="0" bottom="0" header="0" footer="0"/>
  <pageSetup paperSize="8" scale="6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f2vI6pRhLEP6yeZw3CCC28Or9O73WxQSkt5pE79qKeXp6erXRm8aUYzTM3Ge7buPvZM1SGoKSzlL8Dd4vjgQlg==" saltValue="V9ZXaJdvi6sf84JdB4YSyg==" spinCount="100000" sheet="1" objects="1" scenarios="1"/>
  <dataConsolidate/>
  <phoneticPr fontId="2"/>
  <printOptions horizontalCentered="1" verticalCentered="1"/>
  <pageMargins left="0" right="0" top="0" bottom="0" header="0" footer="0"/>
  <pageSetup paperSize="8" scale="6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475</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476</v>
      </c>
      <c r="AP7" s="272"/>
      <c r="AQ7" s="273" t="s">
        <v>477</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478</v>
      </c>
      <c r="AQ8" s="279" t="s">
        <v>479</v>
      </c>
      <c r="AR8" s="280" t="s">
        <v>480</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481</v>
      </c>
      <c r="AL9" s="1117"/>
      <c r="AM9" s="1117"/>
      <c r="AN9" s="1118"/>
      <c r="AO9" s="281">
        <v>1272837</v>
      </c>
      <c r="AP9" s="281">
        <v>117464</v>
      </c>
      <c r="AQ9" s="282">
        <v>109056</v>
      </c>
      <c r="AR9" s="283">
        <v>7.7</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482</v>
      </c>
      <c r="AL10" s="1117"/>
      <c r="AM10" s="1117"/>
      <c r="AN10" s="1118"/>
      <c r="AO10" s="284">
        <v>181104</v>
      </c>
      <c r="AP10" s="284">
        <v>16713</v>
      </c>
      <c r="AQ10" s="285">
        <v>18467</v>
      </c>
      <c r="AR10" s="286">
        <v>-9.5</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483</v>
      </c>
      <c r="AL11" s="1117"/>
      <c r="AM11" s="1117"/>
      <c r="AN11" s="1118"/>
      <c r="AO11" s="284" t="s">
        <v>484</v>
      </c>
      <c r="AP11" s="284" t="s">
        <v>484</v>
      </c>
      <c r="AQ11" s="285">
        <v>875</v>
      </c>
      <c r="AR11" s="286" t="s">
        <v>484</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485</v>
      </c>
      <c r="AL12" s="1117"/>
      <c r="AM12" s="1117"/>
      <c r="AN12" s="1118"/>
      <c r="AO12" s="284" t="s">
        <v>484</v>
      </c>
      <c r="AP12" s="284" t="s">
        <v>484</v>
      </c>
      <c r="AQ12" s="285" t="s">
        <v>484</v>
      </c>
      <c r="AR12" s="286" t="s">
        <v>484</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486</v>
      </c>
      <c r="AL13" s="1117"/>
      <c r="AM13" s="1117"/>
      <c r="AN13" s="1118"/>
      <c r="AO13" s="284">
        <v>78782</v>
      </c>
      <c r="AP13" s="284">
        <v>7270</v>
      </c>
      <c r="AQ13" s="285">
        <v>4658</v>
      </c>
      <c r="AR13" s="286">
        <v>56.1</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487</v>
      </c>
      <c r="AL14" s="1117"/>
      <c r="AM14" s="1117"/>
      <c r="AN14" s="1118"/>
      <c r="AO14" s="284">
        <v>23221</v>
      </c>
      <c r="AP14" s="284">
        <v>2143</v>
      </c>
      <c r="AQ14" s="285">
        <v>1950</v>
      </c>
      <c r="AR14" s="286">
        <v>9.9</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488</v>
      </c>
      <c r="AL15" s="1120"/>
      <c r="AM15" s="1120"/>
      <c r="AN15" s="1121"/>
      <c r="AO15" s="284">
        <v>-75369</v>
      </c>
      <c r="AP15" s="284">
        <v>-6955</v>
      </c>
      <c r="AQ15" s="285">
        <v>-7086</v>
      </c>
      <c r="AR15" s="286">
        <v>-1.8</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177</v>
      </c>
      <c r="AL16" s="1120"/>
      <c r="AM16" s="1120"/>
      <c r="AN16" s="1121"/>
      <c r="AO16" s="284">
        <v>1480575</v>
      </c>
      <c r="AP16" s="284">
        <v>136635</v>
      </c>
      <c r="AQ16" s="285">
        <v>127919</v>
      </c>
      <c r="AR16" s="286">
        <v>6.8</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489</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490</v>
      </c>
      <c r="AP20" s="293" t="s">
        <v>491</v>
      </c>
      <c r="AQ20" s="294" t="s">
        <v>492</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493</v>
      </c>
      <c r="AL21" s="1123"/>
      <c r="AM21" s="1123"/>
      <c r="AN21" s="1124"/>
      <c r="AO21" s="297">
        <v>11.17</v>
      </c>
      <c r="AP21" s="298">
        <v>10.82</v>
      </c>
      <c r="AQ21" s="299">
        <v>0.35</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494</v>
      </c>
      <c r="AL22" s="1123"/>
      <c r="AM22" s="1123"/>
      <c r="AN22" s="1124"/>
      <c r="AO22" s="302">
        <v>97.6</v>
      </c>
      <c r="AP22" s="303">
        <v>96.9</v>
      </c>
      <c r="AQ22" s="304">
        <v>0.7</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13" t="s">
        <v>495</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ht="13" x14ac:dyDescent="0.2">
      <c r="A27" s="309"/>
      <c r="AO27" s="262"/>
      <c r="AP27" s="262"/>
      <c r="AQ27" s="262"/>
      <c r="AR27" s="262"/>
      <c r="AS27" s="262"/>
      <c r="AT27" s="262"/>
    </row>
    <row r="28" spans="1:46" ht="16.5" x14ac:dyDescent="0.2">
      <c r="A28" s="263" t="s">
        <v>496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497</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476</v>
      </c>
      <c r="AP30" s="272"/>
      <c r="AQ30" s="273" t="s">
        <v>477</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478</v>
      </c>
      <c r="AQ31" s="279" t="s">
        <v>479</v>
      </c>
      <c r="AR31" s="280" t="s">
        <v>480</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498</v>
      </c>
      <c r="AL32" s="1131"/>
      <c r="AM32" s="1131"/>
      <c r="AN32" s="1132"/>
      <c r="AO32" s="312">
        <v>420695</v>
      </c>
      <c r="AP32" s="312">
        <v>38824</v>
      </c>
      <c r="AQ32" s="313">
        <v>61308</v>
      </c>
      <c r="AR32" s="314">
        <v>-36.700000000000003</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499</v>
      </c>
      <c r="AL33" s="1131"/>
      <c r="AM33" s="1131"/>
      <c r="AN33" s="1132"/>
      <c r="AO33" s="312" t="s">
        <v>484</v>
      </c>
      <c r="AP33" s="312" t="s">
        <v>484</v>
      </c>
      <c r="AQ33" s="313" t="s">
        <v>484</v>
      </c>
      <c r="AR33" s="314" t="s">
        <v>484</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500</v>
      </c>
      <c r="AL34" s="1131"/>
      <c r="AM34" s="1131"/>
      <c r="AN34" s="1132"/>
      <c r="AO34" s="312" t="s">
        <v>484</v>
      </c>
      <c r="AP34" s="312" t="s">
        <v>484</v>
      </c>
      <c r="AQ34" s="313" t="s">
        <v>484</v>
      </c>
      <c r="AR34" s="314" t="s">
        <v>484</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501</v>
      </c>
      <c r="AL35" s="1131"/>
      <c r="AM35" s="1131"/>
      <c r="AN35" s="1132"/>
      <c r="AO35" s="312">
        <v>240760</v>
      </c>
      <c r="AP35" s="312">
        <v>22219</v>
      </c>
      <c r="AQ35" s="313">
        <v>22520</v>
      </c>
      <c r="AR35" s="314">
        <v>-1.3</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502</v>
      </c>
      <c r="AL36" s="1131"/>
      <c r="AM36" s="1131"/>
      <c r="AN36" s="1132"/>
      <c r="AO36" s="312">
        <v>95731</v>
      </c>
      <c r="AP36" s="312">
        <v>8835</v>
      </c>
      <c r="AQ36" s="313">
        <v>5045</v>
      </c>
      <c r="AR36" s="314">
        <v>75.099999999999994</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503</v>
      </c>
      <c r="AL37" s="1131"/>
      <c r="AM37" s="1131"/>
      <c r="AN37" s="1132"/>
      <c r="AO37" s="312">
        <v>52</v>
      </c>
      <c r="AP37" s="312">
        <v>5</v>
      </c>
      <c r="AQ37" s="313">
        <v>526</v>
      </c>
      <c r="AR37" s="314">
        <v>-99</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504</v>
      </c>
      <c r="AL38" s="1134"/>
      <c r="AM38" s="1134"/>
      <c r="AN38" s="1135"/>
      <c r="AO38" s="315" t="s">
        <v>484</v>
      </c>
      <c r="AP38" s="315" t="s">
        <v>484</v>
      </c>
      <c r="AQ38" s="316">
        <v>11</v>
      </c>
      <c r="AR38" s="304" t="s">
        <v>484</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505</v>
      </c>
      <c r="AL39" s="1134"/>
      <c r="AM39" s="1134"/>
      <c r="AN39" s="1135"/>
      <c r="AO39" s="312" t="s">
        <v>484</v>
      </c>
      <c r="AP39" s="312" t="s">
        <v>484</v>
      </c>
      <c r="AQ39" s="313">
        <v>-1559</v>
      </c>
      <c r="AR39" s="314" t="s">
        <v>484</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506</v>
      </c>
      <c r="AL40" s="1131"/>
      <c r="AM40" s="1131"/>
      <c r="AN40" s="1132"/>
      <c r="AO40" s="312">
        <v>-456612</v>
      </c>
      <c r="AP40" s="312">
        <v>-42138</v>
      </c>
      <c r="AQ40" s="313">
        <v>-58872</v>
      </c>
      <c r="AR40" s="314">
        <v>-28.4</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287</v>
      </c>
      <c r="AL41" s="1137"/>
      <c r="AM41" s="1137"/>
      <c r="AN41" s="1138"/>
      <c r="AO41" s="312">
        <v>300626</v>
      </c>
      <c r="AP41" s="312">
        <v>27743</v>
      </c>
      <c r="AQ41" s="313">
        <v>28979</v>
      </c>
      <c r="AR41" s="314">
        <v>-4.3</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507</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508</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476</v>
      </c>
      <c r="AN49" s="1127" t="s">
        <v>509</v>
      </c>
      <c r="AO49" s="1128"/>
      <c r="AP49" s="1128"/>
      <c r="AQ49" s="1128"/>
      <c r="AR49" s="1129"/>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510</v>
      </c>
      <c r="AO50" s="329" t="s">
        <v>511</v>
      </c>
      <c r="AP50" s="330" t="s">
        <v>512</v>
      </c>
      <c r="AQ50" s="331" t="s">
        <v>513</v>
      </c>
      <c r="AR50" s="332" t="s">
        <v>514</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515</v>
      </c>
      <c r="AL51" s="325"/>
      <c r="AM51" s="333">
        <v>594367</v>
      </c>
      <c r="AN51" s="334">
        <v>52744</v>
      </c>
      <c r="AO51" s="335">
        <v>-15</v>
      </c>
      <c r="AP51" s="336">
        <v>93492</v>
      </c>
      <c r="AQ51" s="337">
        <v>-13.6</v>
      </c>
      <c r="AR51" s="338">
        <v>-1.4</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516</v>
      </c>
      <c r="AM52" s="341">
        <v>332496</v>
      </c>
      <c r="AN52" s="342">
        <v>29505</v>
      </c>
      <c r="AO52" s="343">
        <v>-24.2</v>
      </c>
      <c r="AP52" s="344">
        <v>53316</v>
      </c>
      <c r="AQ52" s="345">
        <v>6</v>
      </c>
      <c r="AR52" s="346">
        <v>-30.2</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517</v>
      </c>
      <c r="AL53" s="325"/>
      <c r="AM53" s="333">
        <v>1162644</v>
      </c>
      <c r="AN53" s="334">
        <v>104856</v>
      </c>
      <c r="AO53" s="335">
        <v>98.8</v>
      </c>
      <c r="AP53" s="336">
        <v>94796</v>
      </c>
      <c r="AQ53" s="337">
        <v>1.4</v>
      </c>
      <c r="AR53" s="338">
        <v>97.4</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516</v>
      </c>
      <c r="AM54" s="341">
        <v>402392</v>
      </c>
      <c r="AN54" s="342">
        <v>36291</v>
      </c>
      <c r="AO54" s="343">
        <v>23</v>
      </c>
      <c r="AP54" s="344">
        <v>55781</v>
      </c>
      <c r="AQ54" s="345">
        <v>4.5999999999999996</v>
      </c>
      <c r="AR54" s="346">
        <v>18.399999999999999</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518</v>
      </c>
      <c r="AL55" s="325"/>
      <c r="AM55" s="333">
        <v>1090629</v>
      </c>
      <c r="AN55" s="334">
        <v>99574</v>
      </c>
      <c r="AO55" s="335">
        <v>-5</v>
      </c>
      <c r="AP55" s="336">
        <v>85942</v>
      </c>
      <c r="AQ55" s="337">
        <v>-9.3000000000000007</v>
      </c>
      <c r="AR55" s="338">
        <v>4.3</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516</v>
      </c>
      <c r="AM56" s="341">
        <v>380775</v>
      </c>
      <c r="AN56" s="342">
        <v>34764</v>
      </c>
      <c r="AO56" s="343">
        <v>-4.2</v>
      </c>
      <c r="AP56" s="344">
        <v>48630</v>
      </c>
      <c r="AQ56" s="345">
        <v>-12.8</v>
      </c>
      <c r="AR56" s="346">
        <v>8.6</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519</v>
      </c>
      <c r="AL57" s="325"/>
      <c r="AM57" s="333">
        <v>1136372</v>
      </c>
      <c r="AN57" s="334">
        <v>104494</v>
      </c>
      <c r="AO57" s="335">
        <v>4.9000000000000004</v>
      </c>
      <c r="AP57" s="336">
        <v>95007</v>
      </c>
      <c r="AQ57" s="337">
        <v>10.5</v>
      </c>
      <c r="AR57" s="338">
        <v>-5.6</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516</v>
      </c>
      <c r="AM58" s="341">
        <v>565308</v>
      </c>
      <c r="AN58" s="342">
        <v>51982</v>
      </c>
      <c r="AO58" s="343">
        <v>49.5</v>
      </c>
      <c r="AP58" s="344">
        <v>48509</v>
      </c>
      <c r="AQ58" s="345">
        <v>-0.2</v>
      </c>
      <c r="AR58" s="346">
        <v>49.7</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520</v>
      </c>
      <c r="AL59" s="325"/>
      <c r="AM59" s="333">
        <v>1447821</v>
      </c>
      <c r="AN59" s="334">
        <v>133612</v>
      </c>
      <c r="AO59" s="335">
        <v>27.9</v>
      </c>
      <c r="AP59" s="336">
        <v>98176</v>
      </c>
      <c r="AQ59" s="337">
        <v>3.3</v>
      </c>
      <c r="AR59" s="338">
        <v>24.6</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516</v>
      </c>
      <c r="AM60" s="341">
        <v>745421</v>
      </c>
      <c r="AN60" s="342">
        <v>68791</v>
      </c>
      <c r="AO60" s="343">
        <v>32.299999999999997</v>
      </c>
      <c r="AP60" s="344">
        <v>58489</v>
      </c>
      <c r="AQ60" s="345">
        <v>20.6</v>
      </c>
      <c r="AR60" s="346">
        <v>11.7</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521</v>
      </c>
      <c r="AL61" s="347"/>
      <c r="AM61" s="348">
        <v>1086367</v>
      </c>
      <c r="AN61" s="349">
        <v>99056</v>
      </c>
      <c r="AO61" s="350">
        <v>22.3</v>
      </c>
      <c r="AP61" s="351">
        <v>93483</v>
      </c>
      <c r="AQ61" s="352">
        <v>-1.5</v>
      </c>
      <c r="AR61" s="338">
        <v>23.8</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516</v>
      </c>
      <c r="AM62" s="341">
        <v>485278</v>
      </c>
      <c r="AN62" s="342">
        <v>44267</v>
      </c>
      <c r="AO62" s="343">
        <v>15.3</v>
      </c>
      <c r="AP62" s="344">
        <v>52945</v>
      </c>
      <c r="AQ62" s="345">
        <v>3.6</v>
      </c>
      <c r="AR62" s="346">
        <v>11.7</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pqLOCxNX145XbEno7iZQ8w7WcI5168vzM95rRHWQUBDMSo7zecdA3NVTEdj7QWPXSLasyKlCvRhLCAniw/7z9g==" saltValue="wRHyZ8qsEsppPDo1Tc1KZ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473</v>
      </c>
    </row>
    <row r="121" spans="125:125" ht="13.5" hidden="1" customHeight="1" x14ac:dyDescent="0.2">
      <c r="DU121" s="259"/>
    </row>
  </sheetData>
  <sheetProtection algorithmName="SHA-512" hashValue="YbxSxXdLjhXLArBSHXy9xehS8oXTpKRAQa1Bfc4mMRX128dk2FQPtio/fQQeSJG7bi4iFffUIASIDctCxOXKHQ==" saltValue="iFAIrehOQs3ETGTSmg+EV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473</v>
      </c>
    </row>
  </sheetData>
  <sheetProtection algorithmName="SHA-512" hashValue="jHYWi7fHby4zOwv7pylzXU6IdzrWabPA6NMwt55tWDN13I8s4/AIjxbj/Grdn6xHTYamFAfQn9JniIxlWbryBw==" saltValue="lP0IcLzRsZUTeNzcNA3C6Q==" spinCount="100000" sheet="1" objects="1" scenarios="1"/>
  <dataConsolidate/>
  <phoneticPr fontId="2"/>
  <printOptions horizontalCentered="1" verticalCentered="1"/>
  <pageMargins left="0" right="0" top="0.19685039370078741" bottom="0" header="0.39370078740157483" footer="0"/>
  <pageSetup paperSize="8" scale="54"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523</v>
      </c>
      <c r="G46" s="8" t="s">
        <v>524</v>
      </c>
      <c r="H46" s="8" t="s">
        <v>525</v>
      </c>
      <c r="I46" s="8" t="s">
        <v>526</v>
      </c>
      <c r="J46" s="9" t="s">
        <v>527</v>
      </c>
    </row>
    <row r="47" spans="2:10" ht="57.75" customHeight="1" x14ac:dyDescent="0.2">
      <c r="B47" s="10"/>
      <c r="C47" s="1139" t="s">
        <v>3</v>
      </c>
      <c r="D47" s="1139"/>
      <c r="E47" s="1140"/>
      <c r="F47" s="11">
        <v>63.67</v>
      </c>
      <c r="G47" s="12">
        <v>44.28</v>
      </c>
      <c r="H47" s="12">
        <v>38.58</v>
      </c>
      <c r="I47" s="12">
        <v>50.41</v>
      </c>
      <c r="J47" s="13">
        <v>25.58</v>
      </c>
    </row>
    <row r="48" spans="2:10" ht="57.75" customHeight="1" x14ac:dyDescent="0.2">
      <c r="B48" s="14"/>
      <c r="C48" s="1141" t="s">
        <v>4</v>
      </c>
      <c r="D48" s="1141"/>
      <c r="E48" s="1142"/>
      <c r="F48" s="15">
        <v>9.2899999999999991</v>
      </c>
      <c r="G48" s="16">
        <v>3</v>
      </c>
      <c r="H48" s="16">
        <v>10.02</v>
      </c>
      <c r="I48" s="16">
        <v>6.9</v>
      </c>
      <c r="J48" s="17">
        <v>10.81</v>
      </c>
    </row>
    <row r="49" spans="2:10" ht="57.75" customHeight="1" thickBot="1" x14ac:dyDescent="0.25">
      <c r="B49" s="18"/>
      <c r="C49" s="1143" t="s">
        <v>5</v>
      </c>
      <c r="D49" s="1143"/>
      <c r="E49" s="1144"/>
      <c r="F49" s="19">
        <v>16.89</v>
      </c>
      <c r="G49" s="20" t="s">
        <v>528</v>
      </c>
      <c r="H49" s="20">
        <v>3.13</v>
      </c>
      <c r="I49" s="20">
        <v>7.99</v>
      </c>
      <c r="J49" s="21" t="s">
        <v>529</v>
      </c>
    </row>
    <row r="50" spans="2:10" ht="13" x14ac:dyDescent="0.2"/>
  </sheetData>
  <sheetProtection algorithmName="SHA-512" hashValue="lv69JND1R+KuceDEilatjPzP1HtODEa/JBRkPKxWBDoFM7IpgQc6kr4F9o9x56Ks+OybjcgCum1RDwxdmfeFew==" saltValue="SeaSEqNj017jTFknOEAIvQ=="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3E7916579E48942A578B93BD249C02F" ma:contentTypeVersion="15" ma:contentTypeDescription="新しいドキュメントを作成します。" ma:contentTypeScope="" ma:versionID="077ad1fd1e23f8459e1bc86153651884">
  <xsd:schema xmlns:xsd="http://www.w3.org/2001/XMLSchema" xmlns:xs="http://www.w3.org/2001/XMLSchema" xmlns:p="http://schemas.microsoft.com/office/2006/metadata/properties" xmlns:ns2="1f739fab-6d78-413b-bdfb-b8e4b081b506" xmlns:ns3="0cfd19f7-9a31-48f1-a827-fb01c45dd146" targetNamespace="http://schemas.microsoft.com/office/2006/metadata/properties" ma:root="true" ma:fieldsID="e13c999c60dc4d3585d81a7b8420cdc9" ns2:_="" ns3:_="">
    <xsd:import namespace="1f739fab-6d78-413b-bdfb-b8e4b081b506"/>
    <xsd:import namespace="0cfd19f7-9a31-48f1-a827-fb01c45dd146"/>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739fab-6d78-413b-bdfb-b8e4b081b506"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6" nillable="true" ma:displayName="Taxonomy Catch All Column" ma:hidden="true" ma:list="{2fd559f5-1430-469a-a933-f673f9cf97d5}" ma:internalName="TaxCatchAll" ma:showField="CatchAllData" ma:web="1f739fab-6d78-413b-bdfb-b8e4b081b50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cfd19f7-9a31-48f1-a827-fb01c45dd14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462c662f-fcd5-4c16-8282-839128f5194f"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1f739fab-6d78-413b-bdfb-b8e4b081b506" xsi:nil="true"/>
    <lcf76f155ced4ddcb4097134ff3c332f xmlns="0cfd19f7-9a31-48f1-a827-fb01c45dd146">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F629B2BE-C88B-4C58-947F-34FE4574F30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739fab-6d78-413b-bdfb-b8e4b081b506"/>
    <ds:schemaRef ds:uri="0cfd19f7-9a31-48f1-a827-fb01c45dd1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DB07EC6-6028-4E06-87CE-2CCFFB29E707}">
  <ds:schemaRefs>
    <ds:schemaRef ds:uri="http://schemas.microsoft.com/sharepoint/v3/contenttype/forms"/>
  </ds:schemaRefs>
</ds:datastoreItem>
</file>

<file path=customXml/itemProps3.xml><?xml version="1.0" encoding="utf-8"?>
<ds:datastoreItem xmlns:ds="http://schemas.openxmlformats.org/officeDocument/2006/customXml" ds:itemID="{7655A0A9-F349-4824-86E4-910A6F3FC6FB}">
  <ds:schemaRefs>
    <ds:schemaRef ds:uri="http://schemas.microsoft.com/office/2006/metadata/properties"/>
    <ds:schemaRef ds:uri="http://schemas.microsoft.com/office/infopath/2007/PartnerControls"/>
    <ds:schemaRef ds:uri="1f739fab-6d78-413b-bdfb-b8e4b081b506"/>
    <ds:schemaRef ds:uri="0cfd19f7-9a31-48f1-a827-fb01c45dd146"/>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2025-03-18T04:45:02Z</cp:lastPrinted>
  <dcterms:created xsi:type="dcterms:W3CDTF">2025-02-19T01:23:39Z</dcterms:created>
  <dcterms:modified xsi:type="dcterms:W3CDTF">2025-09-30T08:07:21Z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0x010100B3E7916579E48942A578B93BD249C02F</vt:lpwstr>
  </property>
</Properties>
</file>