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1D0C1219-2AAF-40DA-BD09-367B6A20B44B}"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s="1"/>
  <c r="BY42" i="10"/>
  <c r="BW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U34" i="10" s="1"/>
  <c r="U35" i="10" s="1"/>
  <c r="DG35" i="10"/>
  <c r="CQ35" i="10"/>
  <c r="BY35" i="10"/>
  <c r="BE35" i="10"/>
  <c r="AM35" i="10"/>
  <c r="W35" i="10"/>
  <c r="E35" i="10"/>
  <c r="C35" i="10"/>
  <c r="DG34" i="10"/>
  <c r="CQ34" i="10"/>
  <c r="BY34" i="10"/>
  <c r="BG34" i="10"/>
  <c r="AM34" i="10"/>
  <c r="W34" i="10"/>
  <c r="E34" i="10"/>
  <c r="C34" i="10"/>
  <c r="U36" i="10" l="1"/>
  <c r="BE34"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<sst xmlns="http://schemas.openxmlformats.org/spreadsheetml/2006/main" count="1113" uniqueCount="545">
  <si>
    <t>令和5年度　財政状況資料集</t>
  </si>
  <si>
    <t>総括表（市町村）</t>
    <rPh sb="0" eb="2">
      <t>ソウカツ</t>
    </rPh>
    <rPh sb="2" eb="3">
      <t>ヒョウ</t>
    </rPh>
    <rPh sb="4" eb="7">
      <t>シチョウソン</t>
    </rPh>
    <phoneticPr fontId="33"/>
  </si>
  <si>
    <t>都道府県名</t>
  </si>
  <si>
    <t>群馬県</t>
  </si>
  <si>
    <t>市町村類型</t>
  </si>
  <si>
    <t>Ⅲ－１</t>
  </si>
  <si>
    <t>指定団体等の指定状況</t>
  </si>
  <si>
    <t>区分</t>
    <rPh sb="0" eb="2">
      <t>クブン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</si>
  <si>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</si>
  <si>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</si>
  <si>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</si>
  <si>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</si>
  <si>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歳入総額</t>
  </si>
  <si>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</si>
  <si>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</si>
  <si>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t>
  </si>
  <si>
    <t>歳出総額</t>
  </si>
  <si>
    <t>経常収支比率</t>
    <rPh sb="0" eb="2">
      <t>ケイジョウ</t>
    </rPh>
    <rPh sb="2" eb="4">
      <t>シュウシ</t>
    </rPh>
    <rPh sb="4" eb="6">
      <t>ヒリツ</t>
    </rPh>
    <phoneticPr fontId="33"/>
  </si>
  <si>
    <t>市町村名</t>
    <rPh sb="0" eb="3">
      <t>シチョウソン</t>
    </rPh>
    <rPh sb="3" eb="4">
      <t>メイ</t>
    </rPh>
    <phoneticPr fontId="33"/>
  </si>
  <si>
    <t>板倉町</t>
  </si>
  <si>
    <t>地方交付税種地</t>
    <rPh sb="0" eb="2">
      <t>チホウ</t>
    </rPh>
    <rPh sb="2" eb="5">
      <t>コウフゼイ</t>
    </rPh>
    <rPh sb="5" eb="6">
      <t>シュ</t>
    </rPh>
    <rPh sb="6" eb="7">
      <t>チ</t>
    </rPh>
    <phoneticPr fontId="33"/>
  </si>
  <si>
    <t>2-2</t>
  </si>
  <si>
    <t>財源超過</t>
    <rPh sb="0" eb="2">
      <t>ザイゲン</t>
    </rPh>
    <rPh sb="2" eb="4">
      <t>チョウカ</t>
    </rPh>
    <phoneticPr fontId="33"/>
  </si>
  <si>
    <t>歳入歳出差引</t>
  </si>
  <si>
    <t>　　(※1)</t>
  </si>
  <si>
    <t>首都</t>
    <rPh sb="0" eb="2">
      <t>シュト</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</si>
  <si>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</si>
  <si>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</si>
  <si>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</si>
  <si>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</si>
  <si>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実質収支</t>
  </si>
  <si>
    <t>財政力指数</t>
    <rPh sb="0" eb="3">
      <t>ザイセイリョク</t>
    </rPh>
    <rPh sb="3" eb="5">
      <t>シスウ</t>
    </rPh>
    <phoneticPr fontId="33"/>
  </si>
  <si>
    <t>人口</t>
    <rPh sb="0" eb="2">
      <t>ジンコウ</t>
    </rPh>
    <phoneticPr fontId="33"/>
  </si>
  <si>
    <t>令和2年国調(人)</t>
    <rPh sb="3" eb="4">
      <t>ネン</t>
    </rPh>
    <rPh sb="4" eb="5">
      <t>コク</t>
    </rPh>
    <rPh sb="5" eb="6">
      <t>チョウ</t>
    </rPh>
    <phoneticPr fontId="33"/>
  </si>
  <si>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</si>
  <si>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</si>
  <si>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単年度収支</t>
  </si>
  <si>
    <t>公債費負担比率</t>
    <rPh sb="0" eb="3">
      <t>コウサイヒ</t>
    </rPh>
    <rPh sb="3" eb="5">
      <t>フタン</t>
    </rPh>
    <rPh sb="5" eb="7">
      <t>ヒリツ</t>
    </rPh>
    <phoneticPr fontId="33"/>
  </si>
  <si>
    <t>平成27年国調(人)</t>
    <rPh sb="4" eb="5">
      <t>ネン</t>
    </rPh>
    <rPh sb="5" eb="6">
      <t>コク</t>
    </rPh>
    <rPh sb="6" eb="7">
      <t>チョウ</t>
    </rPh>
    <phoneticPr fontId="33"/>
  </si>
  <si>
    <t>過疎</t>
    <rPh sb="0" eb="2">
      <t>カソ</t>
    </rPh>
    <phoneticPr fontId="33"/>
  </si>
  <si>
    <t>積立金</t>
  </si>
  <si>
    <t>健全化判断比率</t>
  </si>
  <si>
    <r>
      <t xml:space="preserve">増減率 </t>
    </r>
    <r>
      <rPr>
        <sz val="9"/>
        <color indexed="8"/>
        <rFont val="ＭＳ ゴシック"/>
        <family val="3"/>
        <charset val="128"/>
      </rPr>
      <t xml:space="preserve"> (％)</t>
    </r>
    <rPh sb="0" eb="2">
      <t>ゾウゲン</t>
    </rPh>
    <rPh sb="2" eb="3">
      <t>リツ</t>
    </rPh>
    <phoneticPr fontId="33"/>
  </si>
  <si>
    <t>-6.2</t>
  </si>
  <si>
    <t>山振</t>
    <rPh sb="0" eb="1">
      <t>ヤマ</t>
    </rPh>
    <rPh sb="1" eb="2">
      <t>フ</t>
    </rPh>
    <phoneticPr fontId="33"/>
  </si>
  <si>
    <t>繰上償還金</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</si>
  <si>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</si>
  <si>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</si>
  <si>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</si>
  <si>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令06.01.01(人)</t>
    <rPh sb="0" eb="1">
      <t>レイ</t>
    </rPh>
    <phoneticPr fontId="33"/>
  </si>
  <si>
    <t>令和2年国調</t>
    <rPh sb="0" eb="2">
      <t>レイワ</t>
    </rPh>
    <rPh sb="3" eb="4">
      <t>ネン</t>
    </rPh>
    <rPh sb="4" eb="5">
      <t>コク</t>
    </rPh>
    <rPh sb="5" eb="6">
      <t>チョウ</t>
    </rPh>
    <phoneticPr fontId="33"/>
  </si>
  <si>
    <t>平成27年国調</t>
    <rPh sb="4" eb="5">
      <t>ネン</t>
    </rPh>
    <rPh sb="5" eb="6">
      <t>コク</t>
    </rPh>
    <rPh sb="6" eb="7">
      <t>チョウ</t>
    </rPh>
    <phoneticPr fontId="33"/>
  </si>
  <si>
    <t>低開発</t>
    <rPh sb="0" eb="1">
      <t>テイ</t>
    </rPh>
    <rPh sb="1" eb="3">
      <t>カイハツ</t>
    </rPh>
    <phoneticPr fontId="33"/>
  </si>
  <si>
    <t>積立金取崩し額</t>
  </si>
  <si>
    <t>　連結実質赤字比率</t>
    <rPh sb="1" eb="3">
      <t>レンケツ</t>
    </rPh>
    <rPh sb="3" eb="5">
      <t>ジッシツ</t>
    </rPh>
    <rPh sb="5" eb="7">
      <t>アカジ</t>
    </rPh>
    <rPh sb="7" eb="9">
      <t>ヒリツ</t>
    </rPh>
    <phoneticPr fontId="33"/>
  </si>
  <si>
    <t>うち日本人(人)</t>
  </si>
  <si>
    <t>第1次</t>
    <rPh sb="0" eb="1">
      <t>ダイ</t>
    </rPh>
    <rPh sb="2" eb="3">
      <t>ジ</t>
    </rPh>
    <phoneticPr fontId="33"/>
  </si>
  <si>
    <t>指数表選定</t>
    <rPh sb="0" eb="2">
      <t>シスウ</t>
    </rPh>
    <rPh sb="2" eb="3">
      <t>ヒョウ</t>
    </rPh>
    <rPh sb="3" eb="5">
      <t>センテイ</t>
    </rPh>
    <phoneticPr fontId="33"/>
  </si>
  <si>
    <t>実質単年度収支</t>
  </si>
  <si>
    <t>　実質公債費比率</t>
    <rPh sb="1" eb="3">
      <t>ジッシツ</t>
    </rPh>
    <rPh sb="3" eb="6">
      <t>コウサイヒ</t>
    </rPh>
    <rPh sb="6" eb="8">
      <t>ヒリツ</t>
    </rPh>
    <phoneticPr fontId="33"/>
  </si>
  <si>
    <t>令05.01.01(人)</t>
  </si>
  <si>
    <t>　将来負担比率</t>
    <rPh sb="1" eb="3">
      <t>ショウライ</t>
    </rPh>
    <rPh sb="3" eb="5">
      <t>フタン</t>
    </rPh>
    <rPh sb="5" eb="7">
      <t>ヒリツ</t>
    </rPh>
    <phoneticPr fontId="33"/>
  </si>
  <si>
    <t>第2次</t>
    <rPh sb="0" eb="1">
      <t>ダイ</t>
    </rPh>
    <rPh sb="2" eb="3">
      <t>ジ</t>
    </rPh>
    <phoneticPr fontId="33"/>
  </si>
  <si>
    <t>基準財政収入額</t>
  </si>
  <si>
    <r>
      <t>資金不足比率 (※</t>
    </r>
    <r>
      <rPr>
        <sz val="9"/>
        <color indexed="8"/>
        <rFont val="ＭＳ ゴシック"/>
        <family val="3"/>
        <charset val="128"/>
      </rPr>
      <t>4)</t>
    </r>
  </si>
  <si>
    <t>増減率  (％)</t>
    <rPh sb="0" eb="2">
      <t>ゾウゲン</t>
    </rPh>
    <rPh sb="2" eb="3">
      <t>リツ</t>
    </rPh>
    <phoneticPr fontId="33"/>
  </si>
  <si>
    <t>-1.0</t>
  </si>
  <si>
    <t>基準財政需要額</t>
  </si>
  <si>
    <t>うち日本人(％)</t>
  </si>
  <si>
    <t>-1.9</t>
  </si>
  <si>
    <t>第3次</t>
    <rPh sb="0" eb="1">
      <t>ダイ</t>
    </rPh>
    <rPh sb="2" eb="3">
      <t>ジ</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</si>
  <si>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</si>
  <si>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</si>
  <si>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</si>
  <si>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人口密度 (人/k㎡)</t>
    <rPh sb="0" eb="2">
      <t>ジンコウ</t>
    </rPh>
    <rPh sb="2" eb="4">
      <t>ミツド</t>
    </rPh>
    <phoneticPr fontId="33"/>
  </si>
  <si>
    <t>歳入一般財源等</t>
    <rPh sb="0" eb="2">
      <t>サイニュウ</t>
    </rPh>
    <rPh sb="2" eb="4">
      <t>イッパン</t>
    </rPh>
    <rPh sb="4" eb="6">
      <t>ザイゲン</t>
    </rPh>
    <rPh sb="6" eb="7">
      <t>トウ</t>
    </rPh>
    <phoneticPr fontId="5"/>
  </si>
  <si>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</si>
  <si>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</si>
  <si>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</si>
  <si>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</si>
  <si>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</si>
  <si>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一般職員等(※6)</t>
    <rPh sb="0" eb="2">
      <t>イッパン</t>
    </rPh>
    <rPh sb="2" eb="4">
      <t>ショクイン</t>
    </rPh>
    <rPh sb="4" eb="5">
      <t>トウ</t>
    </rPh>
    <phoneticPr fontId="33"/>
  </si>
  <si>
    <t>職員数
(人)</t>
    <rPh sb="0" eb="3">
      <t>ショクインスウ</t>
    </rPh>
    <phoneticPr fontId="33"/>
  </si>
  <si>
    <t>給料月額
(百円)</t>
    <rPh sb="0" eb="2">
      <t>キュウリョウ</t>
    </rPh>
    <rPh sb="2" eb="3">
      <t>ツキ</t>
    </rPh>
    <rPh sb="3" eb="4">
      <t>ガク</t>
    </rPh>
    <rPh sb="6" eb="8">
      <t>ヒャクエン</t>
    </rPh>
    <phoneticPr fontId="33"/>
  </si>
  <si>
    <t>地方債現在高</t>
  </si>
  <si>
    <t>　うち公的資金</t>
    <rPh sb="3" eb="5">
      <t>コウテキ</t>
    </rPh>
    <phoneticPr fontId="33"/>
  </si>
  <si>
    <t>市区町村長</t>
    <rPh sb="0" eb="2">
      <t>シク</t>
    </rPh>
    <rPh sb="2" eb="4">
      <t>チョウソン</t>
    </rPh>
    <rPh sb="4" eb="5">
      <t>チョウ</t>
    </rPh>
    <phoneticPr fontId="33"/>
  </si>
  <si>
    <t>一般職員</t>
    <rPh sb="0" eb="2">
      <t>イッパン</t>
    </rPh>
    <rPh sb="2" eb="4">
      <t>ショクイン</t>
    </rPh>
    <phoneticPr fontId="33"/>
  </si>
  <si>
    <t>地方債現在高（臨時財政対策債除き）</t>
  </si>
  <si>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</si>
  <si>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</si>
  <si>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33"/>
  </si>
  <si>
    <t>教育長</t>
  </si>
  <si>
    <t>　うち技能労務職員</t>
    <rPh sb="3" eb="5">
      <t>ギノウ</t>
    </rPh>
    <rPh sb="5" eb="7">
      <t>ロウム</t>
    </rPh>
    <rPh sb="7" eb="9">
      <t>ショクイン</t>
    </rPh>
    <phoneticPr fontId="33"/>
  </si>
  <si>
    <t>*</t>
  </si>
  <si>
    <t>収益事業収入</t>
  </si>
  <si>
    <t>議会議長</t>
    <rPh sb="0" eb="2">
      <t>ギカイ</t>
    </rPh>
    <rPh sb="2" eb="4">
      <t>ギチョウ</t>
    </rPh>
    <phoneticPr fontId="33"/>
  </si>
  <si>
    <t>教育公務員</t>
    <rPh sb="0" eb="2">
      <t>キョウイク</t>
    </rPh>
    <rPh sb="2" eb="5">
      <t>コウムイン</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</si>
  <si>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</si>
  <si>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</si>
  <si>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臨時職員</t>
    <rPh sb="0" eb="2">
      <t>リンジ</t>
    </rPh>
    <rPh sb="2" eb="4">
      <t>ショクイン</t>
    </rPh>
    <phoneticPr fontId="33"/>
  </si>
  <si>
    <t>積立金
現在高</t>
    <rPh sb="4" eb="7">
      <t>ゲンザイダカ</t>
    </rPh>
    <phoneticPr fontId="5"/>
  </si>
  <si>
    <t>財政調整基金</t>
    <rPh sb="0" eb="2">
      <t>ザイセイ</t>
    </rPh>
    <rPh sb="2" eb="4">
      <t>チョウセイ</t>
    </rPh>
    <rPh sb="4" eb="6">
      <t>キキン</t>
    </rPh>
    <phoneticPr fontId="33"/>
  </si>
  <si>
    <t>議会議員</t>
    <rPh sb="0" eb="2">
      <t>ギカイ</t>
    </rPh>
    <rPh sb="2" eb="4">
      <t>ギイン</t>
    </rPh>
    <phoneticPr fontId="33"/>
  </si>
  <si>
    <t>合計</t>
    <rPh sb="0" eb="2">
      <t>ゴウケイ</t>
    </rPh>
    <phoneticPr fontId="33"/>
  </si>
  <si>
    <t>減債基金</t>
    <rPh sb="0" eb="1">
      <t>ゲン</t>
    </rPh>
    <rPh sb="1" eb="2">
      <t>サイ</t>
    </rPh>
    <rPh sb="2" eb="4">
      <t>キキン</t>
    </rPh>
    <phoneticPr fontId="33"/>
  </si>
  <si>
    <t>ラスパイレス指数</t>
    <rPh sb="6" eb="8">
      <t>シスウ</t>
    </rPh>
    <phoneticPr fontId="33"/>
  </si>
  <si>
    <t>その他特定目的基金</t>
    <rPh sb="2" eb="3">
      <t>タ</t>
    </rPh>
    <rPh sb="3" eb="5">
      <t>トクテイ</t>
    </rPh>
    <rPh sb="5" eb="7">
      <t>モクテキ</t>
    </rPh>
    <rPh sb="7" eb="9">
      <t>キキン</t>
    </rPh>
    <phoneticPr fontId="33"/>
  </si>
  <si>
    <t>一般会計等の一覧</t>
  </si>
  <si>
    <t>事業会計の一覧</t>
    <rPh sb="0" eb="2">
      <t>ジギョウ</t>
    </rPh>
    <rPh sb="2" eb="4">
      <t>カイケイ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</si>
  <si>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</si>
  <si>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</si>
  <si>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</si>
  <si>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</si>
  <si>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項番</t>
  </si>
  <si>
    <t>会計名</t>
  </si>
  <si>
    <t>項番</t>
    <rPh sb="0" eb="2">
      <t>コウバン</t>
    </rPh>
    <phoneticPr fontId="33"/>
  </si>
  <si>
    <t>会計名</t>
    <rPh sb="0" eb="2">
      <t>カイケイ</t>
    </rPh>
    <rPh sb="2" eb="3">
      <t>メイ</t>
    </rPh>
    <phoneticPr fontId="33"/>
  </si>
  <si>
    <t>組合等名</t>
  </si>
  <si>
    <t>団体名</t>
    <rPh sb="0" eb="2">
      <t>ダンタイ</t>
    </rPh>
    <phoneticPr fontId="33"/>
  </si>
  <si>
    <r>
      <t>(※</t>
    </r>
    <r>
      <rPr>
        <sz val="9"/>
        <color indexed="8"/>
        <rFont val="ＭＳ ゴシック"/>
        <family val="3"/>
        <charset val="128"/>
      </rPr>
      <t>3)</t>
    </r>
  </si>
  <si>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</si>
  <si>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</si>
  <si>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</si>
  <si>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</si>
  <si>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</si>
  <si>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</si>
  <si>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</si>
  <si>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</si>
  <si>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</si>
  <si>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</si>
  <si>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群馬県板倉町</t>
  </si>
  <si>
    <t>(1) 普通会計の状況（市町村）</t>
    <rPh sb="4" eb="6">
      <t>フツウ</t>
    </rPh>
    <rPh sb="6" eb="8">
      <t>カイケイ</t>
    </rPh>
    <rPh sb="9" eb="11">
      <t>ジョウキョウ</t>
    </rPh>
    <rPh sb="12" eb="15">
      <t>シチョウソン</t>
    </rPh>
    <phoneticPr fontId="33"/>
  </si>
  <si>
    <t>歳入の状況（単位 千円・％）</t>
    <rPh sb="0" eb="2">
      <t>サイニュウ</t>
    </rPh>
    <rPh sb="3" eb="5">
      <t>ジョウキョウ</t>
    </rPh>
    <rPh sb="6" eb="8">
      <t>タンイ</t>
    </rPh>
    <rPh sb="9" eb="11">
      <t>センエン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</si>
  <si>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</si>
  <si>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</si>
  <si>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決算額</t>
    <rPh sb="0" eb="2">
      <t>ケッサン</t>
    </rPh>
    <rPh sb="2" eb="3">
      <t>ガク</t>
    </rPh>
    <phoneticPr fontId="33"/>
  </si>
  <si>
    <t>構成比</t>
    <rPh sb="0" eb="3">
      <t>コウセイヒ</t>
    </rPh>
    <phoneticPr fontId="33"/>
  </si>
  <si>
    <t>経常一般財源等</t>
    <rPh sb="0" eb="2">
      <t>ケイジョウ</t>
    </rPh>
    <rPh sb="2" eb="4">
      <t>イッパン</t>
    </rPh>
    <rPh sb="4" eb="7">
      <t>ザイゲントウ</t>
    </rPh>
    <phoneticPr fontId="33"/>
  </si>
  <si>
    <t>区分</t>
  </si>
  <si>
    <t>収入済額</t>
    <rPh sb="0" eb="2">
      <t>シュウニュウ</t>
    </rPh>
    <rPh sb="2" eb="3">
      <t>スミ</t>
    </rPh>
    <rPh sb="3" eb="4">
      <t>ガク</t>
    </rPh>
    <phoneticPr fontId="33"/>
  </si>
  <si>
    <t>超過課税分</t>
    <rPh sb="0" eb="2">
      <t>チョウカ</t>
    </rPh>
    <rPh sb="2" eb="4">
      <t>カゼイ</t>
    </rPh>
    <rPh sb="4" eb="5">
      <t>ブン</t>
    </rPh>
    <phoneticPr fontId="33"/>
  </si>
  <si>
    <t>目的別歳出の状況（単位 千円・％）</t>
  </si>
  <si>
    <t>地方税</t>
  </si>
  <si>
    <t>普通税</t>
    <rPh sb="0" eb="2">
      <t>フツウ</t>
    </rPh>
    <rPh sb="2" eb="3">
      <t>ゼイ</t>
    </rPh>
    <phoneticPr fontId="39"/>
  </si>
  <si>
    <t>決算額 (A)</t>
    <rPh sb="0" eb="2">
      <t>ケッサン</t>
    </rPh>
    <rPh sb="2" eb="3">
      <t>ガク</t>
    </rPh>
    <phoneticPr fontId="33"/>
  </si>
  <si>
    <t>(A)のうち普通建設事業費</t>
    <rPh sb="6" eb="8">
      <t>フツウ</t>
    </rPh>
    <rPh sb="8" eb="10">
      <t>ケンセツ</t>
    </rPh>
    <rPh sb="10" eb="13">
      <t>ジギョウヒ</t>
    </rPh>
    <phoneticPr fontId="33"/>
  </si>
  <si>
    <t>(A)のうち充当一般財源等</t>
    <rPh sb="6" eb="8">
      <t>ジュウトウ</t>
    </rPh>
    <rPh sb="8" eb="10">
      <t>イッパン</t>
    </rPh>
    <rPh sb="10" eb="12">
      <t>ザイゲン</t>
    </rPh>
    <rPh sb="12" eb="13">
      <t>ナド</t>
    </rPh>
    <phoneticPr fontId="33"/>
  </si>
  <si>
    <t>地方譲与税</t>
  </si>
  <si>
    <t>　法定普通税</t>
  </si>
  <si>
    <t>議会費</t>
  </si>
  <si>
    <t>利子割交付金</t>
  </si>
  <si>
    <t>　　市町村民税</t>
  </si>
  <si>
    <t>総務費</t>
  </si>
  <si>
    <t>配当割交付金</t>
    <rPh sb="0" eb="2">
      <t>ハイトウ</t>
    </rPh>
    <rPh sb="2" eb="3">
      <t>ワリ</t>
    </rPh>
    <rPh sb="3" eb="6">
      <t>コウフキン</t>
    </rPh>
    <phoneticPr fontId="39"/>
  </si>
  <si>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</si>
  <si>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</si>
  <si>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39"/>
  </si>
  <si>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</si>
  <si>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</si>
  <si>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</si>
  <si>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</si>
  <si>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</si>
  <si>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</si>
  <si>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</si>
  <si>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</si>
  <si>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</si>
  <si>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</si>
  <si>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</si>
  <si>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</si>
  <si>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</si>
  <si>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</si>
  <si>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</si>
  <si>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</si>
  <si>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</si>
  <si>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</si>
  <si>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</si>
  <si>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</si>
  <si>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</si>
  <si>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</si>
  <si>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</si>
  <si>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</si>
  <si>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</si>
  <si>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</si>
  <si>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36"/>
  </si>
  <si>
    <t>　法定外普通税</t>
  </si>
  <si>
    <t>諸支出金</t>
    <rPh sb="3" eb="4">
      <t>キン</t>
    </rPh>
    <phoneticPr fontId="5"/>
  </si>
  <si>
    <t>　地方特例交付金</t>
    <rPh sb="1" eb="3">
      <t>チホウ</t>
    </rPh>
    <phoneticPr fontId="33"/>
  </si>
  <si>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</si>
  <si>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</si>
  <si>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</si>
  <si>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</si>
  <si>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</si>
  <si>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</si>
  <si>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</si>
  <si>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</si>
  <si>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</si>
  <si>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33"/>
  </si>
  <si>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</si>
  <si>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</si>
  <si>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</si>
  <si>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</si>
  <si>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</si>
  <si>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</si>
  <si>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</si>
  <si>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</si>
  <si>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</si>
  <si>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</si>
  <si>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(一般財源計)</t>
  </si>
  <si>
    <t>　法定外目的税</t>
  </si>
  <si>
    <t>　人件費</t>
  </si>
  <si>
    <t>交通安全対策特別交付金</t>
  </si>
  <si>
    <t>旧法による税</t>
  </si>
  <si>
    <t>　　うち職員給</t>
    <rPh sb="4" eb="6">
      <t>ショクイン</t>
    </rPh>
    <rPh sb="6" eb="7">
      <t>キュウ</t>
    </rPh>
    <phoneticPr fontId="33"/>
  </si>
  <si>
    <t>分担金・負担金</t>
  </si>
  <si>
    <t>合計</t>
  </si>
  <si>
    <t>　扶助費</t>
  </si>
  <si>
    <t>使用料</t>
  </si>
  <si>
    <t>　公債費</t>
  </si>
  <si>
    <t>手数料</t>
  </si>
  <si>
    <t>内訳</t>
    <rPh sb="0" eb="2">
      <t>ウチワケ</t>
    </rPh>
    <phoneticPr fontId="33"/>
  </si>
  <si>
    <t>元利償還金</t>
  </si>
  <si>
    <t>国庫支出金</t>
  </si>
  <si>
    <t>令和5年度</t>
    <rPh sb="0" eb="2">
      <t>レイワ</t>
    </rPh>
    <rPh sb="3" eb="5">
      <t>ネンド</t>
    </rPh>
    <phoneticPr fontId="33"/>
  </si>
  <si>
    <t>令和4年度</t>
    <rPh sb="0" eb="2">
      <t>レイワ</t>
    </rPh>
    <rPh sb="4" eb="5">
      <t>ド</t>
    </rPh>
    <phoneticPr fontId="33"/>
  </si>
  <si>
    <t>　うち元金</t>
  </si>
  <si>
    <t>国有提供交付金(特別区財調交付金)</t>
  </si>
  <si>
    <t>徴収率
(％)</t>
    <rPh sb="0" eb="2">
      <t>チョウシュウ</t>
    </rPh>
    <rPh sb="2" eb="3">
      <t>リツ</t>
    </rPh>
    <phoneticPr fontId="33"/>
  </si>
  <si>
    <t>現年</t>
    <rPh sb="0" eb="1">
      <t>ゲン</t>
    </rPh>
    <rPh sb="1" eb="2">
      <t>ネン</t>
    </rPh>
    <phoneticPr fontId="33"/>
  </si>
  <si>
    <t>　うち利子</t>
  </si>
  <si>
    <t>都道府県支出金</t>
  </si>
  <si>
    <t>・計</t>
  </si>
  <si>
    <t>市町村民税</t>
    <rPh sb="0" eb="3">
      <t>シチョウソン</t>
    </rPh>
    <rPh sb="3" eb="4">
      <t>ミン</t>
    </rPh>
    <rPh sb="4" eb="5">
      <t>ゼイ</t>
    </rPh>
    <phoneticPr fontId="33"/>
  </si>
  <si>
    <t>一時借入金利子</t>
  </si>
  <si>
    <t>財産収入</t>
  </si>
  <si>
    <t>純固定資産税</t>
    <rPh sb="0" eb="1">
      <t>ジュン</t>
    </rPh>
    <rPh sb="1" eb="3">
      <t>コテイ</t>
    </rPh>
    <rPh sb="3" eb="6">
      <t>シサンゼイ</t>
    </rPh>
    <phoneticPr fontId="33"/>
  </si>
  <si>
    <t>その他の経費</t>
    <rPh sb="2" eb="3">
      <t>タ</t>
    </rPh>
    <rPh sb="4" eb="6">
      <t>ケイヒ</t>
    </rPh>
    <phoneticPr fontId="33"/>
  </si>
  <si>
    <t>寄附金</t>
  </si>
  <si>
    <t>　物件費</t>
  </si>
  <si>
    <t>繰入金</t>
  </si>
  <si>
    <t>公営事業等への繰出</t>
    <rPh sb="0" eb="2">
      <t>コウエイ</t>
    </rPh>
    <rPh sb="2" eb="4">
      <t>ジギョウ</t>
    </rPh>
    <rPh sb="4" eb="5">
      <t>トウ</t>
    </rPh>
    <rPh sb="7" eb="9">
      <t>クリダ</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</si>
  <si>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</si>
  <si>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　維持補修費</t>
  </si>
  <si>
    <t>繰越金</t>
  </si>
  <si>
    <t>実質収支</t>
    <rPh sb="0" eb="2">
      <t>ジッシツ</t>
    </rPh>
    <rPh sb="2" eb="4">
      <t>シュウシ</t>
    </rPh>
    <phoneticPr fontId="33"/>
  </si>
  <si>
    <t>　補助費等</t>
    <rPh sb="1" eb="3">
      <t>ホジョ</t>
    </rPh>
    <rPh sb="3" eb="4">
      <t>ヒ</t>
    </rPh>
    <rPh sb="4" eb="5">
      <t>トウ</t>
    </rPh>
    <phoneticPr fontId="33"/>
  </si>
  <si>
    <t>諸収入</t>
  </si>
  <si>
    <t>下水道</t>
  </si>
  <si>
    <t>再差引収支</t>
    <rPh sb="0" eb="1">
      <t>サイ</t>
    </rPh>
    <rPh sb="1" eb="3">
      <t>サシヒキ</t>
    </rPh>
    <rPh sb="3" eb="5">
      <t>シュウシ</t>
    </rPh>
    <phoneticPr fontId="33"/>
  </si>
  <si>
    <t>　　うち一部事務組合負担金</t>
  </si>
  <si>
    <t>地方債</t>
  </si>
  <si>
    <t>病院</t>
  </si>
  <si>
    <t>加入世帯数(世帯)</t>
  </si>
  <si>
    <t>　繰出金</t>
  </si>
  <si>
    <t>　うち減収補塡債(特例分)</t>
    <rPh sb="4" eb="5">
      <t>シュウ</t>
    </rPh>
    <rPh sb="9" eb="10">
      <t>トク</t>
    </rPh>
    <rPh sb="10" eb="11">
      <t>レイ</t>
    </rPh>
    <rPh sb="11" eb="12">
      <t>ブン</t>
    </rPh>
    <phoneticPr fontId="36"/>
  </si>
  <si>
    <t>上水道</t>
  </si>
  <si>
    <t>被保険者数(人)</t>
  </si>
  <si>
    <t>　積立金</t>
  </si>
  <si>
    <t>　うち臨時財政対策債</t>
  </si>
  <si>
    <t>工業用水道</t>
  </si>
  <si>
    <t>被保険者
1人当り</t>
  </si>
  <si>
    <t>保険税(料)収入額</t>
  </si>
  <si>
    <t>　投資・出資金・貸付金</t>
  </si>
  <si>
    <t>歳入合計</t>
  </si>
  <si>
    <t>国民健康保険</t>
  </si>
  <si>
    <t>　前年度繰上充用金</t>
  </si>
  <si>
    <t>その他</t>
  </si>
  <si>
    <t>保険給付費</t>
  </si>
  <si>
    <t>投資的経費計</t>
    <rPh sb="5" eb="6">
      <t>ケイ</t>
    </rPh>
    <phoneticPr fontId="33"/>
  </si>
  <si>
    <t>(注釈)</t>
    <rPh sb="1" eb="2">
      <t>チュウ</t>
    </rPh>
    <rPh sb="2" eb="3">
      <t>シャク</t>
    </rPh>
    <phoneticPr fontId="33"/>
  </si>
  <si>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</si>
  <si>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</si>
  <si>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</si>
  <si>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</si>
  <si>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　うち補助</t>
  </si>
  <si>
    <t>　うち単独</t>
  </si>
  <si>
    <t>災害復旧事業費</t>
  </si>
  <si>
    <t>失業対策事業費</t>
  </si>
  <si>
    <t>(2)各会計、関係団体の財政状況及び健全化判断比率（市町村）</t>
    <rPh sb="26" eb="29">
      <t>シチョウソン</t>
    </rPh>
    <phoneticPr fontId="33"/>
  </si>
  <si>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</si>
  <si>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</si>
  <si>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</si>
  <si>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</si>
  <si>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</si>
  <si>
    <t>形式収支</t>
  </si>
  <si>
    <t>他会計等
からの
繰入金</t>
    <rPh sb="9" eb="11">
      <t>クリイレ</t>
    </rPh>
    <rPh sb="11" eb="12">
      <t>キン</t>
    </rPh>
    <phoneticPr fontId="32"/>
  </si>
  <si>
    <t>地方債
現在高</t>
  </si>
  <si>
    <t>備考</t>
    <rPh sb="0" eb="2">
      <t>ビコウ</t>
    </rPh>
    <phoneticPr fontId="33"/>
  </si>
  <si>
    <t>地方公社・第三セクター等名</t>
    <rPh sb="12" eb="13">
      <t>メイ</t>
    </rPh>
    <phoneticPr fontId="33"/>
  </si>
  <si>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</si>
  <si>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</si>
  <si>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</si>
  <si>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</si>
  <si>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</si>
  <si>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33"/>
  </si>
  <si>
    <t>当該団体からの損失補償に係る債務残高</t>
  </si>
  <si>
    <t>一般会計等
負担見込額</t>
  </si>
  <si>
    <t>一般会計</t>
  </si>
  <si>
    <t>板倉町土地開発公社</t>
  </si>
  <si>
    <t>　　　　－</t>
  </si>
  <si>
    <t>渡良瀬遊水地アクリメーション振興財団</t>
  </si>
  <si>
    <t>実質赤字額</t>
    <rPh sb="0" eb="2">
      <t>ジッシツ</t>
    </rPh>
    <rPh sb="2" eb="5">
      <t>アカジガク</t>
    </rPh>
    <phoneticPr fontId="33"/>
  </si>
  <si>
    <t>計</t>
    <rPh sb="0" eb="1">
      <t>ケイ</t>
    </rPh>
    <phoneticPr fontId="33"/>
  </si>
  <si>
    <t>一般会計等（純計）</t>
    <rPh sb="0" eb="2">
      <t>イッパン</t>
    </rPh>
    <rPh sb="2" eb="4">
      <t>カイケイ</t>
    </rPh>
    <rPh sb="4" eb="5">
      <t>トウ</t>
    </rPh>
    <rPh sb="6" eb="8">
      <t>ジュンケイ</t>
    </rPh>
    <phoneticPr fontId="33"/>
  </si>
  <si>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</si>
  <si>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3"/>
  </si>
  <si>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</si>
  <si>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</si>
  <si>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</si>
  <si>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</si>
  <si>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</si>
  <si>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</si>
  <si>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</si>
  <si>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33"/>
  </si>
  <si>
    <t>国民健康保険特別会計</t>
  </si>
  <si>
    <t>介護保険特別会計</t>
  </si>
  <si>
    <t>後期高齢者医療特別会計</t>
  </si>
  <si>
    <t>下水道事業特別会計</t>
  </si>
  <si>
    <t>法非適用企業</t>
  </si>
  <si>
    <t>連結実質赤字額</t>
    <rPh sb="0" eb="2">
      <t>レンケツ</t>
    </rPh>
    <rPh sb="2" eb="4">
      <t>ジッシツ</t>
    </rPh>
    <rPh sb="4" eb="7">
      <t>アカジガク</t>
    </rPh>
    <phoneticPr fontId="33"/>
  </si>
  <si>
    <t>公営企業会計等</t>
    <rPh sb="0" eb="2">
      <t>コウエイ</t>
    </rPh>
    <rPh sb="2" eb="4">
      <t>キギョウ</t>
    </rPh>
    <rPh sb="4" eb="6">
      <t>カイケイ</t>
    </rPh>
    <rPh sb="6" eb="7">
      <t>トウ</t>
    </rPh>
    <phoneticPr fontId="3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</si>
  <si>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</si>
  <si>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一部事務組合等名</t>
    <rPh sb="0" eb="2">
      <t>イチブ</t>
    </rPh>
    <rPh sb="2" eb="4">
      <t>ジム</t>
    </rPh>
    <rPh sb="4" eb="6">
      <t>クミアイ</t>
    </rPh>
    <rPh sb="6" eb="7">
      <t>トウ</t>
    </rPh>
    <rPh sb="7" eb="8">
      <t>メイ</t>
    </rPh>
    <phoneticPr fontId="32"/>
  </si>
  <si>
    <t>左のうち
一般会計等
負担見込額</t>
  </si>
  <si>
    <t>館林地区消防組合</t>
  </si>
  <si>
    <t>邑楽館林医療企業団</t>
  </si>
  <si>
    <t>群馬県市町村会館管理組合</t>
  </si>
  <si>
    <t>群馬県市町村総合事務組合</t>
  </si>
  <si>
    <t>群馬県後期高齢者医療広域連合（一般会計）</t>
  </si>
  <si>
    <t>群馬県後期高齢者医療広域連合（事業会計）</t>
  </si>
  <si>
    <t>群馬東部水道企業団</t>
  </si>
  <si>
    <t>一部事務組合等</t>
    <rPh sb="0" eb="2">
      <t>イチブ</t>
    </rPh>
    <rPh sb="2" eb="4">
      <t>ジム</t>
    </rPh>
    <rPh sb="4" eb="6">
      <t>クミアイ</t>
    </rPh>
    <rPh sb="6" eb="7">
      <t>トウ</t>
    </rPh>
    <phoneticPr fontId="33"/>
  </si>
  <si>
    <t>地方公社・第三セクター等</t>
    <rPh sb="0" eb="4">
      <t>チホウコウシャ</t>
    </rPh>
    <rPh sb="5" eb="6">
      <t>ダイ</t>
    </rPh>
    <rPh sb="6" eb="7">
      <t>サン</t>
    </rPh>
    <rPh sb="11" eb="12">
      <t>ナド</t>
    </rPh>
    <phoneticPr fontId="3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</si>
  <si>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</si>
  <si>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</si>
  <si>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</si>
  <si>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将来負担の状況</t>
  </si>
  <si>
    <t>実質公債費比率　　（千円・％）</t>
    <rPh sb="0" eb="2">
      <t>ジッシツ</t>
    </rPh>
    <rPh sb="2" eb="4">
      <t>コウサイ</t>
    </rPh>
    <rPh sb="4" eb="5">
      <t>ヒ</t>
    </rPh>
    <rPh sb="5" eb="7">
      <t>ヒリツ</t>
    </rPh>
    <rPh sb="10" eb="12">
      <t>センエン</t>
    </rPh>
    <phoneticPr fontId="33"/>
  </si>
  <si>
    <t>将来負担比率　　（千円・％）</t>
    <rPh sb="0" eb="2">
      <t>ショウライ</t>
    </rPh>
    <rPh sb="2" eb="4">
      <t>フタン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</si>
  <si>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</si>
  <si>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</si>
  <si>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</si>
  <si>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</si>
  <si>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内訳</t>
    <rPh sb="0" eb="2">
      <t>ウチワケ</t>
    </rPh>
    <phoneticPr fontId="32"/>
  </si>
  <si>
    <t>元利償還金</t>
    <rPh sb="0" eb="2">
      <t>ガンリ</t>
    </rPh>
    <rPh sb="2" eb="5">
      <t>ショウカンキン</t>
    </rPh>
    <phoneticPr fontId="32"/>
  </si>
  <si>
    <t>将来負担額</t>
    <rPh sb="0" eb="2">
      <t>ショウライ</t>
    </rPh>
    <rPh sb="2" eb="4">
      <t>フタン</t>
    </rPh>
    <rPh sb="4" eb="5">
      <t>ガク</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</si>
  <si>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</si>
  <si>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33"/>
  </si>
  <si>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</si>
  <si>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</si>
  <si>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</si>
  <si>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</si>
  <si>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</si>
  <si>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</si>
  <si>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</si>
  <si>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</si>
  <si>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</si>
  <si>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</si>
  <si>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</si>
  <si>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</si>
  <si>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</si>
  <si>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</si>
  <si>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</si>
  <si>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</si>
  <si>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33"/>
  </si>
  <si>
    <t>一時借入金の利子</t>
    <rPh sb="0" eb="2">
      <t>イチジ</t>
    </rPh>
    <rPh sb="2" eb="5">
      <t>カリイレキン</t>
    </rPh>
    <rPh sb="6" eb="8">
      <t>リシ</t>
    </rPh>
    <phoneticPr fontId="32"/>
  </si>
  <si>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</si>
  <si>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33"/>
  </si>
  <si>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</si>
  <si>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</si>
  <si>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3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</si>
  <si>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</si>
  <si>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</si>
  <si>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(Ｅ)</t>
  </si>
  <si>
    <t>その他上記に準ずるもの</t>
    <rPh sb="2" eb="3">
      <t>タ</t>
    </rPh>
    <rPh sb="3" eb="5">
      <t>ジョウキ</t>
    </rPh>
    <rPh sb="6" eb="7">
      <t>ジュン</t>
    </rPh>
    <phoneticPr fontId="33"/>
  </si>
  <si>
    <t>充当可能
財源等</t>
    <rPh sb="0" eb="2">
      <t>ジュウトウ</t>
    </rPh>
    <rPh sb="2" eb="3">
      <t>カ</t>
    </rPh>
    <rPh sb="3" eb="4">
      <t>ノウ</t>
    </rPh>
    <rPh sb="5" eb="8">
      <t>ザイゲントウ</t>
    </rPh>
    <phoneticPr fontId="33"/>
  </si>
  <si>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</si>
  <si>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3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</si>
  <si>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</si>
  <si>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</si>
  <si>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</si>
  <si>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</si>
  <si>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</si>
  <si>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</si>
  <si>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</si>
  <si>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</si>
  <si>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</si>
  <si>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</si>
  <si>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35"/>
  </si>
  <si>
    <t>令和5年度</t>
    <rPh sb="0" eb="2">
      <t>レイワ</t>
    </rPh>
    <rPh sb="3" eb="5">
      <t>ネンド</t>
    </rPh>
    <phoneticPr fontId="35"/>
  </si>
  <si>
    <t>早期健全化基準</t>
  </si>
  <si>
    <t>財政再生基準</t>
  </si>
  <si>
    <t>地方独立行政法人に係る将来負担額</t>
  </si>
  <si>
    <t>特定財源の額</t>
    <rPh sb="0" eb="2">
      <t>トクテイ</t>
    </rPh>
    <rPh sb="2" eb="4">
      <t>ザイゲン</t>
    </rPh>
    <rPh sb="5" eb="6">
      <t>ガク</t>
    </rPh>
    <phoneticPr fontId="33"/>
  </si>
  <si>
    <t>(Ｂ)</t>
  </si>
  <si>
    <t>実質赤字比率</t>
    <rPh sb="0" eb="2">
      <t>ジッシツ</t>
    </rPh>
    <rPh sb="2" eb="4">
      <t>アカジ</t>
    </rPh>
    <rPh sb="4" eb="6">
      <t>ヒリツ</t>
    </rPh>
    <phoneticPr fontId="3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</si>
  <si>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</si>
  <si>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</si>
  <si>
    <t>連結実質赤字比率</t>
    <rPh sb="0" eb="2">
      <t>レンケツ</t>
    </rPh>
    <rPh sb="2" eb="4">
      <t>ジッシツ</t>
    </rPh>
    <rPh sb="4" eb="6">
      <t>アカジ</t>
    </rPh>
    <rPh sb="6" eb="8">
      <t>ヒリツ</t>
    </rPh>
    <phoneticPr fontId="35"/>
  </si>
  <si>
    <t>算入公債費等の額</t>
    <rPh sb="0" eb="2">
      <t>サンニュウ</t>
    </rPh>
    <rPh sb="2" eb="4">
      <t>コウサイ</t>
    </rPh>
    <rPh sb="4" eb="5">
      <t>ヒ</t>
    </rPh>
    <rPh sb="5" eb="6">
      <t>トウ</t>
    </rPh>
    <rPh sb="7" eb="8">
      <t>ガク</t>
    </rPh>
    <phoneticPr fontId="33"/>
  </si>
  <si>
    <t>(Ｄ)</t>
  </si>
  <si>
    <t>実質公債費比率</t>
    <rPh sb="0" eb="2">
      <t>ジッシツ</t>
    </rPh>
    <rPh sb="2" eb="5">
      <t>コウサイヒ</t>
    </rPh>
    <rPh sb="5" eb="7">
      <t>ヒリツ</t>
    </rPh>
    <phoneticPr fontId="35"/>
  </si>
  <si>
    <t>(Ｃ)－(Ｄ)</t>
  </si>
  <si>
    <t>将来負担比率</t>
    <rPh sb="0" eb="2">
      <t>ショウライ</t>
    </rPh>
    <rPh sb="2" eb="4">
      <t>フタン</t>
    </rPh>
    <rPh sb="4" eb="6">
      <t>ヒリツ</t>
    </rPh>
    <phoneticPr fontId="35"/>
  </si>
  <si>
    <t>実質公債費比率
（(Ａ)－((Ｂ)＋(Ｄ))）／（(Ｃ)－(Ｄ)）×１００</t>
    <rPh sb="0" eb="2">
      <t>ジッシツ</t>
    </rPh>
    <rPh sb="2" eb="4">
      <t>コウサイ</t>
    </rPh>
    <rPh sb="4" eb="5">
      <t>ヒ</t>
    </rPh>
    <rPh sb="5" eb="7">
      <t>ヒリツ</t>
    </rPh>
    <phoneticPr fontId="33"/>
  </si>
  <si>
    <t>(単年度)</t>
    <rPh sb="1" eb="4">
      <t>タンネンド</t>
    </rPh>
    <phoneticPr fontId="33"/>
  </si>
  <si>
    <t>(3ヵ年平均)</t>
    <rPh sb="3" eb="4">
      <t>ネン</t>
    </rPh>
    <rPh sb="4" eb="6">
      <t>ヘイキン</t>
    </rPh>
    <phoneticPr fontId="33"/>
  </si>
  <si>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</si>
  <si>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3"/>
  </si>
  <si>
    <t>人件費及び人件費に準ずる費用</t>
    <rPh sb="0" eb="3">
      <t>ジンケンヒ</t>
    </rPh>
    <rPh sb="3" eb="4">
      <t>オヨ</t>
    </rPh>
    <rPh sb="5" eb="8">
      <t>ジンケンヒ</t>
    </rPh>
    <rPh sb="9" eb="10">
      <t>ジュン</t>
    </rPh>
    <rPh sb="12" eb="14">
      <t>ヒヨウ</t>
    </rPh>
    <phoneticPr fontId="33"/>
  </si>
  <si>
    <t>当該団体決算額
（千円）</t>
    <rPh sb="0" eb="2">
      <t>トウガイ</t>
    </rPh>
    <rPh sb="2" eb="4">
      <t>ダンタイ</t>
    </rPh>
    <rPh sb="4" eb="6">
      <t>ケッサン</t>
    </rPh>
    <rPh sb="6" eb="7">
      <t>ガク</t>
    </rPh>
    <rPh sb="9" eb="11">
      <t>センエン</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</si>
  <si>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</si>
  <si>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</si>
  <si>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</si>
  <si>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</si>
  <si>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</si>
  <si>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</si>
  <si>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</si>
  <si>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</si>
  <si>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</si>
  <si>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</si>
  <si>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▲退職金</t>
    <rPh sb="1" eb="3">
      <t>タイショク</t>
    </rPh>
    <rPh sb="3" eb="4">
      <t>キン</t>
    </rPh>
    <phoneticPr fontId="33"/>
  </si>
  <si>
    <t>参考</t>
    <rPh sb="0" eb="2">
      <t>サンコウ</t>
    </rPh>
    <phoneticPr fontId="33"/>
  </si>
  <si>
    <t>当該団体</t>
    <rPh sb="0" eb="2">
      <t>トウガイ</t>
    </rPh>
    <rPh sb="2" eb="4">
      <t>ダンタイ</t>
    </rPh>
    <phoneticPr fontId="33"/>
  </si>
  <si>
    <t>類似団体平均</t>
    <rPh sb="0" eb="2">
      <t>ルイジ</t>
    </rPh>
    <rPh sb="2" eb="4">
      <t>ダンタイ</t>
    </rPh>
    <rPh sb="4" eb="6">
      <t>ヘイキン</t>
    </rPh>
    <phoneticPr fontId="33"/>
  </si>
  <si>
    <t>対比（差引）</t>
    <rPh sb="0" eb="2">
      <t>タイヒ</t>
    </rPh>
    <rPh sb="3" eb="5">
      <t>サシヒキ</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</si>
  <si>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</si>
  <si>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</si>
  <si>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</si>
  <si>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</si>
  <si>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</si>
  <si>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</si>
  <si>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</si>
  <si>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</si>
  <si>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</si>
  <si>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</si>
  <si>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</si>
  <si>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</si>
  <si>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</si>
  <si>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</si>
  <si>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</si>
  <si>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</si>
  <si>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人口１人当たり決算額</t>
    <rPh sb="0" eb="2">
      <t>ジンコウ</t>
    </rPh>
    <rPh sb="2" eb="4">
      <t>ヒトリ</t>
    </rPh>
    <rPh sb="4" eb="5">
      <t>ア</t>
    </rPh>
    <rPh sb="7" eb="10">
      <t>ケッサンガク</t>
    </rPh>
    <phoneticPr fontId="33"/>
  </si>
  <si>
    <t>当該団体(円)</t>
    <rPh sb="0" eb="2">
      <t>トウガイ</t>
    </rPh>
    <rPh sb="2" eb="4">
      <t>ダンタイ</t>
    </rPh>
    <rPh sb="5" eb="6">
      <t>エン</t>
    </rPh>
    <phoneticPr fontId="33"/>
  </si>
  <si>
    <t>増減率(%)(A)</t>
    <rPh sb="0" eb="3">
      <t>ゾウゲンリツ</t>
    </rPh>
    <phoneticPr fontId="33"/>
  </si>
  <si>
    <t>類似団体平均(円)</t>
    <rPh sb="0" eb="2">
      <t>ルイジ</t>
    </rPh>
    <rPh sb="2" eb="4">
      <t>ダンタイ</t>
    </rPh>
    <rPh sb="4" eb="6">
      <t>ヘイキン</t>
    </rPh>
    <rPh sb="7" eb="8">
      <t>エン</t>
    </rPh>
    <phoneticPr fontId="33"/>
  </si>
  <si>
    <t>増減率(%)(B)</t>
    <rPh sb="0" eb="3">
      <t>ゾウゲンリツ</t>
    </rPh>
    <phoneticPr fontId="33"/>
  </si>
  <si>
    <t>(A)-(B)</t>
  </si>
  <si>
    <t xml:space="preserve"> R01</t>
  </si>
  <si>
    <t>うち単独分</t>
    <rPh sb="2" eb="4">
      <t>タンドク</t>
    </rPh>
    <rPh sb="4" eb="5">
      <t>ブン</t>
    </rPh>
    <phoneticPr fontId="33"/>
  </si>
  <si>
    <t xml:space="preserve"> R02</t>
  </si>
  <si>
    <t xml:space="preserve"> R03</t>
  </si>
  <si>
    <t xml:space="preserve"> R04</t>
  </si>
  <si>
    <t xml:space="preserve"> R05</t>
  </si>
  <si>
    <t xml:space="preserve"> 過去５年間平均</t>
    <rPh sb="1" eb="3">
      <t>カコ</t>
    </rPh>
    <rPh sb="4" eb="6">
      <t>ネンカン</t>
    </rPh>
    <rPh sb="6" eb="8">
      <t>ヘイキン</t>
    </rPh>
    <phoneticPr fontId="33"/>
  </si>
  <si>
    <t>標準財政規模比（％）</t>
  </si>
  <si>
    <t>年度</t>
    <rPh sb="0" eb="2">
      <t>ネンド</t>
    </rPh>
    <phoneticPr fontId="33"/>
  </si>
  <si>
    <t>R01</t>
  </si>
  <si>
    <t>R02</t>
  </si>
  <si>
    <t>R03</t>
  </si>
  <si>
    <t>R04</t>
  </si>
  <si>
    <t>R05</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</si>
  <si>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</si>
  <si>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</si>
  <si>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実質単年度収支</t>
    <rPh sb="0" eb="2">
      <t>ジッシツ</t>
    </rPh>
    <rPh sb="2" eb="5">
      <t>タンネンド</t>
    </rPh>
    <rPh sb="5" eb="7">
      <t>シュウシ</t>
    </rPh>
    <phoneticPr fontId="33"/>
  </si>
  <si>
    <t>会計</t>
    <rPh sb="0" eb="2">
      <t>カイケイ</t>
    </rPh>
    <phoneticPr fontId="33"/>
  </si>
  <si>
    <t>その他会計（赤字）</t>
  </si>
  <si>
    <t>その他会計（黒字）</t>
  </si>
  <si>
    <t>（百万円）</t>
    <rPh sb="1" eb="2">
      <t>ヒャク</t>
    </rPh>
    <rPh sb="2" eb="4">
      <t>マンエン</t>
    </rPh>
    <phoneticPr fontId="33"/>
  </si>
  <si>
    <t>分子の構造</t>
    <rPh sb="0" eb="2">
      <t>ブンシ</t>
    </rPh>
    <rPh sb="3" eb="5">
      <t>コウゾウ</t>
    </rPh>
    <phoneticPr fontId="33"/>
  </si>
  <si>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</si>
  <si>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</si>
  <si>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</si>
  <si>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</si>
  <si>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</si>
  <si>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</si>
  <si>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</si>
  <si>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</si>
  <si>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</si>
  <si>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</si>
  <si>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</si>
  <si>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</si>
  <si>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33"/>
  </si>
  <si>
    <t>（百万円）</t>
  </si>
  <si>
    <t>減債基金
積立状況等（注）</t>
    <rPh sb="0" eb="2">
      <t>ゲンサイ</t>
    </rPh>
    <rPh sb="2" eb="4">
      <t>キキン</t>
    </rPh>
    <rPh sb="5" eb="7">
      <t>ツミタテ</t>
    </rPh>
    <rPh sb="7" eb="9">
      <t>ジョウキョウ</t>
    </rPh>
    <rPh sb="9" eb="10">
      <t>トウ</t>
    </rPh>
    <rPh sb="10" eb="13">
      <t>チュウ</t>
    </rPh>
    <phoneticPr fontId="33"/>
  </si>
  <si>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</si>
  <si>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</si>
  <si>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</si>
  <si>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</si>
  <si>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</si>
  <si>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</si>
  <si>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</si>
  <si>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</si>
  <si>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</si>
  <si>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</si>
  <si>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</si>
  <si>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</si>
  <si>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</si>
  <si>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</si>
  <si>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</si>
  <si>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</si>
  <si>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</si>
  <si>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</si>
  <si>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</si>
  <si>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</si>
  <si>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33"/>
  </si>
  <si>
    <t>減債基金</t>
    <rPh sb="0" eb="2">
      <t>ゲンサイ</t>
    </rPh>
    <rPh sb="2" eb="4">
      <t>キキン</t>
    </rPh>
    <phoneticPr fontId="33"/>
  </si>
  <si>
    <t>公共施設等整備維持基金</t>
  </si>
  <si>
    <t>罹災救助基金</t>
  </si>
  <si>
    <t>福祉基金</t>
  </si>
  <si>
    <t>森林環境譲与税基金</t>
  </si>
  <si>
    <t>庁舎等建設基金</t>
  </si>
  <si>
    <t>基金残高合計</t>
    <rPh sb="0" eb="2">
      <t>キキン</t>
    </rPh>
    <rPh sb="2" eb="4">
      <t>ザンダカ</t>
    </rPh>
    <rPh sb="4" eb="6">
      <t>ゴウケイ</t>
    </rPh>
    <phoneticPr fontId="33"/>
  </si>
  <si>
    <t>当該団体(円)</t>
  </si>
  <si>
    <t>類似団体内平均(円)</t>
    <rPh sb="0" eb="2">
      <t>ルイジ</t>
    </rPh>
    <rPh sb="2" eb="4">
      <t>ダンタイ</t>
    </rPh>
    <phoneticPr fontId="33"/>
  </si>
  <si>
    <t>実質収支比率等に係る経年分析</t>
  </si>
  <si>
    <t>実質収支額</t>
  </si>
  <si>
    <t>財政調整基金残高</t>
  </si>
  <si>
    <t>実質単年度収支</t>
    <rPh sb="0" eb="2">
      <t>ジッシツ</t>
    </rPh>
    <rPh sb="2" eb="5">
      <t>タンネンド</t>
    </rPh>
    <rPh sb="5" eb="7">
      <t>シュウシ</t>
    </rPh>
    <phoneticPr fontId="36"/>
  </si>
  <si>
    <t>連結実質赤字比率に係る赤字・黒字の構成分析</t>
  </si>
  <si>
    <t>赤字額</t>
    <rPh sb="0" eb="2">
      <t>アカジ</t>
    </rPh>
    <rPh sb="2" eb="3">
      <t>ガク</t>
    </rPh>
    <phoneticPr fontId="36"/>
  </si>
  <si>
    <t>黒字額</t>
    <rPh sb="0" eb="2">
      <t>クロジ</t>
    </rPh>
    <rPh sb="2" eb="3">
      <t>ガク</t>
    </rPh>
    <phoneticPr fontId="36"/>
  </si>
  <si>
    <t>実質公債費比率（分子）の構造</t>
  </si>
  <si>
    <t>元利償還金等</t>
    <rPh sb="0" eb="2">
      <t>ガンリ</t>
    </rPh>
    <rPh sb="2" eb="5">
      <t>ショウカンキン</t>
    </rPh>
    <rPh sb="5" eb="6">
      <t>トウ</t>
    </rPh>
    <phoneticPr fontId="33"/>
  </si>
  <si>
    <t>算入公債費等</t>
    <rPh sb="0" eb="2">
      <t>サンニュウ</t>
    </rPh>
    <rPh sb="2" eb="6">
      <t>コウサイヒトウ</t>
    </rPh>
    <phoneticPr fontId="33"/>
  </si>
  <si>
    <t>算入公債費等</t>
    <rPh sb="0" eb="2">
      <t>サンニュウ</t>
    </rPh>
    <rPh sb="2" eb="6">
      <t>コウサイヒトウ</t>
    </rPh>
    <phoneticPr fontId="36"/>
  </si>
  <si>
    <t>減債基金積立不足算定額</t>
  </si>
  <si>
    <t>将来負担比率（分子）の構造</t>
  </si>
  <si>
    <t>充当可能財源等</t>
    <rPh sb="0" eb="2">
      <t>ジュウトウ</t>
    </rPh>
    <rPh sb="2" eb="4">
      <t>カノウ</t>
    </rPh>
    <rPh sb="4" eb="6">
      <t>ザイゲン</t>
    </rPh>
    <rPh sb="6" eb="7">
      <t>トウ</t>
    </rPh>
    <phoneticPr fontId="33"/>
  </si>
  <si>
    <t>基金残高に係る経年分析</t>
  </si>
  <si>
    <t>財政調整基金</t>
  </si>
  <si>
    <t>減債基金</t>
  </si>
  <si>
    <t>その他特定目的基金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</si>
  <si>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</si>
  <si>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分析欄</t>
    <rPh sb="0" eb="2">
      <t>ブンセキ</t>
    </rPh>
    <rPh sb="2" eb="3">
      <t>ラン</t>
    </rPh>
    <phoneticPr fontId="44"/>
  </si>
  <si>
    <t>地方債の新規発行を抑制してきた結果、令和元年以降は将来負担比率は算出されていない。一報で、有形固定資産減価償却率は類似団体よりも高く、上昇傾向にあるが、主な要因としては、多くの公共施設の有形固定資産減価償却率が70％以上であることが挙げられる。今後、施設の統廃合等の老朽化対策に取り組んでいく必用がある。</t>
    <rPh sb="0" eb="3">
      <t>チホウサイ</t>
    </rPh>
    <rPh sb="4" eb="6">
      <t>シンキ</t>
    </rPh>
    <rPh sb="6" eb="8">
      <t>ハッコウ</t>
    </rPh>
    <rPh sb="9" eb="11">
      <t>ヨクセイ</t>
    </rPh>
    <rPh sb="15" eb="17">
      <t>ケッカ</t>
    </rPh>
    <rPh sb="41" eb="43">
      <t>イッポウ</t>
    </rPh>
    <rPh sb="45" eb="47">
      <t>ユウケイ</t>
    </rPh>
    <rPh sb="47" eb="51">
      <t>コテイシサン</t>
    </rPh>
    <rPh sb="51" eb="53">
      <t>ゲンカ</t>
    </rPh>
    <rPh sb="53" eb="56">
      <t>ショウキャクリツ</t>
    </rPh>
    <rPh sb="57" eb="59">
      <t>ルイジ</t>
    </rPh>
    <rPh sb="59" eb="61">
      <t>ダンタイ</t>
    </rPh>
    <rPh sb="64" eb="65">
      <t>タカ</t>
    </rPh>
    <rPh sb="67" eb="69">
      <t>ジョウショウ</t>
    </rPh>
    <rPh sb="69" eb="71">
      <t>ケイコウ</t>
    </rPh>
    <rPh sb="76" eb="77">
      <t>オモ</t>
    </rPh>
    <rPh sb="78" eb="80">
      <t>ヨウイン</t>
    </rPh>
    <rPh sb="85" eb="86">
      <t>オオ</t>
    </rPh>
    <rPh sb="88" eb="90">
      <t>コウキョウ</t>
    </rPh>
    <rPh sb="90" eb="92">
      <t>シセツ</t>
    </rPh>
    <rPh sb="93" eb="95">
      <t>ユウケイ</t>
    </rPh>
    <rPh sb="95" eb="99">
      <t>コテイシサン</t>
    </rPh>
    <rPh sb="99" eb="101">
      <t>ゲンカ</t>
    </rPh>
    <rPh sb="101" eb="104">
      <t>ショウキャクリツ</t>
    </rPh>
    <rPh sb="108" eb="110">
      <t>イジョウ</t>
    </rPh>
    <rPh sb="116" eb="117">
      <t>ア</t>
    </rPh>
    <rPh sb="122" eb="124">
      <t>コンゴ</t>
    </rPh>
    <rPh sb="125" eb="127">
      <t>シセツ</t>
    </rPh>
    <rPh sb="133" eb="136">
      <t>ロウキュウカ</t>
    </rPh>
    <rPh sb="136" eb="138">
      <t>タイサク</t>
    </rPh>
    <rPh sb="139" eb="140">
      <t>ト</t>
    </rPh>
    <rPh sb="141" eb="142">
      <t>ク</t>
    </rPh>
    <rPh sb="146" eb="148">
      <t>ヒツヨウ</t>
    </rPh>
    <phoneticPr fontId="44"/>
  </si>
  <si>
    <t>(　参考　）</t>
    <rPh sb="2" eb="4">
      <t>サンコウ</t>
    </rPh>
    <phoneticPr fontId="44"/>
  </si>
  <si>
    <t>当該団体値</t>
    <rPh sb="0" eb="2">
      <t>トウガイ</t>
    </rPh>
    <rPh sb="2" eb="4">
      <t>ダンタイ</t>
    </rPh>
    <rPh sb="4" eb="5">
      <t>アタイ</t>
    </rPh>
    <phoneticPr fontId="44"/>
  </si>
  <si>
    <t>将来負担比率</t>
    <phoneticPr fontId="44"/>
  </si>
  <si>
    <t>有形固定資産減価償却率</t>
    <phoneticPr fontId="44"/>
  </si>
  <si>
    <t>類似団体内平均値</t>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</si>
  <si>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</si>
  <si>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実質公債費比率は類似団体と比較して低い水準にあり、近年横ばいとなっており、将来負担比率についても、令和元年度以降算出されていない状況ではあるが、一部事務組合や企業団の起債に伴う負担金も増加している見込みであるため、注視していく必要がある。</t>
    <rPh sb="0" eb="2">
      <t>ジッシツ</t>
    </rPh>
    <rPh sb="2" eb="5">
      <t>コウサイヒ</t>
    </rPh>
    <rPh sb="5" eb="7">
      <t>ヒリツ</t>
    </rPh>
    <rPh sb="8" eb="10">
      <t>ルイジ</t>
    </rPh>
    <rPh sb="10" eb="12">
      <t>ダンタイ</t>
    </rPh>
    <rPh sb="13" eb="15">
      <t>ヒカク</t>
    </rPh>
    <rPh sb="17" eb="18">
      <t>ヒク</t>
    </rPh>
    <rPh sb="19" eb="21">
      <t>スイジュン</t>
    </rPh>
    <rPh sb="25" eb="27">
      <t>キンネン</t>
    </rPh>
    <rPh sb="27" eb="28">
      <t>ヨコ</t>
    </rPh>
    <rPh sb="37" eb="39">
      <t>ショウライ</t>
    </rPh>
    <rPh sb="39" eb="41">
      <t>フタン</t>
    </rPh>
    <rPh sb="41" eb="43">
      <t>ヒリツ</t>
    </rPh>
    <rPh sb="49" eb="51">
      <t>レイワ</t>
    </rPh>
    <rPh sb="51" eb="54">
      <t>ガンネンド</t>
    </rPh>
    <rPh sb="54" eb="56">
      <t>イコウ</t>
    </rPh>
    <rPh sb="56" eb="58">
      <t>サンシュツ</t>
    </rPh>
    <rPh sb="64" eb="66">
      <t>ジョウキョウ</t>
    </rPh>
    <rPh sb="72" eb="74">
      <t>イチブ</t>
    </rPh>
    <rPh sb="74" eb="76">
      <t>ジム</t>
    </rPh>
    <rPh sb="76" eb="78">
      <t>クミアイ</t>
    </rPh>
    <rPh sb="79" eb="82">
      <t>キギョウダン</t>
    </rPh>
    <rPh sb="83" eb="85">
      <t>キサイ</t>
    </rPh>
    <rPh sb="86" eb="87">
      <t>トモナ</t>
    </rPh>
    <rPh sb="88" eb="91">
      <t>フタンキン</t>
    </rPh>
    <rPh sb="92" eb="94">
      <t>ゾウカ</t>
    </rPh>
    <rPh sb="98" eb="100">
      <t>ミコ</t>
    </rPh>
    <rPh sb="107" eb="109">
      <t>チュウシ</t>
    </rPh>
    <rPh sb="113" eb="115">
      <t>ヒツヨウ</t>
    </rPh>
    <phoneticPr fontId="44"/>
  </si>
  <si>
    <t>実質公債費比率</t>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</si>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</sst>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3" fillId="0" borderId="0"/>
    <xf numFmtId="0" fontId="43" fillId="0" borderId="0">
      <alignment vertical="center"/>
    </xf>
    <xf numFmtId="0" fontId="43" fillId="0" borderId="0">
      <alignment vertical="center"/>
    </xf>
    <xf numFmtId="0" fontId="43" fillId="0" borderId="0"/>
    <xf numFmtId="0" fontId="43" fillId="0" borderId="0"/>
    <xf numFmtId="0" fontId="47" fillId="0" borderId="0">
      <alignment vertical="center"/>
    </xf>
  </cellStyleXfs>
  <cellXfs count="114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pplyAlignment="1">
      <alignment vertical="center"/>
    </xf>
    <xf numFmtId="0" fontId="2" fillId="0" borderId="35" xfId="9" applyFont="1" applyBorder="1" applyAlignment="1">
      <alignment vertical="center"/>
    </xf>
    <xf numFmtId="0" fontId="2" fillId="0" borderId="37" xfId="9" applyFont="1" applyBorder="1" applyAlignment="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pplyAlignment="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pplyAlignment="1">
      <alignment vertical="center"/>
    </xf>
    <xf numFmtId="0" fontId="2" fillId="0" borderId="36" xfId="9" applyFont="1" applyBorder="1" applyAlignment="1">
      <alignment vertical="center"/>
    </xf>
    <xf numFmtId="0" fontId="2" fillId="0" borderId="38" xfId="9" applyFont="1" applyBorder="1" applyAlignment="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pplyAlignment="1">
      <alignment vertical="center"/>
    </xf>
    <xf numFmtId="0" fontId="2" fillId="0" borderId="22" xfId="9" applyFont="1" applyBorder="1" applyAlignment="1">
      <alignment vertical="center"/>
    </xf>
    <xf numFmtId="0" fontId="2" fillId="0" borderId="41" xfId="9" applyFont="1" applyBorder="1" applyAlignment="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pplyAlignment="1">
      <alignment vertical="center"/>
    </xf>
    <xf numFmtId="0" fontId="10" fillId="0" borderId="22" xfId="9" applyFont="1" applyBorder="1" applyAlignment="1">
      <alignment vertical="center"/>
    </xf>
    <xf numFmtId="0" fontId="10" fillId="0" borderId="41" xfId="9" applyFont="1" applyBorder="1" applyAlignment="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pplyAlignment="1">
      <alignment vertical="center"/>
    </xf>
    <xf numFmtId="0" fontId="10" fillId="0" borderId="35" xfId="9" applyFont="1" applyBorder="1" applyAlignment="1">
      <alignment vertical="center"/>
    </xf>
    <xf numFmtId="0" fontId="10" fillId="0" borderId="37" xfId="9" applyFont="1" applyBorder="1" applyAlignment="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pplyAlignment="1">
      <alignment vertical="center"/>
    </xf>
    <xf numFmtId="0" fontId="10" fillId="0" borderId="16" xfId="9" applyFont="1" applyBorder="1" applyAlignment="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pplyAlignment="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pplyAlignment="1">
      <alignment vertical="center"/>
    </xf>
    <xf numFmtId="0" fontId="11" fillId="0" borderId="37" xfId="9" applyFont="1" applyBorder="1" applyAlignment="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pplyAlignme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pplyAlignment="1">
      <alignment vertical="center"/>
    </xf>
    <xf numFmtId="0" fontId="2" fillId="0" borderId="23" xfId="4" applyFont="1" applyBorder="1" applyAlignment="1">
      <alignment vertical="center"/>
    </xf>
    <xf numFmtId="0" fontId="2" fillId="0" borderId="16" xfId="4" applyFont="1" applyBorder="1" applyAlignment="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pplyAlignment="1">
      <alignment vertical="center"/>
    </xf>
    <xf numFmtId="0" fontId="2" fillId="0" borderId="14" xfId="4" applyFont="1" applyBorder="1" applyAlignment="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pplyAlignment="1">
      <alignment vertical="center"/>
    </xf>
    <xf numFmtId="0" fontId="9" fillId="0" borderId="0" xfId="4" applyFont="1" applyAlignment="1">
      <alignment vertical="center"/>
    </xf>
    <xf numFmtId="0" fontId="9" fillId="0" borderId="14" xfId="4" applyFont="1" applyBorder="1" applyAlignment="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pplyAlignment="1">
      <alignment vertical="center"/>
    </xf>
    <xf numFmtId="0" fontId="2" fillId="0" borderId="34" xfId="4" applyFont="1" applyBorder="1" applyAlignment="1">
      <alignment vertical="center"/>
    </xf>
    <xf numFmtId="0" fontId="2" fillId="0" borderId="15" xfId="4" applyFont="1" applyBorder="1" applyAlignment="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pplyAlignment="1">
      <alignment vertical="center"/>
    </xf>
    <xf numFmtId="0" fontId="10" fillId="0" borderId="14" xfId="4" applyFont="1" applyBorder="1" applyAlignment="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pplyAlignment="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pplyAlignment="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pplyAlignment="1">
      <alignment vertical="center"/>
    </xf>
    <xf numFmtId="0" fontId="17" fillId="3" borderId="23" xfId="12" applyFont="1" applyFill="1" applyBorder="1" applyAlignment="1">
      <alignment vertical="center"/>
    </xf>
    <xf numFmtId="0" fontId="17" fillId="3" borderId="16" xfId="12" applyFont="1" applyFill="1" applyBorder="1" applyAlignment="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pplyAlignment="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pplyAlignment="1">
      <alignment vertical="center"/>
    </xf>
    <xf numFmtId="0" fontId="17" fillId="3" borderId="0" xfId="12" applyFont="1" applyFill="1" applyAlignment="1">
      <alignment vertical="center"/>
    </xf>
    <xf numFmtId="0" fontId="17" fillId="3" borderId="14" xfId="12" applyFont="1" applyFill="1" applyBorder="1" applyAlignment="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pplyAlignment="1">
      <alignment vertical="center"/>
    </xf>
    <xf numFmtId="0" fontId="17" fillId="3" borderId="34" xfId="12" applyFont="1" applyFill="1" applyBorder="1" applyAlignment="1">
      <alignment vertical="center"/>
    </xf>
    <xf numFmtId="0" fontId="17" fillId="3" borderId="15" xfId="12" applyFont="1" applyFill="1" applyBorder="1" applyAlignment="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pplyAlignment="1">
      <alignment vertical="center"/>
    </xf>
    <xf numFmtId="0" fontId="17" fillId="3" borderId="17" xfId="12" applyFont="1" applyFill="1" applyBorder="1" applyAlignment="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pplyAlignment="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pplyAlignment="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pplyAlignment="1">
      <alignment vertical="center"/>
    </xf>
    <xf numFmtId="178" fontId="21" fillId="0" borderId="35" xfId="19" applyNumberFormat="1" applyFont="1" applyBorder="1" applyAlignment="1">
      <alignment vertical="center"/>
    </xf>
    <xf numFmtId="178" fontId="21" fillId="0" borderId="37" xfId="19" applyNumberFormat="1" applyFont="1" applyBorder="1" applyAlignment="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pplyAlignment="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pplyAlignment="1">
      <alignment vertical="center"/>
    </xf>
    <xf numFmtId="0" fontId="0" fillId="0" borderId="22" xfId="8" applyFont="1" applyBorder="1" applyAlignment="1">
      <alignment vertical="center"/>
    </xf>
    <xf numFmtId="0" fontId="0" fillId="0" borderId="41" xfId="8" applyFont="1" applyBorder="1" applyAlignment="1">
      <alignment vertical="center"/>
    </xf>
    <xf numFmtId="0" fontId="25" fillId="0" borderId="32" xfId="8" applyFont="1" applyBorder="1" applyAlignment="1">
      <alignment vertical="center"/>
    </xf>
    <xf numFmtId="0" fontId="25" fillId="0" borderId="35" xfId="8" applyFont="1" applyBorder="1" applyAlignment="1">
      <alignment vertical="center"/>
    </xf>
    <xf numFmtId="0" fontId="25" fillId="0" borderId="51" xfId="8" applyFont="1" applyBorder="1" applyAlignment="1">
      <alignment vertical="center"/>
    </xf>
    <xf numFmtId="0" fontId="25" fillId="0" borderId="33" xfId="8" applyFont="1" applyBorder="1" applyAlignment="1">
      <alignment vertical="center"/>
    </xf>
    <xf numFmtId="0" fontId="25" fillId="0" borderId="36" xfId="8" applyFont="1" applyBorder="1" applyAlignment="1">
      <alignment vertical="center"/>
    </xf>
    <xf numFmtId="0" fontId="25" fillId="0" borderId="38" xfId="8" applyFont="1" applyBorder="1" applyAlignment="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pplyAlignment="1">
      <alignment vertical="center"/>
    </xf>
    <xf numFmtId="0" fontId="24" fillId="0" borderId="51" xfId="8" applyFont="1" applyBorder="1" applyAlignment="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pplyAlignment="1">
      <alignment vertical="center"/>
    </xf>
    <xf numFmtId="0" fontId="24" fillId="0" borderId="38" xfId="8" applyFont="1" applyBorder="1" applyAlignment="1">
      <alignment vertical="center"/>
    </xf>
    <xf numFmtId="0" fontId="24" fillId="0" borderId="36" xfId="8" applyFont="1" applyBorder="1" applyAlignment="1">
      <alignment vertical="center"/>
    </xf>
    <xf numFmtId="0" fontId="24" fillId="0" borderId="52" xfId="8" applyFont="1" applyBorder="1" applyAlignment="1">
      <alignment vertical="center"/>
    </xf>
    <xf numFmtId="0" fontId="24" fillId="0" borderId="22" xfId="8" applyFont="1" applyBorder="1" applyAlignment="1">
      <alignment vertical="center"/>
    </xf>
    <xf numFmtId="0" fontId="24" fillId="0" borderId="50" xfId="8" applyFont="1" applyBorder="1" applyAlignment="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20" applyFont="1" applyFill="1" applyAlignment="1">
      <alignment vertical="center"/>
    </xf>
    <xf numFmtId="0" fontId="43" fillId="3" borderId="0" xfId="20" applyFill="1" applyAlignment="1" applyProtection="1">
      <alignment vertical="center"/>
      <protection hidden="1"/>
    </xf>
    <xf numFmtId="0" fontId="45" fillId="0" borderId="0" xfId="21" applyFont="1">
      <alignment vertical="center"/>
    </xf>
    <xf numFmtId="0" fontId="43" fillId="3" borderId="0" xfId="20" applyFill="1" applyAlignment="1">
      <alignment vertical="center"/>
    </xf>
    <xf numFmtId="0" fontId="43" fillId="3" borderId="0" xfId="20" applyFill="1" applyProtection="1">
      <protection hidden="1"/>
    </xf>
    <xf numFmtId="0" fontId="45" fillId="0" borderId="30" xfId="21" applyFont="1" applyBorder="1">
      <alignment vertical="center"/>
    </xf>
    <xf numFmtId="0" fontId="45" fillId="0" borderId="23" xfId="21" applyFont="1" applyBorder="1">
      <alignment vertical="center"/>
    </xf>
    <xf numFmtId="189" fontId="45" fillId="0" borderId="23" xfId="21" applyNumberFormat="1" applyFont="1" applyBorder="1">
      <alignment vertical="center"/>
    </xf>
    <xf numFmtId="0" fontId="45" fillId="0" borderId="16" xfId="21" applyFont="1" applyBorder="1">
      <alignment vertical="center"/>
    </xf>
    <xf numFmtId="0" fontId="45" fillId="0" borderId="42" xfId="21" applyFont="1" applyBorder="1">
      <alignment vertical="center"/>
    </xf>
    <xf numFmtId="0" fontId="45" fillId="0" borderId="14" xfId="21" applyFont="1" applyBorder="1">
      <alignment vertical="center"/>
    </xf>
    <xf numFmtId="0" fontId="45" fillId="0" borderId="31" xfId="21" applyFont="1" applyBorder="1">
      <alignment vertical="center"/>
    </xf>
    <xf numFmtId="0" fontId="45" fillId="0" borderId="34" xfId="21" applyFont="1" applyBorder="1">
      <alignment vertical="center"/>
    </xf>
    <xf numFmtId="0" fontId="45" fillId="0" borderId="15" xfId="21" applyFont="1" applyBorder="1">
      <alignment vertical="center"/>
    </xf>
    <xf numFmtId="0" fontId="45" fillId="0" borderId="35" xfId="21" applyFont="1" applyBorder="1">
      <alignment vertical="center"/>
    </xf>
    <xf numFmtId="0" fontId="46" fillId="0" borderId="30" xfId="21" applyFont="1" applyBorder="1">
      <alignment vertical="center"/>
    </xf>
    <xf numFmtId="178" fontId="47" fillId="0" borderId="0" xfId="21" applyNumberFormat="1" applyFont="1">
      <alignment vertical="center"/>
    </xf>
    <xf numFmtId="178" fontId="45" fillId="0" borderId="0" xfId="21" applyNumberFormat="1" applyFont="1">
      <alignment vertical="center"/>
    </xf>
    <xf numFmtId="0" fontId="45" fillId="0" borderId="30" xfId="21" applyFont="1" applyBorder="1" applyAlignment="1" applyProtection="1">
      <alignment horizontal="left" vertical="top" wrapText="1"/>
      <protection locked="0"/>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187" fontId="45" fillId="3" borderId="0" xfId="22" applyNumberFormat="1" applyFont="1" applyFill="1" applyAlignment="1">
      <alignment vertical="center" wrapText="1"/>
    </xf>
    <xf numFmtId="0" fontId="45" fillId="0" borderId="0" xfId="21" applyFont="1" applyAlignment="1">
      <alignment horizontal="center" vertical="center"/>
    </xf>
    <xf numFmtId="49" fontId="45" fillId="3" borderId="0" xfId="22" applyNumberFormat="1" applyFont="1" applyFill="1" applyAlignment="1">
      <alignment horizontal="center" vertical="center" wrapText="1"/>
    </xf>
    <xf numFmtId="49" fontId="45" fillId="3" borderId="0" xfId="22" applyNumberFormat="1" applyFont="1" applyFill="1" applyAlignment="1">
      <alignment horizontal="center" vertical="center"/>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74" xfId="21" applyFont="1" applyBorder="1" applyAlignment="1">
      <alignment horizontal="center" vertical="center"/>
    </xf>
    <xf numFmtId="187" fontId="45" fillId="3" borderId="0" xfId="22" applyNumberFormat="1" applyFont="1" applyFill="1" applyAlignment="1">
      <alignment horizontal="center" vertical="center" wrapText="1"/>
    </xf>
    <xf numFmtId="187" fontId="45" fillId="0" borderId="0" xfId="22" applyNumberFormat="1" applyFont="1" applyAlignment="1">
      <alignment horizontal="center" vertical="center" wrapText="1"/>
    </xf>
    <xf numFmtId="184" fontId="45" fillId="3" borderId="0" xfId="22" applyNumberFormat="1" applyFont="1" applyFill="1" applyAlignment="1">
      <alignment horizontal="center" vertical="center"/>
    </xf>
    <xf numFmtId="187" fontId="45" fillId="3" borderId="74" xfId="22" applyNumberFormat="1" applyFont="1" applyFill="1" applyBorder="1" applyAlignment="1">
      <alignment horizontal="center" vertical="center" wrapText="1"/>
    </xf>
    <xf numFmtId="184" fontId="45" fillId="3" borderId="74" xfId="22" applyNumberFormat="1" applyFont="1" applyFill="1" applyBorder="1" applyAlignment="1">
      <alignment horizontal="center" vertical="center"/>
    </xf>
    <xf numFmtId="178" fontId="45" fillId="0" borderId="42" xfId="21" applyNumberFormat="1" applyFont="1" applyBorder="1">
      <alignment vertical="center"/>
    </xf>
    <xf numFmtId="178" fontId="43" fillId="0" borderId="0" xfId="21" applyNumberFormat="1" applyAlignment="1">
      <alignment horizontal="center" vertical="center"/>
    </xf>
    <xf numFmtId="178" fontId="45" fillId="0" borderId="14" xfId="21" applyNumberFormat="1" applyFont="1" applyBorder="1">
      <alignment vertical="center"/>
    </xf>
    <xf numFmtId="191" fontId="45" fillId="0" borderId="0" xfId="21" applyNumberFormat="1" applyFont="1">
      <alignment vertical="center"/>
    </xf>
    <xf numFmtId="178" fontId="45" fillId="0" borderId="31" xfId="21" applyNumberFormat="1" applyFont="1" applyBorder="1">
      <alignment vertical="center"/>
    </xf>
    <xf numFmtId="178" fontId="45" fillId="0" borderId="34" xfId="21" applyNumberFormat="1" applyFont="1" applyBorder="1">
      <alignment vertical="center"/>
    </xf>
    <xf numFmtId="189" fontId="45" fillId="0" borderId="34" xfId="21" applyNumberFormat="1" applyFont="1" applyBorder="1">
      <alignment vertical="center"/>
    </xf>
    <xf numFmtId="178" fontId="45" fillId="0" borderId="15" xfId="21" applyNumberFormat="1" applyFont="1" applyBorder="1">
      <alignment vertical="center"/>
    </xf>
    <xf numFmtId="0" fontId="46" fillId="0" borderId="42" xfId="21" applyFont="1" applyBorder="1">
      <alignment vertical="center"/>
    </xf>
    <xf numFmtId="0" fontId="45" fillId="0" borderId="0" xfId="22" applyFont="1">
      <alignment vertical="center"/>
    </xf>
    <xf numFmtId="189" fontId="45" fillId="0" borderId="0" xfId="22" applyNumberFormat="1" applyFont="1">
      <alignment vertical="center"/>
    </xf>
    <xf numFmtId="178" fontId="43" fillId="0" borderId="0" xfId="23" applyNumberFormat="1" applyAlignment="1">
      <alignment vertical="center"/>
    </xf>
    <xf numFmtId="183" fontId="43" fillId="0" borderId="0" xfId="24" applyNumberFormat="1" applyAlignment="1">
      <alignment horizontal="right" vertical="center"/>
    </xf>
    <xf numFmtId="184" fontId="43" fillId="0" borderId="0" xfId="24" applyNumberFormat="1" applyAlignment="1">
      <alignment horizontal="right" vertical="center"/>
    </xf>
    <xf numFmtId="178" fontId="45" fillId="3" borderId="0" xfId="21" applyNumberFormat="1" applyFont="1" applyFill="1" applyAlignment="1">
      <alignment vertical="center" wrapText="1"/>
    </xf>
    <xf numFmtId="178" fontId="43" fillId="0" borderId="0" xfId="23" applyNumberFormat="1" applyAlignment="1">
      <alignment horizontal="center" vertical="center"/>
    </xf>
    <xf numFmtId="184" fontId="45" fillId="3" borderId="0" xfId="22" applyNumberFormat="1" applyFont="1" applyFill="1" applyAlignment="1">
      <alignment horizontal="center" vertical="center" wrapText="1"/>
    </xf>
    <xf numFmtId="184" fontId="45" fillId="0" borderId="0" xfId="21" applyNumberFormat="1" applyFont="1" applyAlignment="1">
      <alignment horizontal="center" vertical="center"/>
    </xf>
    <xf numFmtId="0" fontId="48" fillId="0" borderId="0" xfId="25" applyFont="1">
      <alignment vertical="center"/>
    </xf>
    <xf numFmtId="0" fontId="43" fillId="3" borderId="0" xfId="20" applyFill="1"/>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8DF84830-1A08-4BAD-BB8D-49D8D5060869}"/>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03895EB9-D287-4210-B802-0A45E782F1DE}"/>
    <cellStyle name="標準_【レイアウト】（県）資料３（Ｐ２）　歳出比較分析表" xfId="19" xr:uid="{00000000-0005-0000-0000-000013000000}"/>
    <cellStyle name="標準_【レイアウト】（県）資料３（Ｐ２）　歳出比較分析表 2" xfId="21" xr:uid="{CE69EC9B-7814-4145-9704-4D9EB93A2BA5}"/>
    <cellStyle name="標準_【レイアウト】（市）資料３（Ｐ２）　歳出比較分析表" xfId="18" xr:uid="{00000000-0005-0000-0000-000012000000}"/>
    <cellStyle name="標準_【レイアウト】（市）資料３（Ｐ２）　歳出比較分析表 2" xfId="22" xr:uid="{935B08B6-DB05-492A-83F9-626BA3AF1FD7}"/>
    <cellStyle name="標準_APAHO251300" xfId="13" xr:uid="{00000000-0005-0000-0000-00000D000000}"/>
    <cellStyle name="標準_APAHO251300 2" xfId="23" xr:uid="{9A02E62E-8912-479D-952D-F0935D6E8919}"/>
    <cellStyle name="標準_APAHO252300" xfId="14" xr:uid="{00000000-0005-0000-0000-00000E000000}"/>
    <cellStyle name="標準_APAHO252300 2" xfId="24" xr:uid="{CDC16F18-5C08-48CF-BE5A-A8D7157F887D}"/>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85942</c:v>
                </c:pt>
                <c:pt idx="3">
                  <c:v>95007</c:v>
                </c:pt>
                <c:pt idx="4">
                  <c:v>98176</c:v>
                </c:pt>
              </c:numCache>
            </c:numRef>
          </c:val>
          <c:smooth val="0"/>
          <c:extLst>
            <c:ext xmlns:c16="http://schemas.microsoft.com/office/drawing/2014/chart" uri="{C3380CC4-5D6E-409C-BE32-E72D297353CC}">
              <c16:uniqueId val="{00000000-041A-403A-A568-75C37042A5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22074</c:v>
                </c:pt>
                <c:pt idx="1">
                  <c:v>20981</c:v>
                </c:pt>
                <c:pt idx="2">
                  <c:v>22669</c:v>
                </c:pt>
                <c:pt idx="3">
                  <c:v>46866</c:v>
                </c:pt>
                <c:pt idx="4">
                  <c:v>28242</c:v>
                </c:pt>
              </c:numCache>
            </c:numRef>
          </c:val>
          <c:smooth val="0"/>
          <c:extLst>
            <c:ext xmlns:c16="http://schemas.microsoft.com/office/drawing/2014/chart" uri="{C3380CC4-5D6E-409C-BE32-E72D297353CC}">
              <c16:uniqueId val="{00000001-041A-403A-A568-75C37042A5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15.24</c:v>
                </c:pt>
                <c:pt idx="1">
                  <c:v>17.420000000000002</c:v>
                </c:pt>
                <c:pt idx="2">
                  <c:v>19.97</c:v>
                </c:pt>
                <c:pt idx="3">
                  <c:v>15.54</c:v>
                </c:pt>
                <c:pt idx="4">
                  <c:v>9.8699999999999992</c:v>
                </c:pt>
              </c:numCache>
            </c:numRef>
          </c:val>
          <c:extLst>
            <c:ext xmlns:c16="http://schemas.microsoft.com/office/drawing/2014/chart" uri="{C3380CC4-5D6E-409C-BE32-E72D297353CC}">
              <c16:uniqueId val="{00000000-A003-4CE0-B087-461C3AEBAB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60.54</c:v>
                </c:pt>
                <c:pt idx="1">
                  <c:v>58.64</c:v>
                </c:pt>
                <c:pt idx="2">
                  <c:v>65.88</c:v>
                </c:pt>
                <c:pt idx="3">
                  <c:v>79.61</c:v>
                </c:pt>
                <c:pt idx="4">
                  <c:v>84.97</c:v>
                </c:pt>
              </c:numCache>
            </c:numRef>
          </c:val>
          <c:extLst>
            <c:ext xmlns:c16="http://schemas.microsoft.com/office/drawing/2014/chart" uri="{C3380CC4-5D6E-409C-BE32-E72D297353CC}">
              <c16:uniqueId val="{00000001-A003-4CE0-B087-461C3AEBAB9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2.37</c:v>
                </c:pt>
                <c:pt idx="1">
                  <c:v>4.6100000000000003</c:v>
                </c:pt>
                <c:pt idx="2">
                  <c:v>14.08</c:v>
                </c:pt>
                <c:pt idx="3">
                  <c:v>6.93</c:v>
                </c:pt>
                <c:pt idx="4">
                  <c:v>0.73</c:v>
                </c:pt>
              </c:numCache>
            </c:numRef>
          </c:val>
          <c:smooth val="0"/>
          <c:extLst>
            <c:ext xmlns:c16="http://schemas.microsoft.com/office/drawing/2014/chart" uri="{C3380CC4-5D6E-409C-BE32-E72D297353CC}">
              <c16:uniqueId val="{00000002-A003-4CE0-B087-461C3AEBAB9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CA-4DF0-9BD6-58820202A6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CA-4DF0-9BD6-58820202A6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CA-4DF0-9BD6-58820202A6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CA-4DF0-9BD6-58820202A66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8CA-4DF0-9BD6-58820202A6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5-08CA-4DF0-9BD6-58820202A66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1.66</c:v>
                </c:pt>
                <c:pt idx="2">
                  <c:v>#N/A</c:v>
                </c:pt>
                <c:pt idx="3">
                  <c:v>1.1100000000000001</c:v>
                </c:pt>
                <c:pt idx="4">
                  <c:v>#N/A</c:v>
                </c:pt>
                <c:pt idx="5">
                  <c:v>0.94</c:v>
                </c:pt>
                <c:pt idx="6">
                  <c:v>#N/A</c:v>
                </c:pt>
                <c:pt idx="7">
                  <c:v>1.05</c:v>
                </c:pt>
                <c:pt idx="8">
                  <c:v>#N/A</c:v>
                </c:pt>
                <c:pt idx="9">
                  <c:v>0.47</c:v>
                </c:pt>
              </c:numCache>
            </c:numRef>
          </c:val>
          <c:extLst>
            <c:ext xmlns:c16="http://schemas.microsoft.com/office/drawing/2014/chart" uri="{C3380CC4-5D6E-409C-BE32-E72D297353CC}">
              <c16:uniqueId val="{00000006-08CA-4DF0-9BD6-58820202A665}"/>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0.68</c:v>
                </c:pt>
                <c:pt idx="2">
                  <c:v>#N/A</c:v>
                </c:pt>
                <c:pt idx="3">
                  <c:v>0.56999999999999995</c:v>
                </c:pt>
                <c:pt idx="4">
                  <c:v>#N/A</c:v>
                </c:pt>
                <c:pt idx="5">
                  <c:v>0.46</c:v>
                </c:pt>
                <c:pt idx="6">
                  <c:v>#N/A</c:v>
                </c:pt>
                <c:pt idx="7">
                  <c:v>1</c:v>
                </c:pt>
                <c:pt idx="8">
                  <c:v>#N/A</c:v>
                </c:pt>
                <c:pt idx="9">
                  <c:v>0.52</c:v>
                </c:pt>
              </c:numCache>
            </c:numRef>
          </c:val>
          <c:extLst>
            <c:ext xmlns:c16="http://schemas.microsoft.com/office/drawing/2014/chart" uri="{C3380CC4-5D6E-409C-BE32-E72D297353CC}">
              <c16:uniqueId val="{00000007-08CA-4DF0-9BD6-58820202A66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0.93</c:v>
                </c:pt>
                <c:pt idx="4">
                  <c:v>#N/A</c:v>
                </c:pt>
                <c:pt idx="5">
                  <c:v>1.92</c:v>
                </c:pt>
                <c:pt idx="6">
                  <c:v>#N/A</c:v>
                </c:pt>
                <c:pt idx="7">
                  <c:v>1.83</c:v>
                </c:pt>
                <c:pt idx="8">
                  <c:v>#N/A</c:v>
                </c:pt>
                <c:pt idx="9">
                  <c:v>1.89</c:v>
                </c:pt>
              </c:numCache>
            </c:numRef>
          </c:val>
          <c:extLst>
            <c:ext xmlns:c16="http://schemas.microsoft.com/office/drawing/2014/chart" uri="{C3380CC4-5D6E-409C-BE32-E72D297353CC}">
              <c16:uniqueId val="{00000008-08CA-4DF0-9BD6-58820202A6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15.23</c:v>
                </c:pt>
                <c:pt idx="2">
                  <c:v>#N/A</c:v>
                </c:pt>
                <c:pt idx="3">
                  <c:v>17.41</c:v>
                </c:pt>
                <c:pt idx="4">
                  <c:v>#N/A</c:v>
                </c:pt>
                <c:pt idx="5">
                  <c:v>19.96</c:v>
                </c:pt>
                <c:pt idx="6">
                  <c:v>#N/A</c:v>
                </c:pt>
                <c:pt idx="7">
                  <c:v>15.53</c:v>
                </c:pt>
                <c:pt idx="8">
                  <c:v>#N/A</c:v>
                </c:pt>
                <c:pt idx="9">
                  <c:v>9.8699999999999992</c:v>
                </c:pt>
              </c:numCache>
            </c:numRef>
          </c:val>
          <c:extLst>
            <c:ext xmlns:c16="http://schemas.microsoft.com/office/drawing/2014/chart" uri="{C3380CC4-5D6E-409C-BE32-E72D297353CC}">
              <c16:uniqueId val="{00000009-08CA-4DF0-9BD6-58820202A66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356</c:v>
                </c:pt>
                <c:pt idx="5">
                  <c:v>373</c:v>
                </c:pt>
                <c:pt idx="8">
                  <c:v>380</c:v>
                </c:pt>
                <c:pt idx="11">
                  <c:v>392</c:v>
                </c:pt>
                <c:pt idx="14">
                  <c:v>394</c:v>
                </c:pt>
              </c:numCache>
            </c:numRef>
          </c:val>
          <c:extLst>
            <c:ext xmlns:c16="http://schemas.microsoft.com/office/drawing/2014/chart" uri="{C3380CC4-5D6E-409C-BE32-E72D297353CC}">
              <c16:uniqueId val="{00000000-5360-440B-BDF8-D61D9DFDCC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60-440B-BDF8-D61D9DFDCC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360-440B-BDF8-D61D9DFDCC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c:v>
                </c:pt>
                <c:pt idx="3">
                  <c:v>103</c:v>
                </c:pt>
                <c:pt idx="6">
                  <c:v>106</c:v>
                </c:pt>
                <c:pt idx="9">
                  <c:v>107</c:v>
                </c:pt>
                <c:pt idx="12">
                  <c:v>109</c:v>
                </c:pt>
              </c:numCache>
            </c:numRef>
          </c:val>
          <c:extLst>
            <c:ext xmlns:c16="http://schemas.microsoft.com/office/drawing/2014/chart" uri="{C3380CC4-5D6E-409C-BE32-E72D297353CC}">
              <c16:uniqueId val="{00000003-5360-440B-BDF8-D61D9DFDCC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98</c:v>
                </c:pt>
                <c:pt idx="3">
                  <c:v>95</c:v>
                </c:pt>
                <c:pt idx="6">
                  <c:v>98</c:v>
                </c:pt>
                <c:pt idx="9">
                  <c:v>98</c:v>
                </c:pt>
                <c:pt idx="12">
                  <c:v>98</c:v>
                </c:pt>
              </c:numCache>
            </c:numRef>
          </c:val>
          <c:extLst>
            <c:ext xmlns:c16="http://schemas.microsoft.com/office/drawing/2014/chart" uri="{C3380CC4-5D6E-409C-BE32-E72D297353CC}">
              <c16:uniqueId val="{00000004-5360-440B-BDF8-D61D9DFDCC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60-440B-BDF8-D61D9DFDCC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60-440B-BDF8-D61D9DFDCC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387</c:v>
                </c:pt>
                <c:pt idx="3">
                  <c:v>428</c:v>
                </c:pt>
                <c:pt idx="6">
                  <c:v>434</c:v>
                </c:pt>
                <c:pt idx="9">
                  <c:v>427</c:v>
                </c:pt>
                <c:pt idx="12">
                  <c:v>425</c:v>
                </c:pt>
              </c:numCache>
            </c:numRef>
          </c:val>
          <c:extLst>
            <c:ext xmlns:c16="http://schemas.microsoft.com/office/drawing/2014/chart" uri="{C3380CC4-5D6E-409C-BE32-E72D297353CC}">
              <c16:uniqueId val="{00000007-5360-440B-BDF8-D61D9DFDCCC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189</c:v>
                </c:pt>
                <c:pt idx="2">
                  <c:v>#N/A</c:v>
                </c:pt>
                <c:pt idx="3">
                  <c:v>#N/A</c:v>
                </c:pt>
                <c:pt idx="4">
                  <c:v>253</c:v>
                </c:pt>
                <c:pt idx="5">
                  <c:v>#N/A</c:v>
                </c:pt>
                <c:pt idx="6">
                  <c:v>#N/A</c:v>
                </c:pt>
                <c:pt idx="7">
                  <c:v>258</c:v>
                </c:pt>
                <c:pt idx="8">
                  <c:v>#N/A</c:v>
                </c:pt>
                <c:pt idx="9">
                  <c:v>#N/A</c:v>
                </c:pt>
                <c:pt idx="10">
                  <c:v>240</c:v>
                </c:pt>
                <c:pt idx="11">
                  <c:v>#N/A</c:v>
                </c:pt>
                <c:pt idx="12">
                  <c:v>#N/A</c:v>
                </c:pt>
                <c:pt idx="13">
                  <c:v>238</c:v>
                </c:pt>
                <c:pt idx="14">
                  <c:v>#N/A</c:v>
                </c:pt>
              </c:numCache>
            </c:numRef>
          </c:val>
          <c:smooth val="0"/>
          <c:extLst>
            <c:ext xmlns:c16="http://schemas.microsoft.com/office/drawing/2014/chart" uri="{C3380CC4-5D6E-409C-BE32-E72D297353CC}">
              <c16:uniqueId val="{00000008-5360-440B-BDF8-D61D9DFDCCC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4589</c:v>
                </c:pt>
                <c:pt idx="5">
                  <c:v>4475</c:v>
                </c:pt>
                <c:pt idx="8">
                  <c:v>4363</c:v>
                </c:pt>
                <c:pt idx="11">
                  <c:v>4221</c:v>
                </c:pt>
                <c:pt idx="14">
                  <c:v>3776</c:v>
                </c:pt>
              </c:numCache>
            </c:numRef>
          </c:val>
          <c:extLst>
            <c:ext xmlns:c16="http://schemas.microsoft.com/office/drawing/2014/chart" uri="{C3380CC4-5D6E-409C-BE32-E72D297353CC}">
              <c16:uniqueId val="{00000000-F7F7-4E71-950F-055AE86A7E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7F7-4E71-950F-055AE86A7E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3065</c:v>
                </c:pt>
                <c:pt idx="5">
                  <c:v>3121</c:v>
                </c:pt>
                <c:pt idx="8">
                  <c:v>3620</c:v>
                </c:pt>
                <c:pt idx="11">
                  <c:v>4171</c:v>
                </c:pt>
                <c:pt idx="14">
                  <c:v>4558</c:v>
                </c:pt>
              </c:numCache>
            </c:numRef>
          </c:val>
          <c:extLst>
            <c:ext xmlns:c16="http://schemas.microsoft.com/office/drawing/2014/chart" uri="{C3380CC4-5D6E-409C-BE32-E72D297353CC}">
              <c16:uniqueId val="{00000002-F7F7-4E71-950F-055AE86A7E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F7-4E71-950F-055AE86A7E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F7-4E71-950F-055AE86A7E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7</c:v>
                </c:pt>
                <c:pt idx="6">
                  <c:v>7</c:v>
                </c:pt>
                <c:pt idx="9">
                  <c:v>7</c:v>
                </c:pt>
                <c:pt idx="12">
                  <c:v>7</c:v>
                </c:pt>
              </c:numCache>
            </c:numRef>
          </c:val>
          <c:extLst>
            <c:ext xmlns:c16="http://schemas.microsoft.com/office/drawing/2014/chart" uri="{C3380CC4-5D6E-409C-BE32-E72D297353CC}">
              <c16:uniqueId val="{00000005-F7F7-4E71-950F-055AE86A7E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1126</c:v>
                </c:pt>
                <c:pt idx="3">
                  <c:v>1117</c:v>
                </c:pt>
                <c:pt idx="6">
                  <c:v>1104</c:v>
                </c:pt>
                <c:pt idx="9">
                  <c:v>1093</c:v>
                </c:pt>
                <c:pt idx="12">
                  <c:v>1078</c:v>
                </c:pt>
              </c:numCache>
            </c:numRef>
          </c:val>
          <c:extLst>
            <c:ext xmlns:c16="http://schemas.microsoft.com/office/drawing/2014/chart" uri="{C3380CC4-5D6E-409C-BE32-E72D297353CC}">
              <c16:uniqueId val="{00000006-F7F7-4E71-950F-055AE86A7E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1385</c:v>
                </c:pt>
                <c:pt idx="3">
                  <c:v>1300</c:v>
                </c:pt>
                <c:pt idx="6">
                  <c:v>1238</c:v>
                </c:pt>
                <c:pt idx="9">
                  <c:v>1342</c:v>
                </c:pt>
                <c:pt idx="12">
                  <c:v>1315</c:v>
                </c:pt>
              </c:numCache>
            </c:numRef>
          </c:val>
          <c:extLst>
            <c:ext xmlns:c16="http://schemas.microsoft.com/office/drawing/2014/chart" uri="{C3380CC4-5D6E-409C-BE32-E72D297353CC}">
              <c16:uniqueId val="{00000007-F7F7-4E71-950F-055AE86A7E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617</c:v>
                </c:pt>
                <c:pt idx="3">
                  <c:v>534</c:v>
                </c:pt>
                <c:pt idx="6">
                  <c:v>455</c:v>
                </c:pt>
                <c:pt idx="9">
                  <c:v>369</c:v>
                </c:pt>
                <c:pt idx="12">
                  <c:v>289</c:v>
                </c:pt>
              </c:numCache>
            </c:numRef>
          </c:val>
          <c:extLst>
            <c:ext xmlns:c16="http://schemas.microsoft.com/office/drawing/2014/chart" uri="{C3380CC4-5D6E-409C-BE32-E72D297353CC}">
              <c16:uniqueId val="{00000008-F7F7-4E71-950F-055AE86A7E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9-F7F7-4E71-950F-055AE86A7E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4468</c:v>
                </c:pt>
                <c:pt idx="3">
                  <c:v>4359</c:v>
                </c:pt>
                <c:pt idx="6">
                  <c:v>4293</c:v>
                </c:pt>
                <c:pt idx="9">
                  <c:v>4208</c:v>
                </c:pt>
                <c:pt idx="12">
                  <c:v>3877</c:v>
                </c:pt>
              </c:numCache>
            </c:numRef>
          </c:val>
          <c:extLst>
            <c:ext xmlns:c16="http://schemas.microsoft.com/office/drawing/2014/chart" uri="{C3380CC4-5D6E-409C-BE32-E72D297353CC}">
              <c16:uniqueId val="{0000000A-F7F7-4E71-950F-055AE86A7E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F7-4E71-950F-055AE86A7E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2839</c:v>
                </c:pt>
                <c:pt idx="1">
                  <c:v>3338</c:v>
                </c:pt>
                <c:pt idx="2">
                  <c:v>3602</c:v>
                </c:pt>
              </c:numCache>
            </c:numRef>
          </c:val>
          <c:extLst>
            <c:ext xmlns:c16="http://schemas.microsoft.com/office/drawing/2014/chart" uri="{C3380CC4-5D6E-409C-BE32-E72D297353CC}">
              <c16:uniqueId val="{00000000-3E74-43E8-A8E9-C35636D4CE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c:v>
                </c:pt>
                <c:pt idx="1">
                  <c:v>69</c:v>
                </c:pt>
                <c:pt idx="2">
                  <c:v>69</c:v>
                </c:pt>
              </c:numCache>
            </c:numRef>
          </c:val>
          <c:extLst>
            <c:ext xmlns:c16="http://schemas.microsoft.com/office/drawing/2014/chart" uri="{C3380CC4-5D6E-409C-BE32-E72D297353CC}">
              <c16:uniqueId val="{00000001-3E74-43E8-A8E9-C35636D4CE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323</c:v>
                </c:pt>
                <c:pt idx="1">
                  <c:v>325</c:v>
                </c:pt>
                <c:pt idx="2">
                  <c:v>426</c:v>
                </c:pt>
              </c:numCache>
            </c:numRef>
          </c:val>
          <c:extLst>
            <c:ext xmlns:c16="http://schemas.microsoft.com/office/drawing/2014/chart" uri="{C3380CC4-5D6E-409C-BE32-E72D297353CC}">
              <c16:uniqueId val="{00000002-3E74-43E8-A8E9-C35636D4CEF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{1B2FB261-1F4A-4A5C-80F3-E59BA736C145}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4AF-4569-8E84-DCB21E262B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{E950727F-541A-47C2-865F-19DB39504A1C}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AF-4569-8E84-DCB21E262B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{C22424E1-B8BD-4FD9-91C5-88671D88C269}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AF-4569-8E84-DCB21E262B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{A1585854-A9AF-4053-81B5-1A0F2223CCBD}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AF-4569-8E84-DCB21E262B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{962D020B-7877-4413-8270-4A3E5EC4C050}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AF-4569-8E84-DCB21E262B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{81C1455D-3C56-4949-8AE1-1D3A8B3AD638}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4AF-4569-8E84-DCB21E262B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{79C9DC43-AE5A-418E-BC01-1392F2A24AAB}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4AF-4569-8E84-DCB21E262B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{0E7132CF-4DA9-47BC-B3C6-DDA1B919DB11}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4AF-4569-8E84-DCB21E262B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{780BDF15-96D1-4F08-8DB1-F432682B2B4B}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4AF-4569-8E84-DCB21E262B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60.4</c:v>
                </c:pt>
                <c:pt idx="16">
                  <c:v>62.3</c:v>
                </c:pt>
                <c:pt idx="24">
                  <c:v>63.7</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4AF-4569-8E84-DCB21E262B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{C4D062C4-E58C-4D81-A7D2-22C7973AFC81}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4AF-4569-8E84-DCB21E262B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{8FBBA88B-B9E7-4510-A6FF-59D12E984CF9}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AF-4569-8E84-DCB21E262B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{3BE5C37B-EE4E-488A-B5EF-9A10E6B4D514}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AF-4569-8E84-DCB21E262B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{F00A9E86-45D9-4C5F-984B-ACDD27422C56}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AF-4569-8E84-DCB21E262B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{019FA530-1FE8-474F-99FC-6B2D7C3C1CEC}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AF-4569-8E84-DCB21E262B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{23AE34E8-2F54-4ABF-B61E-B540D7D73297}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4AF-4569-8E84-DCB21E262B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{F9F6B121-9425-4C8B-A4C7-C27073893BEC}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4AF-4569-8E84-DCB21E262B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{EF81D182-552F-4B54-BF6F-4C6BCBA1BB3F}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4AF-4569-8E84-DCB21E262B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{33C558CE-C568-4FCC-8308-797D692A2011}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4AF-4569-8E84-DCB21E262B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62</c:v>
                </c:pt>
                <c:pt idx="24">
                  <c:v>63.5</c:v>
                </c:pt>
                <c:pt idx="32">
                  <c:v>63.1</c:v>
                </c:pt>
              </c:numCache>
            </c:numRef>
          </c:xVal>
          <c:yVal>
            <c:numRef>
              <c:f>公会計指標分析・財政指標組合せ分析表!$BP$55:$DC$55</c:f>
              <c:numCache>
                <c:formatCode>#,##0.0;"▲ "#,##0.0</c:formatCode>
                <c:ptCount val="40"/>
                <c:pt idx="0">
                  <c:v>20</c:v>
                </c:pt>
                <c:pt idx="8">
                  <c:v>32.4</c:v>
                </c:pt>
                <c:pt idx="16">
                  <c:v>8.5</c:v>
                </c:pt>
                <c:pt idx="24">
                  <c:v>0</c:v>
                </c:pt>
                <c:pt idx="32">
                  <c:v>0</c:v>
                </c:pt>
              </c:numCache>
            </c:numRef>
          </c:yVal>
          <c:smooth val="0"/>
          <c:extLst>
            <c:ext xmlns:c16="http://schemas.microsoft.com/office/drawing/2014/chart" uri="{C3380CC4-5D6E-409C-BE32-E72D297353CC}">
              <c16:uniqueId val="{00000013-D4AF-4569-8E84-DCB21E262B5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{F8FA6082-548B-4761-A4A3-9540899F6D66}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17E-4A25-8487-4A3B8906B1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{8AFE862C-B983-49CD-980A-7F9F7108C188}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7E-4A25-8487-4A3B8906B1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{42381143-AD64-4046-903A-C2EAF56BF6A2}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7E-4A25-8487-4A3B8906B1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{304DC73C-1D45-4F8E-9432-1255E1D6A199}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7E-4A25-8487-4A3B8906B1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{A8DDD8F4-A9A2-4BD5-917D-54872830A19D}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7E-4A25-8487-4A3B8906B1D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{712C579B-74FA-4F67-A58E-0C2D63BF35EC}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17E-4A25-8487-4A3B8906B1D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{028D4735-7CDA-4CD8-B735-2209D8E3032D}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17E-4A25-8487-4A3B8906B1D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{ACBA377E-F752-4264-A15A-9B1CC82A4BC1}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17E-4A25-8487-4A3B8906B1D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{0B7F58EE-9D19-4772-A52D-5EC0BAD4650F}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17E-4A25-8487-4A3B8906B1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5.5</c:v>
                </c:pt>
                <c:pt idx="16">
                  <c:v>6.2</c:v>
                </c:pt>
                <c:pt idx="24">
                  <c:v>6.5</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17E-4A25-8487-4A3B8906B1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{3224FE1D-988A-4DE8-8ECF-03C51C9C8E20}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17E-4A25-8487-4A3B8906B1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{EE52ECBC-454D-4490-B89B-7499011A771C}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7E-4A25-8487-4A3B8906B1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{6A2FFEA2-41EE-4104-A10B-AB1FB7A4FB12}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7E-4A25-8487-4A3B8906B1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{D9A0CEC8-02EC-4A70-9822-DBCA864635EC}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7E-4A25-8487-4A3B8906B1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{0E79CEED-1206-4613-B263-EA63CBDFD8E6}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7E-4A25-8487-4A3B8906B1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{D469227A-8084-4BFE-AFAA-7D40EB9DCFAC}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17E-4A25-8487-4A3B8906B1D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{ADAF1BC4-F96B-4837-A133-A1E4C82922F4}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17E-4A25-8487-4A3B8906B1D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{CF3F854F-2D41-42D3-9423-8B5794C59B01}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17E-4A25-8487-4A3B8906B1D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{C71B1BC5-2F35-43AF-A04E-32C6459821DD}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17E-4A25-8487-4A3B8906B1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8.1999999999999993</c:v>
                </c:pt>
                <c:pt idx="24">
                  <c:v>8.4</c:v>
                </c:pt>
                <c:pt idx="32">
                  <c:v>8.5</c:v>
                </c:pt>
              </c:numCache>
            </c:numRef>
          </c:xVal>
          <c:yVal>
            <c:numRef>
              <c:f>公会計指標分析・財政指標組合せ分析表!$BP$77:$DC$77</c:f>
              <c:numCache>
                <c:formatCode>#,##0.0;"▲ "#,##0.0</c:formatCode>
                <c:ptCount val="40"/>
                <c:pt idx="0">
                  <c:v>20</c:v>
                </c:pt>
                <c:pt idx="8">
                  <c:v>32.4</c:v>
                </c:pt>
                <c:pt idx="16">
                  <c:v>8.5</c:v>
                </c:pt>
                <c:pt idx="24">
                  <c:v>0</c:v>
                </c:pt>
                <c:pt idx="32">
                  <c:v>0</c:v>
                </c:pt>
              </c:numCache>
            </c:numRef>
          </c:yVal>
          <c:smooth val="0"/>
          <c:extLst>
            <c:ext xmlns:c16="http://schemas.microsoft.com/office/drawing/2014/chart" uri="{C3380CC4-5D6E-409C-BE32-E72D297353CC}">
              <c16:uniqueId val="{00000013-A17E-4A25-8487-4A3B8906B1D8}"/>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群馬県板倉町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元利償還金は、役場新庁舎建設に伴い平成</a:t>
          </a:r>
          <a:r>
            <a:rPr kumimoji="1" lang="en-US" altLang="ja-JP" sz="1400">
              <a:latin typeface="ＭＳ ゴシック"/>
              <a:ea typeface="ＭＳ ゴシック"/>
            </a:rPr>
            <a:t>29</a:t>
          </a:r>
          <a:r>
            <a:rPr kumimoji="1" lang="ja-JP" altLang="en-US" sz="1400">
              <a:latin typeface="ＭＳ ゴシック"/>
              <a:ea typeface="ＭＳ ゴシック"/>
            </a:rPr>
            <a:t>年度から増加傾向に転じたが、令和</a:t>
          </a:r>
          <a:r>
            <a:rPr kumimoji="1" lang="en-US" altLang="ja-JP" sz="1400">
              <a:latin typeface="ＭＳ ゴシック"/>
              <a:ea typeface="ＭＳ ゴシック"/>
            </a:rPr>
            <a:t>3</a:t>
          </a:r>
          <a:r>
            <a:rPr kumimoji="1" lang="ja-JP" altLang="en-US" sz="1400">
              <a:latin typeface="ＭＳ ゴシック"/>
              <a:ea typeface="ＭＳ ゴシック"/>
            </a:rPr>
            <a:t>年度以降は減少傾向にある。また同事業の最終年度である平成</a:t>
          </a:r>
          <a:r>
            <a:rPr kumimoji="1" lang="en-US" altLang="ja-JP" sz="1400">
              <a:latin typeface="ＭＳ ゴシック"/>
              <a:ea typeface="ＭＳ ゴシック"/>
            </a:rPr>
            <a:t>30</a:t>
          </a:r>
          <a:r>
            <a:rPr kumimoji="1" lang="ja-JP" altLang="en-US" sz="1400">
              <a:latin typeface="ＭＳ ゴシック"/>
              <a:ea typeface="ＭＳ ゴシック"/>
            </a:rPr>
            <a:t>年度には、交付税措置のない一般事業債を</a:t>
          </a:r>
          <a:r>
            <a:rPr kumimoji="1" lang="en-US" altLang="ja-JP" sz="1400">
              <a:latin typeface="ＭＳ ゴシック"/>
              <a:ea typeface="ＭＳ ゴシック"/>
            </a:rPr>
            <a:t>4</a:t>
          </a:r>
          <a:r>
            <a:rPr kumimoji="1" lang="ja-JP" altLang="en-US" sz="1400">
              <a:latin typeface="ＭＳ ゴシック"/>
              <a:ea typeface="ＭＳ ゴシック"/>
            </a:rPr>
            <a:t>億</a:t>
          </a:r>
          <a:r>
            <a:rPr kumimoji="1" lang="en-US" altLang="ja-JP" sz="1400">
              <a:latin typeface="ＭＳ ゴシック"/>
              <a:ea typeface="ＭＳ ゴシック"/>
            </a:rPr>
            <a:t>2,000</a:t>
          </a:r>
          <a:r>
            <a:rPr kumimoji="1" lang="ja-JP" altLang="en-US" sz="1400">
              <a:latin typeface="ＭＳ ゴシック"/>
              <a:ea typeface="ＭＳ ゴシック"/>
            </a:rPr>
            <a:t>万円借り入れている。</a:t>
          </a:r>
        </a:p>
        <a:p>
          <a:r>
            <a:rPr kumimoji="1" lang="ja-JP" altLang="en-US" sz="1400">
              <a:latin typeface="ＭＳ ゴシック"/>
              <a:ea typeface="ＭＳ ゴシック"/>
            </a:rPr>
            <a:t>　町の借入は減少傾向にあるため、今後、公債費は、町の償還分は減少するものの、一部事務組合及び企業団が借り入れの元金償還に伴う負担金の増加が予定されているため、引き続き適正な財政運営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群馬県板倉町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公営企業（下水道事業）を含めて、町債の現在高は年々減少傾向にあり、逆に充当可能基金は、増加傾向にあるため、将来負担比率の分子は、減少している。</a:t>
          </a:r>
        </a:p>
        <a:p>
          <a:r>
            <a:rPr kumimoji="1" lang="ja-JP" altLang="en-US" sz="1400">
              <a:latin typeface="ＭＳ ゴシック"/>
              <a:ea typeface="ＭＳ ゴシック"/>
            </a:rPr>
            <a:t>しかしながら、今後下水道施設の老朽化に伴い、更新工事等が増加した場合、新たな借入も見込まれることから、基金のの確保等対応に努める。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群馬県板倉町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決算剰余金等を、財政調整基金に2億6,400万円、公共施設等整備維持基金に1億円積み立てたため、3億6,600万円の増加となった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（四捨五入の関係で、100万円のズレが生じている。）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税収減や災害等の不測の事態への対応に加え公共施設の施設維持管理等、今後の財政需要の増大にも適切に対応できるよう、決算剰余金の適正な積立てに努める。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・公共施設等整備維持基金：道路整備や施設整備等に関する基金。</a:t>
          </a:r>
        </a:p>
        <a:p>
          <a:r>
            <a:rPr kumimoji="1" lang="ja-JP" altLang="en-US" sz="1300">
              <a:solidFill>
                <a:schemeClr val="dk1"/>
              </a:solidFill>
              <a:effectLst/>
              <a:latin typeface="ＭＳ ゴシック"/>
              <a:ea typeface="ＭＳ ゴシック"/>
              <a:cs typeface="+mn-cs"/>
            </a:rPr>
            <a:t>　・罹災救助基金：災害時の被災者保護と社会秩序の保全を図る目的の基金。</a:t>
          </a:r>
        </a:p>
        <a:p>
          <a:r>
            <a:rPr kumimoji="1" lang="ja-JP" altLang="en-US" sz="1300">
              <a:solidFill>
                <a:schemeClr val="dk1"/>
              </a:solidFill>
              <a:effectLst/>
              <a:latin typeface="ＭＳ ゴシック"/>
              <a:ea typeface="ＭＳ ゴシック"/>
              <a:cs typeface="+mn-cs"/>
            </a:rPr>
            <a:t>　・福祉基金：高齢者の社会福祉並びに保健福祉費に関する基金。</a:t>
          </a:r>
        </a:p>
        <a:p>
          <a:r>
            <a:rPr kumimoji="1" lang="ja-JP" altLang="en-US" sz="1300">
              <a:solidFill>
                <a:schemeClr val="dk1"/>
              </a:solidFill>
              <a:effectLst/>
              <a:latin typeface="ＭＳ ゴシック"/>
              <a:ea typeface="ＭＳ ゴシック"/>
              <a:cs typeface="+mn-cs"/>
            </a:rPr>
            <a:t>　・森林環境譲与税基金：森林利用促進等に関する基金。</a:t>
          </a:r>
        </a:p>
        <a:p>
          <a:r>
            <a:rPr kumimoji="1" lang="ja-JP" altLang="en-US" sz="1300">
              <a:solidFill>
                <a:schemeClr val="dk1"/>
              </a:solidFill>
              <a:effectLst/>
              <a:latin typeface="ＭＳ ゴシック"/>
              <a:ea typeface="ＭＳ ゴシック"/>
              <a:cs typeface="+mn-cs"/>
            </a:rPr>
            <a:t>　・庁舎等建設基金：庁舎等の建替え等に関する基金。</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令和5年度末のその他特定目的基金の残高は、公共施設等整備維持基金への1億円、森林環境譲与税基金への147万円の積立により、増加した。</a:t>
          </a:r>
        </a:p>
        <a:p>
          <a:r>
            <a:rPr kumimoji="1" lang="ja-JP" altLang="en-US" sz="1300">
              <a:solidFill>
                <a:schemeClr val="dk1"/>
              </a:solidFill>
              <a:effectLst/>
              <a:latin typeface="ＭＳ ゴシック"/>
              <a:ea typeface="ＭＳ ゴシック"/>
              <a:cs typeface="+mn-cs"/>
            </a:rPr>
            <a:t>　</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a:t>
          </a:r>
        </a:p>
        <a:p>
          <a:r>
            <a:rPr kumimoji="1" lang="ja-JP" altLang="en-US" sz="1300">
              <a:solidFill>
                <a:schemeClr val="dk1"/>
              </a:solidFill>
              <a:effectLst/>
              <a:latin typeface="ＭＳ ゴシック"/>
              <a:ea typeface="ＭＳ ゴシック"/>
              <a:cs typeface="+mn-cs"/>
            </a:rPr>
            <a:t>　今後、保育園の建替えを検討しており、施設修繕に備える必要もあるため、公共施設等整備維持基金への積立てを増加させる予定である。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決算剰余金の積立により、2億6,400万円の増加となった。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決算剰余金の適正な積立てにより、税収減や災害等不測の事態に備えていく。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・令和5年度末の減債基金の残高は、</a:t>
          </a:r>
          <a:r>
            <a:rPr kumimoji="1" lang="en-US" altLang="ja-JP" sz="1300">
              <a:solidFill>
                <a:schemeClr val="dk1"/>
              </a:solidFill>
              <a:effectLst/>
              <a:latin typeface="ＭＳ ゴシック"/>
              <a:ea typeface="ＭＳ ゴシック"/>
              <a:cs typeface="+mn-cs"/>
            </a:rPr>
            <a:t>6,900</a:t>
          </a:r>
          <a:r>
            <a:rPr kumimoji="1" lang="ja-JP" altLang="en-US" sz="1300">
              <a:solidFill>
                <a:schemeClr val="dk1"/>
              </a:solidFill>
              <a:effectLst/>
              <a:latin typeface="ＭＳ ゴシック"/>
              <a:ea typeface="ＭＳ ゴシック"/>
              <a:cs typeface="+mn-cs"/>
            </a:rPr>
            <a:t>万円となっており、前年度と同程度である。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財政調整的な役割は、財政調整基金で対応することとし、町債の元金償還に備える基金として活用していく予定である。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59E994-6F3C-4D13-8B22-4CB2F5AA2A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0853E9-F0ED-4748-AE89-BCBC153FB2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CF02FD8-12D5-41EA-8956-6FC5B2D47512}"/>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D940AC5-05C4-4779-8238-54EF3F791DF6}"/>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E459822-4678-4C5B-9573-0C2081E74BDC}"/>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6A6476-B8AC-4671-8BA7-12844D6B29AB}"/>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EABFDFD-0E8D-4966-9A97-5D517DCD3A82}"/>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F3D169-A684-4A76-AD93-DE629E724482}"/>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FCB7CC9-4D72-414F-B9A5-E6BFBDC82812}"/>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9905A2F-E7A7-4C5E-B6D9-3FF4688A7996}"/>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7E2125B-21EE-409E-B16C-CA341240E4C1}"/>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58DA812-6FCB-4053-9CAD-EF005A57220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2B8D54D-F1EE-4FBA-BC75-7D19C2F71F5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593EB50-0E9F-4EDE-92FA-2605898A281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CA426F9-143E-452B-B4E2-4CBB2D6AE3B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A4C3262-402E-4689-A6AA-C779371F032D}"/>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76CA0F8-A05D-4F55-88F1-C1A9465C7E39}"/>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6E4B02C-D4E9-46AD-B2A2-D47F7251089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A1B2EFA-4E6C-48B6-89CD-C2EAC35F188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C402E0A-2983-4992-8E99-FC2B1CDAE7B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1F14014-6DD8-4270-9639-3B8FDB8DDACF}"/>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2F001C-EF0F-4F4F-A1CF-1582E4A7BD6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13,747
13,125
41.86
6,530,988
6,077,790
418,442
4,239,419
3,876,899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512C72A-64F8-4137-9097-828D2976CDD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51E43EC-C90C-40C5-912A-D9630ABB6ED7}"/>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E88C3BB-033B-4647-8F29-DAFEA0CBED2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9F12CDA-C827-43B6-B284-C4D6B39307DE}"/>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3802E91-813C-4F16-BDA1-B42BF6E5D2F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C30F67E-0CD9-43A2-873E-F2C06E8E928E}"/>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4EA477-E55A-481A-A98D-4F2DF4985091}"/>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9BDC849-DB12-4386-BC9C-7FB83DD6618E}"/>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9D10EC3-6B24-43D7-8BF3-9899EBAD107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C54B6E-F485-44E2-9CEA-5ACCCFD89FA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F41C773-B289-429B-8E94-B0F73A183C5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5C5E768-7B59-44ED-9581-E0DF748A5C1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6DECCB6-99E1-4F41-A7E6-AD1CA072E22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257BD31-5915-4822-97C2-45E767E5C840}"/>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471E18F-0CB0-4B33-8464-08203853287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46938F1-0B23-4CE7-9638-424F24BF1AF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C2601F7-69F1-49B6-AF1F-3326E143746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FE9BA23-7F1F-44A8-97D5-11AE8E45365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AE01B79-D958-4833-9CA3-FF819AA5BAD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0B7D66F-B4EB-43F9-B9FC-41C90610528A}"/>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D5E2A5-A151-4FA4-8F3B-38FC4F1CE2C5}"/>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C75B165-AF52-4794-8E9E-DB91E671E3C5}"/>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F909B69-B7BB-4FE5-83AD-144A9237171B}"/>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93E0A5-B044-4E43-9497-6C15864FA299}"/>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83947B7-5A11-42B5-9417-8901773614A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2FD4050-71C7-498B-B755-8A939CDC81F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D353CFD-FD7E-4EFB-97A1-DDB8A6105AB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B7E0D2D-A48E-491D-9ED2-BA964DDCB71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9DC3F3F-E3FE-4F55-BA22-1ED77BC8520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6DB90F6-A6CF-468D-B053-3E001A6FC0F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0DEE068-0798-4B3C-BEE6-22FC2A64F7C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4B6B495-4E46-49E0-85F1-9AB08BA01177}"/>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2EEF5B7-EC98-4A36-B114-65875CAE933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A0F58B2-8685-4741-B150-EAF8306E1ED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48C9371-488A-40F0-9F3E-3D695B0377B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有形固定資産総額のうち、</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％以上が道路である。道路は取得時期が不明な路線が大部分を占めているため、耐用年数の半分が経過したものとして固定資産台帳を整備している。また、公共施設（建物）の大半は、当該比率が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％を超えている。</a:t>
          </a:r>
        </a:p>
        <a:p>
          <a:pPr algn="l"/>
          <a:r>
            <a:rPr kumimoji="1" lang="ja-JP" altLang="en-US" sz="1100">
              <a:latin typeface="ＭＳ Ｐゴシック" panose="020B0600070205080204" pitchFamily="50" charset="-128"/>
              <a:ea typeface="ＭＳ Ｐゴシック" panose="020B0600070205080204" pitchFamily="50" charset="-128"/>
            </a:rPr>
            <a:t>　各施設ごとの状況を把握して適切に管理するとともに、老朽化施設については、統廃合等の検討を進める必要がある。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41CC5E3-0215-498D-A217-D23D356B1CD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E5C2BB-CD7A-4B0F-9FC2-9707E6C6FA1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BDC017E-E363-4BD0-AAE4-5DE10865AB13}"/>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BE89BA1-16A7-4488-998F-F79495EE8719}"/>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D91101D-659C-407F-B6FF-0D7C89FB1FD8}"/>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5D432BE-69A0-4A1B-AE2C-57E3EF0D8439}"/>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337A7DD-5238-41F0-AE1C-B8BC6D01B0E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FD4DC53A-A21B-4D30-9E1D-67EB9630C5EA}"/>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3D2C5C8-0FFD-4862-9C0E-01F63D4E6E49}"/>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8C49EF1-D4A6-484F-94E2-97FB4CCDCF36}"/>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0C5753E-CA75-4ACC-9F87-5036EC04E0E3}"/>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5BA6980-BF9A-4950-B86A-BBAF0F72CD6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8DD97ADB-C559-40CA-B199-5725A395EBC2}"/>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150E4A9-9930-4512-848A-3A7136171060}"/>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079F8FE6-EB79-4E2C-9E77-399A23525C04}"/>
            </a:ext>
          </a:extLst>
        </xdr:cNvPr>
        <xdr:cNvCxnSpPr/>
      </xdr:nvCxnSpPr>
      <xdr:spPr>
        <a:xfrm flipV="1">
          <a:off x="4306570" y="5380609"/>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151EF37E-EA9E-44B1-8AAC-2F0D123280C8}"/>
            </a:ext>
          </a:extLst>
        </xdr:cNvPr>
        <xdr:cNvSpPr txBox="1"/>
      </xdr:nvSpPr>
      <xdr:spPr>
        <a:xfrm>
          <a:off x="4359275" y="64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4C383B8D-7FF6-40DA-BF5B-83F1E1BB2451}"/>
            </a:ext>
          </a:extLst>
        </xdr:cNvPr>
        <xdr:cNvCxnSpPr/>
      </xdr:nvCxnSpPr>
      <xdr:spPr>
        <a:xfrm>
          <a:off x="4216400" y="64169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C8DC3C36-F019-4DED-A555-C6841211DB70}"/>
            </a:ext>
          </a:extLst>
        </xdr:cNvPr>
        <xdr:cNvSpPr txBox="1"/>
      </xdr:nvSpPr>
      <xdr:spPr>
        <a:xfrm>
          <a:off x="4359275" y="517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F6F7401C-EE9B-43A5-A528-5DA1A9D8A5AD}"/>
            </a:ext>
          </a:extLst>
        </xdr:cNvPr>
        <xdr:cNvCxnSpPr/>
      </xdr:nvCxnSpPr>
      <xdr:spPr>
        <a:xfrm>
          <a:off x="4216400" y="538060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a:extLst>
            <a:ext uri="{FF2B5EF4-FFF2-40B4-BE49-F238E27FC236}">
              <a16:creationId xmlns:a16="http://schemas.microsoft.com/office/drawing/2014/main" id="{AB9F8F7F-DFD3-47DC-9056-7F5AB968131C}"/>
            </a:ext>
          </a:extLst>
        </xdr:cNvPr>
        <xdr:cNvSpPr txBox="1"/>
      </xdr:nvSpPr>
      <xdr:spPr>
        <a:xfrm>
          <a:off x="4359275"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02F2AEB0-4849-4276-B17C-8C4C6AE37B19}"/>
            </a:ext>
          </a:extLst>
        </xdr:cNvPr>
        <xdr:cNvSpPr/>
      </xdr:nvSpPr>
      <xdr:spPr>
        <a:xfrm>
          <a:off x="4254500" y="60105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01221B0B-8EA2-42B8-9335-582C3F0BABC8}"/>
            </a:ext>
          </a:extLst>
        </xdr:cNvPr>
        <xdr:cNvSpPr/>
      </xdr:nvSpPr>
      <xdr:spPr>
        <a:xfrm>
          <a:off x="361632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0F30D4B3-3D81-40FF-AB7F-C4BA6E2FC2DE}"/>
            </a:ext>
          </a:extLst>
        </xdr:cNvPr>
        <xdr:cNvSpPr/>
      </xdr:nvSpPr>
      <xdr:spPr>
        <a:xfrm>
          <a:off x="29305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30353</xdr:rowOff>
    </xdr:from>
    <xdr:to>
      <xdr:col>11</xdr:col>
      <xdr:colOff>187325</xdr:colOff>
      <xdr:row>32</xdr:row>
      <xdr:rowOff>131953</xdr:rowOff>
    </xdr:to>
    <xdr:sp macro="" textlink="">
      <xdr:nvSpPr>
        <xdr:cNvPr id="82" name="フローチャート: 判断 81">
          <a:extLst>
            <a:ext uri="{FF2B5EF4-FFF2-40B4-BE49-F238E27FC236}">
              <a16:creationId xmlns:a16="http://schemas.microsoft.com/office/drawing/2014/main" id="{244D618D-702A-49B2-86B8-F1F41CDB2D59}"/>
            </a:ext>
          </a:extLst>
        </xdr:cNvPr>
        <xdr:cNvSpPr/>
      </xdr:nvSpPr>
      <xdr:spPr>
        <a:xfrm>
          <a:off x="2244725" y="60279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126238</xdr:rowOff>
    </xdr:from>
    <xdr:to>
      <xdr:col>7</xdr:col>
      <xdr:colOff>187325</xdr:colOff>
      <xdr:row>32</xdr:row>
      <xdr:rowOff>56388</xdr:rowOff>
    </xdr:to>
    <xdr:sp macro="" textlink="">
      <xdr:nvSpPr>
        <xdr:cNvPr id="83" name="フローチャート: 判断 82">
          <a:extLst>
            <a:ext uri="{FF2B5EF4-FFF2-40B4-BE49-F238E27FC236}">
              <a16:creationId xmlns:a16="http://schemas.microsoft.com/office/drawing/2014/main" id="{8E2D30FE-90EF-41E5-A06A-4190632C29A4}"/>
            </a:ext>
          </a:extLst>
        </xdr:cNvPr>
        <xdr:cNvSpPr/>
      </xdr:nvSpPr>
      <xdr:spPr>
        <a:xfrm>
          <a:off x="1558925" y="59618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7708EE4-A858-4FB2-947C-99AA31B07F8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F4C20A8-1CA8-4297-AF35-BA790DB464C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726358B-DF39-44A2-8397-BA8CD75072D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B67F731-B90A-463E-8169-FD2919AC32FD}"/>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7E49A96-0432-4339-A586-01F8D364CF1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58420</xdr:rowOff>
    </xdr:from>
    <xdr:to>
      <xdr:col>23</xdr:col>
      <xdr:colOff>136525</xdr:colOff>
      <xdr:row>32</xdr:row>
      <xdr:rowOff>160020</xdr:rowOff>
    </xdr:to>
    <xdr:sp macro="" textlink="">
      <xdr:nvSpPr>
        <xdr:cNvPr id="89" name="楕円 88">
          <a:extLst>
            <a:ext uri="{FF2B5EF4-FFF2-40B4-BE49-F238E27FC236}">
              <a16:creationId xmlns:a16="http://schemas.microsoft.com/office/drawing/2014/main" id="{FD9893D6-3CBF-4028-9AD7-D61688D25D45}"/>
            </a:ext>
          </a:extLst>
        </xdr:cNvPr>
        <xdr:cNvSpPr/>
      </xdr:nvSpPr>
      <xdr:spPr>
        <a:xfrm>
          <a:off x="4254500" y="60591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36847</xdr:rowOff>
    </xdr:from>
    <xdr:ext cx="405111" cy="259045"/>
    <xdr:sp macro="" textlink="">
      <xdr:nvSpPr>
        <xdr:cNvPr id="90" name="有形固定資産減価償却率該当値テキスト">
          <a:extLst>
            <a:ext uri="{FF2B5EF4-FFF2-40B4-BE49-F238E27FC236}">
              <a16:creationId xmlns:a16="http://schemas.microsoft.com/office/drawing/2014/main" id="{E57DCAF0-DCD6-4CFB-B46E-ED5EA8D1D1FF}"/>
            </a:ext>
          </a:extLst>
        </xdr:cNvPr>
        <xdr:cNvSpPr txBox="1"/>
      </xdr:nvSpPr>
      <xdr:spPr>
        <a:xfrm>
          <a:off x="4359275"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19558</xdr:rowOff>
    </xdr:from>
    <xdr:to>
      <xdr:col>19</xdr:col>
      <xdr:colOff>187325</xdr:colOff>
      <xdr:row>32</xdr:row>
      <xdr:rowOff>121158</xdr:rowOff>
    </xdr:to>
    <xdr:sp macro="" textlink="">
      <xdr:nvSpPr>
        <xdr:cNvPr id="91" name="楕円 90">
          <a:extLst>
            <a:ext uri="{FF2B5EF4-FFF2-40B4-BE49-F238E27FC236}">
              <a16:creationId xmlns:a16="http://schemas.microsoft.com/office/drawing/2014/main" id="{EDD83508-700B-40BB-9139-D5CC615B6E78}"/>
            </a:ext>
          </a:extLst>
        </xdr:cNvPr>
        <xdr:cNvSpPr/>
      </xdr:nvSpPr>
      <xdr:spPr>
        <a:xfrm>
          <a:off x="3616325" y="60203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70358</xdr:rowOff>
    </xdr:from>
    <xdr:to>
      <xdr:col>23</xdr:col>
      <xdr:colOff>85725</xdr:colOff>
      <xdr:row>32</xdr:row>
      <xdr:rowOff>109220</xdr:rowOff>
    </xdr:to>
    <xdr:cxnSp macro="">
      <xdr:nvCxnSpPr>
        <xdr:cNvPr id="92" name="直線コネクタ 91">
          <a:extLst>
            <a:ext uri="{FF2B5EF4-FFF2-40B4-BE49-F238E27FC236}">
              <a16:creationId xmlns:a16="http://schemas.microsoft.com/office/drawing/2014/main" id="{8217BA61-9FFC-48E4-8323-DD6AD7F169ED}"/>
            </a:ext>
          </a:extLst>
        </xdr:cNvPr>
        <xdr:cNvCxnSpPr/>
      </xdr:nvCxnSpPr>
      <xdr:spPr>
        <a:xfrm>
          <a:off x="3673475" y="6067933"/>
          <a:ext cx="6286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160782</xdr:rowOff>
    </xdr:from>
    <xdr:to>
      <xdr:col>15</xdr:col>
      <xdr:colOff>187325</xdr:colOff>
      <xdr:row>32</xdr:row>
      <xdr:rowOff>90932</xdr:rowOff>
    </xdr:to>
    <xdr:sp macro="" textlink="">
      <xdr:nvSpPr>
        <xdr:cNvPr id="93" name="楕円 92">
          <a:extLst>
            <a:ext uri="{FF2B5EF4-FFF2-40B4-BE49-F238E27FC236}">
              <a16:creationId xmlns:a16="http://schemas.microsoft.com/office/drawing/2014/main" id="{A7E62F12-C2D0-4AF6-9B6E-8A59A224E8C7}"/>
            </a:ext>
          </a:extLst>
        </xdr:cNvPr>
        <xdr:cNvSpPr/>
      </xdr:nvSpPr>
      <xdr:spPr>
        <a:xfrm>
          <a:off x="2930525" y="600278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40132</xdr:rowOff>
    </xdr:from>
    <xdr:to>
      <xdr:col>19</xdr:col>
      <xdr:colOff>136525</xdr:colOff>
      <xdr:row>32</xdr:row>
      <xdr:rowOff>70358</xdr:rowOff>
    </xdr:to>
    <xdr:cxnSp macro="">
      <xdr:nvCxnSpPr>
        <xdr:cNvPr id="94" name="直線コネクタ 93">
          <a:extLst>
            <a:ext uri="{FF2B5EF4-FFF2-40B4-BE49-F238E27FC236}">
              <a16:creationId xmlns:a16="http://schemas.microsoft.com/office/drawing/2014/main" id="{81E4D9B5-A099-46E1-9A38-616FEC163243}"/>
            </a:ext>
          </a:extLst>
        </xdr:cNvPr>
        <xdr:cNvCxnSpPr/>
      </xdr:nvCxnSpPr>
      <xdr:spPr>
        <a:xfrm>
          <a:off x="2987675" y="6040882"/>
          <a:ext cx="6858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119761</xdr:rowOff>
    </xdr:from>
    <xdr:to>
      <xdr:col>11</xdr:col>
      <xdr:colOff>187325</xdr:colOff>
      <xdr:row>32</xdr:row>
      <xdr:rowOff>49911</xdr:rowOff>
    </xdr:to>
    <xdr:sp macro="" textlink="">
      <xdr:nvSpPr>
        <xdr:cNvPr id="95" name="楕円 94">
          <a:extLst>
            <a:ext uri="{FF2B5EF4-FFF2-40B4-BE49-F238E27FC236}">
              <a16:creationId xmlns:a16="http://schemas.microsoft.com/office/drawing/2014/main" id="{8075B83F-2F14-4A0E-8646-A891B5076839}"/>
            </a:ext>
          </a:extLst>
        </xdr:cNvPr>
        <xdr:cNvSpPr/>
      </xdr:nvSpPr>
      <xdr:spPr>
        <a:xfrm>
          <a:off x="2244725" y="59617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170561</xdr:rowOff>
    </xdr:from>
    <xdr:to>
      <xdr:col>15</xdr:col>
      <xdr:colOff>136525</xdr:colOff>
      <xdr:row>32</xdr:row>
      <xdr:rowOff>40132</xdr:rowOff>
    </xdr:to>
    <xdr:cxnSp macro="">
      <xdr:nvCxnSpPr>
        <xdr:cNvPr id="96" name="直線コネクタ 95">
          <a:extLst>
            <a:ext uri="{FF2B5EF4-FFF2-40B4-BE49-F238E27FC236}">
              <a16:creationId xmlns:a16="http://schemas.microsoft.com/office/drawing/2014/main" id="{9A6F280F-D235-4ABC-8AE2-7D15F9FCE51B}"/>
            </a:ext>
          </a:extLst>
        </xdr:cNvPr>
        <xdr:cNvCxnSpPr/>
      </xdr:nvCxnSpPr>
      <xdr:spPr>
        <a:xfrm>
          <a:off x="2301875" y="5999861"/>
          <a:ext cx="6858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97" name="楕円 96">
          <a:extLst>
            <a:ext uri="{FF2B5EF4-FFF2-40B4-BE49-F238E27FC236}">
              <a16:creationId xmlns:a16="http://schemas.microsoft.com/office/drawing/2014/main" id="{5F9F26BB-8237-4DEA-8716-F5191CEB5F6E}"/>
            </a:ext>
          </a:extLst>
        </xdr:cNvPr>
        <xdr:cNvSpPr/>
      </xdr:nvSpPr>
      <xdr:spPr>
        <a:xfrm>
          <a:off x="1558925" y="59251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31</xdr:row>
      <xdr:rowOff>170561</xdr:rowOff>
    </xdr:to>
    <xdr:cxnSp macro="">
      <xdr:nvCxnSpPr>
        <xdr:cNvPr id="98" name="直線コネクタ 97">
          <a:extLst>
            <a:ext uri="{FF2B5EF4-FFF2-40B4-BE49-F238E27FC236}">
              <a16:creationId xmlns:a16="http://schemas.microsoft.com/office/drawing/2014/main" id="{03981A92-2345-40B8-9056-6132A6FAD072}"/>
            </a:ext>
          </a:extLst>
        </xdr:cNvPr>
        <xdr:cNvCxnSpPr/>
      </xdr:nvCxnSpPr>
      <xdr:spPr>
        <a:xfrm>
          <a:off x="1616075" y="5982335"/>
          <a:ext cx="6858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9" name="n_1aveValue有形固定資産減価償却率">
          <a:extLst>
            <a:ext uri="{FF2B5EF4-FFF2-40B4-BE49-F238E27FC236}">
              <a16:creationId xmlns:a16="http://schemas.microsoft.com/office/drawing/2014/main" id="{60DEFC5F-6C4B-4F32-8740-5B4BF7D2D831}"/>
            </a:ext>
          </a:extLst>
        </xdr:cNvPr>
        <xdr:cNvSpPr txBox="1"/>
      </xdr:nvSpPr>
      <xdr:spPr>
        <a:xfrm>
          <a:off x="3474094" y="581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100" name="n_2aveValue有形固定資産減価償却率">
          <a:extLst>
            <a:ext uri="{FF2B5EF4-FFF2-40B4-BE49-F238E27FC236}">
              <a16:creationId xmlns:a16="http://schemas.microsoft.com/office/drawing/2014/main" id="{AD31EDFD-B9D9-48B7-8281-2D306BF5811D}"/>
            </a:ext>
          </a:extLst>
        </xdr:cNvPr>
        <xdr:cNvSpPr txBox="1"/>
      </xdr:nvSpPr>
      <xdr:spPr>
        <a:xfrm>
          <a:off x="2797819"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123080</xdr:rowOff>
    </xdr:from>
    <xdr:ext cx="405111" cy="259045"/>
    <xdr:sp macro="" textlink="">
      <xdr:nvSpPr>
        <xdr:cNvPr id="101" name="n_3aveValue有形固定資産減価償却率">
          <a:extLst>
            <a:ext uri="{FF2B5EF4-FFF2-40B4-BE49-F238E27FC236}">
              <a16:creationId xmlns:a16="http://schemas.microsoft.com/office/drawing/2014/main" id="{30F5F095-0614-44B4-BED0-5297C898F4DC}"/>
            </a:ext>
          </a:extLst>
        </xdr:cNvPr>
        <xdr:cNvSpPr txBox="1"/>
      </xdr:nvSpPr>
      <xdr:spPr>
        <a:xfrm>
          <a:off x="2112019" y="6127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47515</xdr:rowOff>
    </xdr:from>
    <xdr:ext cx="405111" cy="259045"/>
    <xdr:sp macro="" textlink="">
      <xdr:nvSpPr>
        <xdr:cNvPr id="102" name="n_4aveValue有形固定資産減価償却率">
          <a:extLst>
            <a:ext uri="{FF2B5EF4-FFF2-40B4-BE49-F238E27FC236}">
              <a16:creationId xmlns:a16="http://schemas.microsoft.com/office/drawing/2014/main" id="{1510595A-1C1A-4231-A596-B2B7D15B8EC7}"/>
            </a:ext>
          </a:extLst>
        </xdr:cNvPr>
        <xdr:cNvSpPr txBox="1"/>
      </xdr:nvSpPr>
      <xdr:spPr>
        <a:xfrm>
          <a:off x="1426219" y="605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112285</xdr:rowOff>
    </xdr:from>
    <xdr:ext cx="405111" cy="259045"/>
    <xdr:sp macro="" textlink="">
      <xdr:nvSpPr>
        <xdr:cNvPr id="103" name="n_1mainValue有形固定資産減価償却率">
          <a:extLst>
            <a:ext uri="{FF2B5EF4-FFF2-40B4-BE49-F238E27FC236}">
              <a16:creationId xmlns:a16="http://schemas.microsoft.com/office/drawing/2014/main" id="{3B946BA7-DB8E-42FF-BF51-7410347B275D}"/>
            </a:ext>
          </a:extLst>
        </xdr:cNvPr>
        <xdr:cNvSpPr txBox="1"/>
      </xdr:nvSpPr>
      <xdr:spPr>
        <a:xfrm>
          <a:off x="3474094"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82059</xdr:rowOff>
    </xdr:from>
    <xdr:ext cx="405111" cy="259045"/>
    <xdr:sp macro="" textlink="">
      <xdr:nvSpPr>
        <xdr:cNvPr id="104" name="n_2mainValue有形固定資産減価償却率">
          <a:extLst>
            <a:ext uri="{FF2B5EF4-FFF2-40B4-BE49-F238E27FC236}">
              <a16:creationId xmlns:a16="http://schemas.microsoft.com/office/drawing/2014/main" id="{918AAA63-7254-4153-B38C-71CAFC644B46}"/>
            </a:ext>
          </a:extLst>
        </xdr:cNvPr>
        <xdr:cNvSpPr txBox="1"/>
      </xdr:nvSpPr>
      <xdr:spPr>
        <a:xfrm>
          <a:off x="2797819" y="608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66438</xdr:rowOff>
    </xdr:from>
    <xdr:ext cx="405111" cy="259045"/>
    <xdr:sp macro="" textlink="">
      <xdr:nvSpPr>
        <xdr:cNvPr id="105" name="n_3mainValue有形固定資産減価償却率">
          <a:extLst>
            <a:ext uri="{FF2B5EF4-FFF2-40B4-BE49-F238E27FC236}">
              <a16:creationId xmlns:a16="http://schemas.microsoft.com/office/drawing/2014/main" id="{F9621001-0E8D-488B-8CD5-DDF45D3D88AE}"/>
            </a:ext>
          </a:extLst>
        </xdr:cNvPr>
        <xdr:cNvSpPr txBox="1"/>
      </xdr:nvSpPr>
      <xdr:spPr>
        <a:xfrm>
          <a:off x="2112019"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36212</xdr:rowOff>
    </xdr:from>
    <xdr:ext cx="405111" cy="259045"/>
    <xdr:sp macro="" textlink="">
      <xdr:nvSpPr>
        <xdr:cNvPr id="106" name="n_4mainValue有形固定資産減価償却率">
          <a:extLst>
            <a:ext uri="{FF2B5EF4-FFF2-40B4-BE49-F238E27FC236}">
              <a16:creationId xmlns:a16="http://schemas.microsoft.com/office/drawing/2014/main" id="{D5423F5C-CFFC-414C-A2BF-BD123224C045}"/>
            </a:ext>
          </a:extLst>
        </xdr:cNvPr>
        <xdr:cNvSpPr txBox="1"/>
      </xdr:nvSpPr>
      <xdr:spPr>
        <a:xfrm>
          <a:off x="1426219"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363C822-602B-4D29-875E-BD1716DECF2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2FCA2A7-FF61-4DCA-9E55-BB97830E54F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1569124-C891-4DD7-BB7C-1318993CFE30}"/>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C68D6A3-28AC-44E4-A6C5-1064AEFB96F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663722E-D25C-41F5-9880-A7EFFFD33CF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1759A0E-DB55-4276-8FF6-CCA5A4ED07A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4DD5D8C-1F2A-4246-81F9-8461E7ED64AD}"/>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EC2025B5-F69F-4ED0-959A-0B171F70B60C}"/>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5515E82-06A5-418E-A7A3-05477F9A3168}"/>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349CCEF-801A-4DC1-86A8-FD3F241205F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304D823-9D1D-4DDC-BADB-50D85B0A110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13FBD5E-5924-4107-9C56-B1A8BDB6DE2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0AF260C-5820-4A88-A51C-26BCD0E3E1B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償還が終了した地方債の額が新規返済額より大きいためである。一部事務組合及び企業団の起債に伴う負担金が増加見込みのため、引き続き注視して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0B03B77-39B6-416A-A3FC-BD8DE285120B}"/>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D19FB2F-4E74-4B04-ACE4-B56CC0C1D5E7}"/>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19445F4-5C8A-49D5-B5C1-15D3A017F523}"/>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6371138-6A97-4397-A196-54C37920F30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89755CBE-2CD5-4121-B6AC-B42362CF57A6}"/>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1CE627B-078E-4E02-BA63-F1D0BF07CF71}"/>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1363263-6C09-401D-8516-A15D11470EEA}"/>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B1EC305-5DB5-406D-A07D-29563DFA2E96}"/>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0199D4D-3920-4C79-98CA-5EFE1BA8DCBD}"/>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E3F3ADF-9B8C-4C2D-A5B6-D721E412F3E4}"/>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7C24F607-4251-49F7-81FB-276E83BD3B0D}"/>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430AF59-A2EF-4872-B192-49B07FA8388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5340D6A-8480-44C2-90C3-D9CB68E93EB8}"/>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7A2A0F1-4C26-4896-B356-D43FA826602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0AFCB31-ACF3-4A04-B34A-78AE4EB505AA}"/>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56D60657-0D71-4CCE-88F6-7AB690F6A609}"/>
            </a:ext>
          </a:extLst>
        </xdr:cNvPr>
        <xdr:cNvCxnSpPr/>
      </xdr:nvCxnSpPr>
      <xdr:spPr>
        <a:xfrm flipV="1">
          <a:off x="13326745" y="5115983"/>
          <a:ext cx="1269" cy="136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7E7B0673-D1FB-4283-9406-7C374DD16E38}"/>
            </a:ext>
          </a:extLst>
        </xdr:cNvPr>
        <xdr:cNvSpPr txBox="1"/>
      </xdr:nvSpPr>
      <xdr:spPr>
        <a:xfrm>
          <a:off x="13379450" y="648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AD6A2541-0030-424C-8954-073708691469}"/>
            </a:ext>
          </a:extLst>
        </xdr:cNvPr>
        <xdr:cNvCxnSpPr/>
      </xdr:nvCxnSpPr>
      <xdr:spPr>
        <a:xfrm>
          <a:off x="13255625" y="64854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65F3A7D-0632-4C0D-884E-2DC89A0220F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C16E78A-02D4-4A84-B24D-3831FF26AC91}"/>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5D7CE127-AD42-4830-9649-B7A3AC6C1556}"/>
            </a:ext>
          </a:extLst>
        </xdr:cNvPr>
        <xdr:cNvSpPr txBox="1"/>
      </xdr:nvSpPr>
      <xdr:spPr>
        <a:xfrm>
          <a:off x="13379450" y="570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F8CFB10E-435D-408F-AC93-A5F81AC2B2E7}"/>
            </a:ext>
          </a:extLst>
        </xdr:cNvPr>
        <xdr:cNvSpPr/>
      </xdr:nvSpPr>
      <xdr:spPr>
        <a:xfrm>
          <a:off x="13293725" y="572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5ED7B3B3-958B-4455-B31A-2936E02A8B1B}"/>
            </a:ext>
          </a:extLst>
        </xdr:cNvPr>
        <xdr:cNvSpPr/>
      </xdr:nvSpPr>
      <xdr:spPr>
        <a:xfrm>
          <a:off x="12646025" y="57430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D54A6BDE-FCAE-4AE7-8AF0-AC517A3DB51C}"/>
            </a:ext>
          </a:extLst>
        </xdr:cNvPr>
        <xdr:cNvSpPr/>
      </xdr:nvSpPr>
      <xdr:spPr>
        <a:xfrm>
          <a:off x="11960225" y="5745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143690</xdr:rowOff>
    </xdr:from>
    <xdr:to>
      <xdr:col>64</xdr:col>
      <xdr:colOff>123825</xdr:colOff>
      <xdr:row>32</xdr:row>
      <xdr:rowOff>73840</xdr:rowOff>
    </xdr:to>
    <xdr:sp macro="" textlink="">
      <xdr:nvSpPr>
        <xdr:cNvPr id="144" name="フローチャート: 判断 143">
          <a:extLst>
            <a:ext uri="{FF2B5EF4-FFF2-40B4-BE49-F238E27FC236}">
              <a16:creationId xmlns:a16="http://schemas.microsoft.com/office/drawing/2014/main" id="{D7715829-85D6-45E9-A390-73A580FCD16D}"/>
            </a:ext>
          </a:extLst>
        </xdr:cNvPr>
        <xdr:cNvSpPr/>
      </xdr:nvSpPr>
      <xdr:spPr>
        <a:xfrm>
          <a:off x="11274425" y="59793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5" name="フローチャート: 判断 144">
          <a:extLst>
            <a:ext uri="{FF2B5EF4-FFF2-40B4-BE49-F238E27FC236}">
              <a16:creationId xmlns:a16="http://schemas.microsoft.com/office/drawing/2014/main" id="{06D7E142-1215-40FC-BADE-CA1C20B8FA9F}"/>
            </a:ext>
          </a:extLst>
        </xdr:cNvPr>
        <xdr:cNvSpPr/>
      </xdr:nvSpPr>
      <xdr:spPr>
        <a:xfrm>
          <a:off x="10588625" y="5973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FD40AB4-E0A9-4FD2-B4B2-184B1AF55439}"/>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62CB553-F22A-40A8-B67A-99CAE042F51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78501A0-A800-4620-9D5D-95B638AC849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87E94B5-ED03-4F38-87C8-1CF9217BCD8B}"/>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6FFD81-E0CF-4506-B223-DFDE3FE0DCE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58558</xdr:rowOff>
    </xdr:from>
    <xdr:to>
      <xdr:col>76</xdr:col>
      <xdr:colOff>73025</xdr:colOff>
      <xdr:row>28</xdr:row>
      <xdr:rowOff>160158</xdr:rowOff>
    </xdr:to>
    <xdr:sp macro="" textlink="">
      <xdr:nvSpPr>
        <xdr:cNvPr id="151" name="楕円 150">
          <a:extLst>
            <a:ext uri="{FF2B5EF4-FFF2-40B4-BE49-F238E27FC236}">
              <a16:creationId xmlns:a16="http://schemas.microsoft.com/office/drawing/2014/main" id="{F4217CF3-4485-4E60-8D1F-CBC8B8AF07B7}"/>
            </a:ext>
          </a:extLst>
        </xdr:cNvPr>
        <xdr:cNvSpPr/>
      </xdr:nvSpPr>
      <xdr:spPr>
        <a:xfrm>
          <a:off x="13293725" y="54116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81435</xdr:rowOff>
    </xdr:from>
    <xdr:ext cx="469744" cy="259045"/>
    <xdr:sp macro="" textlink="">
      <xdr:nvSpPr>
        <xdr:cNvPr id="152" name="債務償還比率該当値テキスト">
          <a:extLst>
            <a:ext uri="{FF2B5EF4-FFF2-40B4-BE49-F238E27FC236}">
              <a16:creationId xmlns:a16="http://schemas.microsoft.com/office/drawing/2014/main" id="{FF60200C-EC5B-4BDB-BA36-8587954EAD1A}"/>
            </a:ext>
          </a:extLst>
        </xdr:cNvPr>
        <xdr:cNvSpPr txBox="1"/>
      </xdr:nvSpPr>
      <xdr:spPr>
        <a:xfrm>
          <a:off x="13379450" y="527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10530</xdr:rowOff>
    </xdr:from>
    <xdr:to>
      <xdr:col>72</xdr:col>
      <xdr:colOff>123825</xdr:colOff>
      <xdr:row>29</xdr:row>
      <xdr:rowOff>112130</xdr:rowOff>
    </xdr:to>
    <xdr:sp macro="" textlink="">
      <xdr:nvSpPr>
        <xdr:cNvPr id="153" name="楕円 152">
          <a:extLst>
            <a:ext uri="{FF2B5EF4-FFF2-40B4-BE49-F238E27FC236}">
              <a16:creationId xmlns:a16="http://schemas.microsoft.com/office/drawing/2014/main" id="{83157378-E488-4777-9518-1C5AECFAC89B}"/>
            </a:ext>
          </a:extLst>
        </xdr:cNvPr>
        <xdr:cNvSpPr/>
      </xdr:nvSpPr>
      <xdr:spPr>
        <a:xfrm>
          <a:off x="12646025" y="5522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109358</xdr:rowOff>
    </xdr:from>
    <xdr:to>
      <xdr:col>76</xdr:col>
      <xdr:colOff>22225</xdr:colOff>
      <xdr:row>29</xdr:row>
      <xdr:rowOff>61330</xdr:rowOff>
    </xdr:to>
    <xdr:cxnSp macro="">
      <xdr:nvCxnSpPr>
        <xdr:cNvPr id="154" name="直線コネクタ 153">
          <a:extLst>
            <a:ext uri="{FF2B5EF4-FFF2-40B4-BE49-F238E27FC236}">
              <a16:creationId xmlns:a16="http://schemas.microsoft.com/office/drawing/2014/main" id="{2713AE77-5520-4910-9769-AC3ED3EFFFFA}"/>
            </a:ext>
          </a:extLst>
        </xdr:cNvPr>
        <xdr:cNvCxnSpPr/>
      </xdr:nvCxnSpPr>
      <xdr:spPr>
        <a:xfrm flipV="1">
          <a:off x="12693650" y="5459233"/>
          <a:ext cx="638175" cy="1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125666</xdr:rowOff>
    </xdr:from>
    <xdr:to>
      <xdr:col>68</xdr:col>
      <xdr:colOff>123825</xdr:colOff>
      <xdr:row>29</xdr:row>
      <xdr:rowOff>55816</xdr:rowOff>
    </xdr:to>
    <xdr:sp macro="" textlink="">
      <xdr:nvSpPr>
        <xdr:cNvPr id="155" name="楕円 154">
          <a:extLst>
            <a:ext uri="{FF2B5EF4-FFF2-40B4-BE49-F238E27FC236}">
              <a16:creationId xmlns:a16="http://schemas.microsoft.com/office/drawing/2014/main" id="{1A213412-0CDB-40F5-8676-CB4DFBF82565}"/>
            </a:ext>
          </a:extLst>
        </xdr:cNvPr>
        <xdr:cNvSpPr/>
      </xdr:nvSpPr>
      <xdr:spPr>
        <a:xfrm>
          <a:off x="11960225" y="54755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5016</xdr:rowOff>
    </xdr:from>
    <xdr:to>
      <xdr:col>72</xdr:col>
      <xdr:colOff>73025</xdr:colOff>
      <xdr:row>29</xdr:row>
      <xdr:rowOff>61330</xdr:rowOff>
    </xdr:to>
    <xdr:cxnSp macro="">
      <xdr:nvCxnSpPr>
        <xdr:cNvPr id="156" name="直線コネクタ 155">
          <a:extLst>
            <a:ext uri="{FF2B5EF4-FFF2-40B4-BE49-F238E27FC236}">
              <a16:creationId xmlns:a16="http://schemas.microsoft.com/office/drawing/2014/main" id="{CA04D034-D9F6-4944-B23A-ED2CB4EF9C9A}"/>
            </a:ext>
          </a:extLst>
        </xdr:cNvPr>
        <xdr:cNvCxnSpPr/>
      </xdr:nvCxnSpPr>
      <xdr:spPr>
        <a:xfrm>
          <a:off x="12007850" y="5523166"/>
          <a:ext cx="685800" cy="5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115792</xdr:rowOff>
    </xdr:from>
    <xdr:to>
      <xdr:col>64</xdr:col>
      <xdr:colOff>123825</xdr:colOff>
      <xdr:row>31</xdr:row>
      <xdr:rowOff>45942</xdr:rowOff>
    </xdr:to>
    <xdr:sp macro="" textlink="">
      <xdr:nvSpPr>
        <xdr:cNvPr id="157" name="楕円 156">
          <a:extLst>
            <a:ext uri="{FF2B5EF4-FFF2-40B4-BE49-F238E27FC236}">
              <a16:creationId xmlns:a16="http://schemas.microsoft.com/office/drawing/2014/main" id="{46194EED-3D5A-4D68-98D0-72FC57F1818E}"/>
            </a:ext>
          </a:extLst>
        </xdr:cNvPr>
        <xdr:cNvSpPr/>
      </xdr:nvSpPr>
      <xdr:spPr>
        <a:xfrm>
          <a:off x="11274425" y="57926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5016</xdr:rowOff>
    </xdr:from>
    <xdr:to>
      <xdr:col>68</xdr:col>
      <xdr:colOff>73025</xdr:colOff>
      <xdr:row>30</xdr:row>
      <xdr:rowOff>166592</xdr:rowOff>
    </xdr:to>
    <xdr:cxnSp macro="">
      <xdr:nvCxnSpPr>
        <xdr:cNvPr id="158" name="直線コネクタ 157">
          <a:extLst>
            <a:ext uri="{FF2B5EF4-FFF2-40B4-BE49-F238E27FC236}">
              <a16:creationId xmlns:a16="http://schemas.microsoft.com/office/drawing/2014/main" id="{3A8B09F3-AA92-4E61-867C-7B0C9DBC606F}"/>
            </a:ext>
          </a:extLst>
        </xdr:cNvPr>
        <xdr:cNvCxnSpPr/>
      </xdr:nvCxnSpPr>
      <xdr:spPr>
        <a:xfrm flipV="1">
          <a:off x="11322050" y="5523166"/>
          <a:ext cx="685800" cy="3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154125</xdr:rowOff>
    </xdr:from>
    <xdr:to>
      <xdr:col>60</xdr:col>
      <xdr:colOff>123825</xdr:colOff>
      <xdr:row>32</xdr:row>
      <xdr:rowOff>84275</xdr:rowOff>
    </xdr:to>
    <xdr:sp macro="" textlink="">
      <xdr:nvSpPr>
        <xdr:cNvPr id="159" name="楕円 158">
          <a:extLst>
            <a:ext uri="{FF2B5EF4-FFF2-40B4-BE49-F238E27FC236}">
              <a16:creationId xmlns:a16="http://schemas.microsoft.com/office/drawing/2014/main" id="{4F8764E3-037A-4D8C-85A8-4B266EFC393F}"/>
            </a:ext>
          </a:extLst>
        </xdr:cNvPr>
        <xdr:cNvSpPr/>
      </xdr:nvSpPr>
      <xdr:spPr>
        <a:xfrm>
          <a:off x="10588625" y="5992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166592</xdr:rowOff>
    </xdr:from>
    <xdr:to>
      <xdr:col>64</xdr:col>
      <xdr:colOff>73025</xdr:colOff>
      <xdr:row>32</xdr:row>
      <xdr:rowOff>33475</xdr:rowOff>
    </xdr:to>
    <xdr:cxnSp macro="">
      <xdr:nvCxnSpPr>
        <xdr:cNvPr id="160" name="直線コネクタ 159">
          <a:extLst>
            <a:ext uri="{FF2B5EF4-FFF2-40B4-BE49-F238E27FC236}">
              <a16:creationId xmlns:a16="http://schemas.microsoft.com/office/drawing/2014/main" id="{DF453E48-0C9C-4F92-AF83-45A6ACEA7E21}"/>
            </a:ext>
          </a:extLst>
        </xdr:cNvPr>
        <xdr:cNvCxnSpPr/>
      </xdr:nvCxnSpPr>
      <xdr:spPr>
        <a:xfrm flipV="1">
          <a:off x="10636250" y="5840317"/>
          <a:ext cx="685800" cy="19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10F76AB9-DC9B-447D-AEEA-57E35E661E49}"/>
            </a:ext>
          </a:extLst>
        </xdr:cNvPr>
        <xdr:cNvSpPr txBox="1"/>
      </xdr:nvSpPr>
      <xdr:spPr>
        <a:xfrm>
          <a:off x="12465127" y="583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26D15168-0048-4664-9D7F-D70EA553543C}"/>
            </a:ext>
          </a:extLst>
        </xdr:cNvPr>
        <xdr:cNvSpPr txBox="1"/>
      </xdr:nvSpPr>
      <xdr:spPr>
        <a:xfrm>
          <a:off x="11788852" y="58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64967</xdr:rowOff>
    </xdr:from>
    <xdr:ext cx="469744" cy="259045"/>
    <xdr:sp macro="" textlink="">
      <xdr:nvSpPr>
        <xdr:cNvPr id="163" name="n_3aveValue債務償還比率">
          <a:extLst>
            <a:ext uri="{FF2B5EF4-FFF2-40B4-BE49-F238E27FC236}">
              <a16:creationId xmlns:a16="http://schemas.microsoft.com/office/drawing/2014/main" id="{B03C8BD7-D5AC-44A4-88DD-FE216C1D5290}"/>
            </a:ext>
          </a:extLst>
        </xdr:cNvPr>
        <xdr:cNvSpPr txBox="1"/>
      </xdr:nvSpPr>
      <xdr:spPr>
        <a:xfrm>
          <a:off x="11103052" y="606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81551</xdr:rowOff>
    </xdr:from>
    <xdr:ext cx="469744" cy="259045"/>
    <xdr:sp macro="" textlink="">
      <xdr:nvSpPr>
        <xdr:cNvPr id="164" name="n_4aveValue債務償還比率">
          <a:extLst>
            <a:ext uri="{FF2B5EF4-FFF2-40B4-BE49-F238E27FC236}">
              <a16:creationId xmlns:a16="http://schemas.microsoft.com/office/drawing/2014/main" id="{A5832992-FB31-4A8B-8FD5-E19312AB4338}"/>
            </a:ext>
          </a:extLst>
        </xdr:cNvPr>
        <xdr:cNvSpPr txBox="1"/>
      </xdr:nvSpPr>
      <xdr:spPr>
        <a:xfrm>
          <a:off x="10417252" y="57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128657</xdr:rowOff>
    </xdr:from>
    <xdr:ext cx="469744" cy="259045"/>
    <xdr:sp macro="" textlink="">
      <xdr:nvSpPr>
        <xdr:cNvPr id="165" name="n_1mainValue債務償還比率">
          <a:extLst>
            <a:ext uri="{FF2B5EF4-FFF2-40B4-BE49-F238E27FC236}">
              <a16:creationId xmlns:a16="http://schemas.microsoft.com/office/drawing/2014/main" id="{E6AE38CD-90E9-49D3-8826-3C2881EA4165}"/>
            </a:ext>
          </a:extLst>
        </xdr:cNvPr>
        <xdr:cNvSpPr txBox="1"/>
      </xdr:nvSpPr>
      <xdr:spPr>
        <a:xfrm>
          <a:off x="12465127" y="53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72343</xdr:rowOff>
    </xdr:from>
    <xdr:ext cx="469744" cy="259045"/>
    <xdr:sp macro="" textlink="">
      <xdr:nvSpPr>
        <xdr:cNvPr id="166" name="n_2mainValue債務償還比率">
          <a:extLst>
            <a:ext uri="{FF2B5EF4-FFF2-40B4-BE49-F238E27FC236}">
              <a16:creationId xmlns:a16="http://schemas.microsoft.com/office/drawing/2014/main" id="{29692440-9E61-4362-8115-01E0E1F50FF9}"/>
            </a:ext>
          </a:extLst>
        </xdr:cNvPr>
        <xdr:cNvSpPr txBox="1"/>
      </xdr:nvSpPr>
      <xdr:spPr>
        <a:xfrm>
          <a:off x="11788852" y="52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62469</xdr:rowOff>
    </xdr:from>
    <xdr:ext cx="469744" cy="259045"/>
    <xdr:sp macro="" textlink="">
      <xdr:nvSpPr>
        <xdr:cNvPr id="167" name="n_3mainValue債務償還比率">
          <a:extLst>
            <a:ext uri="{FF2B5EF4-FFF2-40B4-BE49-F238E27FC236}">
              <a16:creationId xmlns:a16="http://schemas.microsoft.com/office/drawing/2014/main" id="{945C7D5D-343E-4558-83B8-BEA0F2F9087A}"/>
            </a:ext>
          </a:extLst>
        </xdr:cNvPr>
        <xdr:cNvSpPr txBox="1"/>
      </xdr:nvSpPr>
      <xdr:spPr>
        <a:xfrm>
          <a:off x="11103052" y="558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75402</xdr:rowOff>
    </xdr:from>
    <xdr:ext cx="469744" cy="259045"/>
    <xdr:sp macro="" textlink="">
      <xdr:nvSpPr>
        <xdr:cNvPr id="168" name="n_4mainValue債務償還比率">
          <a:extLst>
            <a:ext uri="{FF2B5EF4-FFF2-40B4-BE49-F238E27FC236}">
              <a16:creationId xmlns:a16="http://schemas.microsoft.com/office/drawing/2014/main" id="{D0F3ADCF-B320-4604-8A35-A9434764F16F}"/>
            </a:ext>
          </a:extLst>
        </xdr:cNvPr>
        <xdr:cNvSpPr txBox="1"/>
      </xdr:nvSpPr>
      <xdr:spPr>
        <a:xfrm>
          <a:off x="10417252" y="60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230DE7B-7105-4073-8955-350164CF44BF}"/>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5463A95-56BC-4D2C-AB75-D5BC10E265AF}"/>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37FB9779-3922-4685-98F8-E809A2976F0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AB54119-B624-4C6E-AFCE-4CD05F2BFCB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C01D9A5-0D04-4E54-8D4E-282F809950B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5698DFC-DD08-4322-BFEE-175E0D185D3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E33A93-AD45-403C-BF2D-01A8ECE50A0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CACE89-F2A3-43FD-B180-362174A7482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E3F740-C0BB-411E-A922-5E2BDC30C7B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E7725F-44D2-4BB0-B338-D8BFA462867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BBFCA2-0285-491E-A154-4DE8012C6BC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C2CA87-6015-4C69-BCEF-65B22573DF7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8A0FB5-8532-4A90-8B5A-0D31C14D0FA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4A97C0-4D65-4C40-86A4-8740340A86B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0D3F05-2130-4249-B971-9874D9060C2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58C74D-1299-4778-BDFC-CA799A6DA58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13,747
13,125
41.86
6,530,988
6,077,790
418,442
4,239,419
3,876,899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9CDF57-6C4A-4A5A-9338-88DBB7EF460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A6766D-C009-4B8D-8BEE-19A717BAB65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D4FF0C-7AFB-4797-AA63-FD8DA48AB15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7CF38A-7480-4573-BBD7-A046C34DD6E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0C81F6-001E-46EB-BB4D-20EB647F89D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137EF5-D310-49B3-B116-D7DAC9680D72}"/>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9113C4-0035-4449-AF73-3189F7EB4ED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0050D6-4B48-47A9-A9C2-EF9ECDF5FC8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A9D7B5-9DC4-4A2A-A3FE-C3FD9AAC7A6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8C93AA-DF50-43D8-A000-BC3D7D1C5B3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0D927C-C61B-4E8A-A4F7-EFC91E6A867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A6F7E0-E0B9-483C-9E13-CB34A8AE085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E20F27-140B-46CC-9862-935B0A55920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258CEA-4199-4D99-9B23-243B424707E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AC050B-CF80-411E-A74D-493EC59699D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1F3525-241A-4AE9-930A-609BAD416C7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339C71-904F-4A01-A801-7B0C0E64D53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8D21B3-A665-428E-A255-6514AAC0456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A5BC43-627B-4B9B-808D-8F0A4DAFBC7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3D1CA9-A6A9-499F-ADE8-B360AD61D6F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633B94-E1CF-4A74-83F0-5C5299E82DC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68552E-C27E-4070-8712-3761178CB3C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045B4E-D07D-4977-99E6-20823E2437D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C67E71-2A5F-4C3E-95C0-B5423644566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D1CAC4-34C4-4116-86D4-D6FEA807F9B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7AD934-9760-4DBC-A294-B6273C9350F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6B3887-3770-4BD6-A381-AAF02343FF2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448B8E-8D26-41E4-A591-33F39344B78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E94C49-DEF0-4A03-9714-581B2BC7CE0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D311386-E9C5-4BC1-B8D0-69CB0EA13AC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BF45F3-2BD1-48AD-A945-B5F776744E19}"/>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33FDF3-D0E7-40A4-959F-E8717269E08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A8BDB3E-F265-4D99-9727-825DD32A002A}"/>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E3CF18-4ADF-44B8-9751-4ACB9006DF56}"/>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FA52F4-B701-4C59-A36A-4922356E35C2}"/>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C79162-880B-4703-8E69-4ADADA688C2F}"/>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4631F2-1231-4CF8-83DC-21E4DF567E5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76A8D7-41D5-4F97-89A9-2E376F8C9D17}"/>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1F57BD-D484-460A-BC51-5A6302903FA2}"/>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1C0941-16DA-4E9C-A55C-008EA6281BEF}"/>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FF1DEFA-729B-4DB6-8C59-447139CB3B2B}"/>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C55EB27-DB20-4D5F-A8F3-E78FC9DF215B}"/>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3953E8D-CFEB-45B0-90B4-9C153F42364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915C597-8273-473B-A3B4-B0D347A9CF3D}"/>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4FA92E4-E40C-4DB0-8CAB-75BE9675CBA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F66C9A82-21E8-48E0-83FB-112856232015}"/>
            </a:ext>
          </a:extLst>
        </xdr:cNvPr>
        <xdr:cNvCxnSpPr/>
      </xdr:nvCxnSpPr>
      <xdr:spPr>
        <a:xfrm flipV="1">
          <a:off x="4180840" y="55460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8E81F07D-5C99-4807-AC7D-67F6C46AC8E3}"/>
            </a:ext>
          </a:extLst>
        </xdr:cNvPr>
        <xdr:cNvSpPr txBox="1"/>
      </xdr:nvSpPr>
      <xdr:spPr>
        <a:xfrm>
          <a:off x="4219575"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1ED6DB61-C6E0-42B7-A69A-7099F82F7FD2}"/>
            </a:ext>
          </a:extLst>
        </xdr:cNvPr>
        <xdr:cNvCxnSpPr/>
      </xdr:nvCxnSpPr>
      <xdr:spPr>
        <a:xfrm>
          <a:off x="41052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224636CA-6CE1-4690-A92F-FBA9D88344CA}"/>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9B88A2DE-8FE9-43B5-97D4-30DB94EA16D6}"/>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D647D97E-D4C0-419B-ADB3-09DBAC6E6FB8}"/>
            </a:ext>
          </a:extLst>
        </xdr:cNvPr>
        <xdr:cNvSpPr txBox="1"/>
      </xdr:nvSpPr>
      <xdr:spPr>
        <a:xfrm>
          <a:off x="42195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32FC62EB-A368-4C16-854E-B6343803355B}"/>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9093EE0-15A4-412A-869A-F320417F331B}"/>
            </a:ext>
          </a:extLst>
        </xdr:cNvPr>
        <xdr:cNvSpPr/>
      </xdr:nvSpPr>
      <xdr:spPr>
        <a:xfrm>
          <a:off x="33813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3452F39D-1AEF-4A9B-A643-A7B6391A5B4E}"/>
            </a:ext>
          </a:extLst>
        </xdr:cNvPr>
        <xdr:cNvSpPr/>
      </xdr:nvSpPr>
      <xdr:spPr>
        <a:xfrm>
          <a:off x="25717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F79E77BC-BA8B-498D-AB2E-5671968124CB}"/>
            </a:ext>
          </a:extLst>
        </xdr:cNvPr>
        <xdr:cNvSpPr/>
      </xdr:nvSpPr>
      <xdr:spPr>
        <a:xfrm>
          <a:off x="1781175" y="6174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9880E4C-8715-4F74-AD1C-595D617A638C}"/>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0B3865-BE27-4F93-B6FA-6CF4A298416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467644-802C-4DDE-AA67-22DE85C9924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B40FE9-E790-4197-A40C-272EA7AC6CF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C07655-1744-48C2-9BAC-A3B71760275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AC1C85-0F4B-4A50-BEAC-0D5F2C20548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5731DCC3-2151-4896-96D8-57AA0B552FC2}"/>
            </a:ext>
          </a:extLst>
        </xdr:cNvPr>
        <xdr:cNvSpPr/>
      </xdr:nvSpPr>
      <xdr:spPr>
        <a:xfrm>
          <a:off x="4124325" y="61429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C7D6B394-1469-4845-8EA5-E24BF9601F49}"/>
            </a:ext>
          </a:extLst>
        </xdr:cNvPr>
        <xdr:cNvSpPr txBox="1"/>
      </xdr:nvSpPr>
      <xdr:spPr>
        <a:xfrm>
          <a:off x="4219575"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122555</xdr:rowOff>
    </xdr:from>
    <xdr:to>
      <xdr:col>20</xdr:col>
      <xdr:colOff>38100</xdr:colOff>
      <xdr:row>38</xdr:row>
      <xdr:rowOff>52705</xdr:rowOff>
    </xdr:to>
    <xdr:sp macro="" textlink="">
      <xdr:nvSpPr>
        <xdr:cNvPr id="75" name="楕円 74">
          <a:extLst>
            <a:ext uri="{FF2B5EF4-FFF2-40B4-BE49-F238E27FC236}">
              <a16:creationId xmlns:a16="http://schemas.microsoft.com/office/drawing/2014/main" id="{7249ABFA-0CC0-49E6-90E6-F51F05DA2C41}"/>
            </a:ext>
          </a:extLst>
        </xdr:cNvPr>
        <xdr:cNvSpPr/>
      </xdr:nvSpPr>
      <xdr:spPr>
        <a:xfrm>
          <a:off x="3381375" y="6126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4D520EC9-F629-4AF4-86D2-0748426BC92F}"/>
            </a:ext>
          </a:extLst>
        </xdr:cNvPr>
        <xdr:cNvCxnSpPr/>
      </xdr:nvCxnSpPr>
      <xdr:spPr>
        <a:xfrm>
          <a:off x="3429000" y="6164580"/>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7E7E4A8D-ECAF-41A4-9D84-9877F28BF349}"/>
            </a:ext>
          </a:extLst>
        </xdr:cNvPr>
        <xdr:cNvSpPr/>
      </xdr:nvSpPr>
      <xdr:spPr>
        <a:xfrm>
          <a:off x="2571750" y="60858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1905</xdr:rowOff>
    </xdr:to>
    <xdr:cxnSp macro="">
      <xdr:nvCxnSpPr>
        <xdr:cNvPr id="78" name="直線コネクタ 77">
          <a:extLst>
            <a:ext uri="{FF2B5EF4-FFF2-40B4-BE49-F238E27FC236}">
              <a16:creationId xmlns:a16="http://schemas.microsoft.com/office/drawing/2014/main" id="{3F4762C0-DD2A-46C1-BEDB-18E4FF0DFF7F}"/>
            </a:ext>
          </a:extLst>
        </xdr:cNvPr>
        <xdr:cNvCxnSpPr/>
      </xdr:nvCxnSpPr>
      <xdr:spPr>
        <a:xfrm>
          <a:off x="2619375" y="6142990"/>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a16="http://schemas.microsoft.com/office/drawing/2014/main" id="{3EACB62D-A014-4C67-B027-6CEA03C8A1F3}"/>
            </a:ext>
          </a:extLst>
        </xdr:cNvPr>
        <xdr:cNvSpPr/>
      </xdr:nvSpPr>
      <xdr:spPr>
        <a:xfrm>
          <a:off x="1781175" y="60547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139065</xdr:rowOff>
    </xdr:to>
    <xdr:cxnSp macro="">
      <xdr:nvCxnSpPr>
        <xdr:cNvPr id="80" name="直線コネクタ 79">
          <a:extLst>
            <a:ext uri="{FF2B5EF4-FFF2-40B4-BE49-F238E27FC236}">
              <a16:creationId xmlns:a16="http://schemas.microsoft.com/office/drawing/2014/main" id="{EB8D40DD-185C-4C68-AE81-C8532C01A676}"/>
            </a:ext>
          </a:extLst>
        </xdr:cNvPr>
        <xdr:cNvCxnSpPr/>
      </xdr:nvCxnSpPr>
      <xdr:spPr>
        <a:xfrm>
          <a:off x="1828800" y="6102350"/>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7305D2ED-7D1F-4B47-827B-9ECE909BA37B}"/>
            </a:ext>
          </a:extLst>
        </xdr:cNvPr>
        <xdr:cNvSpPr/>
      </xdr:nvSpPr>
      <xdr:spPr>
        <a:xfrm>
          <a:off x="981075" y="60223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104775</xdr:rowOff>
    </xdr:to>
    <xdr:cxnSp macro="">
      <xdr:nvCxnSpPr>
        <xdr:cNvPr id="82" name="直線コネクタ 81">
          <a:extLst>
            <a:ext uri="{FF2B5EF4-FFF2-40B4-BE49-F238E27FC236}">
              <a16:creationId xmlns:a16="http://schemas.microsoft.com/office/drawing/2014/main" id="{58D12B0D-61AF-40A7-A683-16EE0DB93A99}"/>
            </a:ext>
          </a:extLst>
        </xdr:cNvPr>
        <xdr:cNvCxnSpPr/>
      </xdr:nvCxnSpPr>
      <xdr:spPr>
        <a:xfrm>
          <a:off x="1028700" y="606996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2E2F1A5D-AB09-4281-8CA2-92C9D243C0B5}"/>
            </a:ext>
          </a:extLst>
        </xdr:cNvPr>
        <xdr:cNvSpPr txBox="1"/>
      </xdr:nvSpPr>
      <xdr:spPr>
        <a:xfrm>
          <a:off x="32391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32135AD8-0618-4F11-B30A-1C5A4CB5B676}"/>
            </a:ext>
          </a:extLst>
        </xdr:cNvPr>
        <xdr:cNvSpPr txBox="1"/>
      </xdr:nvSpPr>
      <xdr:spPr>
        <a:xfrm>
          <a:off x="2439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5846BE4-1F94-4A83-A62B-8513E21C4490}"/>
            </a:ext>
          </a:extLst>
        </xdr:cNvPr>
        <xdr:cNvSpPr txBox="1"/>
      </xdr:nvSpPr>
      <xdr:spPr>
        <a:xfrm>
          <a:off x="1648469" y="626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A9CAFD51-EE1D-425E-9E64-355F740007FE}"/>
            </a:ext>
          </a:extLst>
        </xdr:cNvPr>
        <xdr:cNvSpPr txBox="1"/>
      </xdr:nvSpPr>
      <xdr:spPr>
        <a:xfrm>
          <a:off x="8483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69232</xdr:rowOff>
    </xdr:from>
    <xdr:ext cx="405111" cy="259045"/>
    <xdr:sp macro="" textlink="">
      <xdr:nvSpPr>
        <xdr:cNvPr id="87" name="n_1mainValue【道路】&#10;有形固定資産減価償却率">
          <a:extLst>
            <a:ext uri="{FF2B5EF4-FFF2-40B4-BE49-F238E27FC236}">
              <a16:creationId xmlns:a16="http://schemas.microsoft.com/office/drawing/2014/main" id="{3F18769C-3431-4310-AA83-0D7E69C691C9}"/>
            </a:ext>
          </a:extLst>
        </xdr:cNvPr>
        <xdr:cNvSpPr txBox="1"/>
      </xdr:nvSpPr>
      <xdr:spPr>
        <a:xfrm>
          <a:off x="3239144" y="590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E92987CF-4C8D-459E-A31A-F0798C893ABA}"/>
            </a:ext>
          </a:extLst>
        </xdr:cNvPr>
        <xdr:cNvSpPr txBox="1"/>
      </xdr:nvSpPr>
      <xdr:spPr>
        <a:xfrm>
          <a:off x="2439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AD78C16C-2352-41FD-B7A0-D76C341D0484}"/>
            </a:ext>
          </a:extLst>
        </xdr:cNvPr>
        <xdr:cNvSpPr txBox="1"/>
      </xdr:nvSpPr>
      <xdr:spPr>
        <a:xfrm>
          <a:off x="164846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E9DF361D-6EB3-4932-87F0-71F43CD231A4}"/>
            </a:ext>
          </a:extLst>
        </xdr:cNvPr>
        <xdr:cNvSpPr txBox="1"/>
      </xdr:nvSpPr>
      <xdr:spPr>
        <a:xfrm>
          <a:off x="84836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9C71601-08BF-40C2-B841-4D2BF490AC2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0BBB4F6-584D-4884-A283-084366AAC28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420220B-DEB9-445F-8518-48AE60B242C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9B11D30-BD40-42D8-B1A3-3276FB5C032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361340E-2F90-4493-A477-4600B247F74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99E52A-E31D-4394-A4D0-A6D2943882A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CFC376F-4F75-4280-A9C7-7159ED9833F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6A857E-0C57-4D60-97D3-267CEEC5471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12B5F9-B153-4934-A57E-8FECD1C4B31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B308ACB-3B15-4BC8-AA58-BBB014009FD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206E1A8-5422-481F-A14E-CB995BC1F49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1B3AECE-013E-45C3-812F-6D240FD528A2}"/>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2910AD3-A0C1-4022-AC9E-E3BD8C46348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2AC8A2F-9116-45CE-B68C-326D9D1D225F}"/>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05C343C-20D2-49EA-99FB-4D41078C0AE9}"/>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D3B54C6-06FF-4804-91CA-6DAFE6DB77E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46A44B-CB91-41E6-9042-D386A2DEE7C1}"/>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606CE1D-890C-4E1D-B42D-3208D4D7CDC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63EEE91-FA60-41BF-B4B4-21332A91F676}"/>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3B7FE59-FD44-4EB7-B819-2A86F3860335}"/>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5579D75-4324-4B2A-B65A-60875A8CBF4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6F0FBF7-DBEE-459A-A901-D071C9D86670}"/>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B565796-9AD4-41FA-BA0C-C3C9FF218E5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5E6C32B9-950F-47AE-AB85-A6330543730E}"/>
            </a:ext>
          </a:extLst>
        </xdr:cNvPr>
        <xdr:cNvCxnSpPr/>
      </xdr:nvCxnSpPr>
      <xdr:spPr>
        <a:xfrm flipV="1">
          <a:off x="9429115" y="5560403"/>
          <a:ext cx="0" cy="10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1CCCAB8-C656-41E1-B501-57EC1BDB9093}"/>
            </a:ext>
          </a:extLst>
        </xdr:cNvPr>
        <xdr:cNvSpPr txBox="1"/>
      </xdr:nvSpPr>
      <xdr:spPr>
        <a:xfrm>
          <a:off x="9467850"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40CD2E85-3275-4306-A4FA-DE6016416DEA}"/>
            </a:ext>
          </a:extLst>
        </xdr:cNvPr>
        <xdr:cNvCxnSpPr/>
      </xdr:nvCxnSpPr>
      <xdr:spPr>
        <a:xfrm>
          <a:off x="9363075" y="66472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5E3B11AC-DC96-4428-92BD-96F36A4ABCBB}"/>
            </a:ext>
          </a:extLst>
        </xdr:cNvPr>
        <xdr:cNvSpPr txBox="1"/>
      </xdr:nvSpPr>
      <xdr:spPr>
        <a:xfrm>
          <a:off x="9467850" y="53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FBD4EB8D-7E23-44B3-87C7-436C18F63E2E}"/>
            </a:ext>
          </a:extLst>
        </xdr:cNvPr>
        <xdr:cNvCxnSpPr/>
      </xdr:nvCxnSpPr>
      <xdr:spPr>
        <a:xfrm>
          <a:off x="9363075" y="556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43D5BAC4-CFB4-4050-A0B9-DE78D0196FE7}"/>
            </a:ext>
          </a:extLst>
        </xdr:cNvPr>
        <xdr:cNvSpPr txBox="1"/>
      </xdr:nvSpPr>
      <xdr:spPr>
        <a:xfrm>
          <a:off x="9467850" y="622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6663E342-ACD0-45AE-8CFD-622B01550EBC}"/>
            </a:ext>
          </a:extLst>
        </xdr:cNvPr>
        <xdr:cNvSpPr/>
      </xdr:nvSpPr>
      <xdr:spPr>
        <a:xfrm>
          <a:off x="9401175" y="62496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C9A57054-1EF9-4FDE-A71A-AC1D3718691C}"/>
            </a:ext>
          </a:extLst>
        </xdr:cNvPr>
        <xdr:cNvSpPr/>
      </xdr:nvSpPr>
      <xdr:spPr>
        <a:xfrm>
          <a:off x="8639175" y="62263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1554526A-0121-4021-A8AB-38E5BB873F65}"/>
            </a:ext>
          </a:extLst>
        </xdr:cNvPr>
        <xdr:cNvSpPr/>
      </xdr:nvSpPr>
      <xdr:spPr>
        <a:xfrm>
          <a:off x="7839075" y="6245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132633</xdr:rowOff>
    </xdr:from>
    <xdr:to>
      <xdr:col>41</xdr:col>
      <xdr:colOff>101600</xdr:colOff>
      <xdr:row>38</xdr:row>
      <xdr:rowOff>62782</xdr:rowOff>
    </xdr:to>
    <xdr:sp macro="" textlink="">
      <xdr:nvSpPr>
        <xdr:cNvPr id="123" name="フローチャート: 判断 122">
          <a:extLst>
            <a:ext uri="{FF2B5EF4-FFF2-40B4-BE49-F238E27FC236}">
              <a16:creationId xmlns:a16="http://schemas.microsoft.com/office/drawing/2014/main" id="{DA3E4267-3AEC-4772-A883-DF4F1FAB9882}"/>
            </a:ext>
          </a:extLst>
        </xdr:cNvPr>
        <xdr:cNvSpPr/>
      </xdr:nvSpPr>
      <xdr:spPr>
        <a:xfrm>
          <a:off x="7029450" y="6133383"/>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155873</xdr:rowOff>
    </xdr:from>
    <xdr:to>
      <xdr:col>36</xdr:col>
      <xdr:colOff>165100</xdr:colOff>
      <xdr:row>38</xdr:row>
      <xdr:rowOff>86023</xdr:rowOff>
    </xdr:to>
    <xdr:sp macro="" textlink="">
      <xdr:nvSpPr>
        <xdr:cNvPr id="124" name="フローチャート: 判断 123">
          <a:extLst>
            <a:ext uri="{FF2B5EF4-FFF2-40B4-BE49-F238E27FC236}">
              <a16:creationId xmlns:a16="http://schemas.microsoft.com/office/drawing/2014/main" id="{AFBB16AC-8527-4BCE-A8F6-5942B914474F}"/>
            </a:ext>
          </a:extLst>
        </xdr:cNvPr>
        <xdr:cNvSpPr/>
      </xdr:nvSpPr>
      <xdr:spPr>
        <a:xfrm>
          <a:off x="6238875" y="6159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89DA122-928F-4CE3-AE6F-0CE0B193A50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3A22A9-0BC2-4E11-A400-530788D783D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E20409-C383-4B20-A45C-BF92375032A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F26525-75B1-4B2A-9CA7-4572386CB73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CB109E4-7EE5-410E-BF12-B5842AE1479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94818</xdr:rowOff>
    </xdr:from>
    <xdr:to>
      <xdr:col>55</xdr:col>
      <xdr:colOff>50800</xdr:colOff>
      <xdr:row>38</xdr:row>
      <xdr:rowOff>24968</xdr:rowOff>
    </xdr:to>
    <xdr:sp macro="" textlink="">
      <xdr:nvSpPr>
        <xdr:cNvPr id="130" name="楕円 129">
          <a:extLst>
            <a:ext uri="{FF2B5EF4-FFF2-40B4-BE49-F238E27FC236}">
              <a16:creationId xmlns:a16="http://schemas.microsoft.com/office/drawing/2014/main" id="{A6AA4997-9212-403F-BFA8-15D6F3DA9BE0}"/>
            </a:ext>
          </a:extLst>
        </xdr:cNvPr>
        <xdr:cNvSpPr/>
      </xdr:nvSpPr>
      <xdr:spPr>
        <a:xfrm>
          <a:off x="9401175" y="609556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117695</xdr:rowOff>
    </xdr:from>
    <xdr:ext cx="534377" cy="259045"/>
    <xdr:sp macro="" textlink="">
      <xdr:nvSpPr>
        <xdr:cNvPr id="131" name="【道路】&#10;一人当たり延長該当値テキスト">
          <a:extLst>
            <a:ext uri="{FF2B5EF4-FFF2-40B4-BE49-F238E27FC236}">
              <a16:creationId xmlns:a16="http://schemas.microsoft.com/office/drawing/2014/main" id="{2A2B15E7-9552-4D82-ADDC-BE1DAF3A9F4B}"/>
            </a:ext>
          </a:extLst>
        </xdr:cNvPr>
        <xdr:cNvSpPr txBox="1"/>
      </xdr:nvSpPr>
      <xdr:spPr>
        <a:xfrm>
          <a:off x="9467850" y="59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101962</xdr:rowOff>
    </xdr:from>
    <xdr:to>
      <xdr:col>50</xdr:col>
      <xdr:colOff>165100</xdr:colOff>
      <xdr:row>38</xdr:row>
      <xdr:rowOff>32112</xdr:rowOff>
    </xdr:to>
    <xdr:sp macro="" textlink="">
      <xdr:nvSpPr>
        <xdr:cNvPr id="132" name="楕円 131">
          <a:extLst>
            <a:ext uri="{FF2B5EF4-FFF2-40B4-BE49-F238E27FC236}">
              <a16:creationId xmlns:a16="http://schemas.microsoft.com/office/drawing/2014/main" id="{45AE5A21-F7AF-4455-8A27-7A25B08CA0BB}"/>
            </a:ext>
          </a:extLst>
        </xdr:cNvPr>
        <xdr:cNvSpPr/>
      </xdr:nvSpPr>
      <xdr:spPr>
        <a:xfrm>
          <a:off x="8639175" y="610588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145618</xdr:rowOff>
    </xdr:from>
    <xdr:to>
      <xdr:col>55</xdr:col>
      <xdr:colOff>0</xdr:colOff>
      <xdr:row>37</xdr:row>
      <xdr:rowOff>152762</xdr:rowOff>
    </xdr:to>
    <xdr:cxnSp macro="">
      <xdr:nvCxnSpPr>
        <xdr:cNvPr id="133" name="直線コネクタ 132">
          <a:extLst>
            <a:ext uri="{FF2B5EF4-FFF2-40B4-BE49-F238E27FC236}">
              <a16:creationId xmlns:a16="http://schemas.microsoft.com/office/drawing/2014/main" id="{0B48839A-83D9-4025-A5A7-48FF59C471EC}"/>
            </a:ext>
          </a:extLst>
        </xdr:cNvPr>
        <xdr:cNvCxnSpPr/>
      </xdr:nvCxnSpPr>
      <xdr:spPr>
        <a:xfrm flipV="1">
          <a:off x="8686800" y="6143193"/>
          <a:ext cx="74295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111525</xdr:rowOff>
    </xdr:from>
    <xdr:to>
      <xdr:col>46</xdr:col>
      <xdr:colOff>38100</xdr:colOff>
      <xdr:row>38</xdr:row>
      <xdr:rowOff>41675</xdr:rowOff>
    </xdr:to>
    <xdr:sp macro="" textlink="">
      <xdr:nvSpPr>
        <xdr:cNvPr id="134" name="楕円 133">
          <a:extLst>
            <a:ext uri="{FF2B5EF4-FFF2-40B4-BE49-F238E27FC236}">
              <a16:creationId xmlns:a16="http://schemas.microsoft.com/office/drawing/2014/main" id="{33CD5F4E-B823-4851-BC2F-E166932EC49A}"/>
            </a:ext>
          </a:extLst>
        </xdr:cNvPr>
        <xdr:cNvSpPr/>
      </xdr:nvSpPr>
      <xdr:spPr>
        <a:xfrm>
          <a:off x="7839075" y="6112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152762</xdr:rowOff>
    </xdr:from>
    <xdr:to>
      <xdr:col>50</xdr:col>
      <xdr:colOff>114300</xdr:colOff>
      <xdr:row>37</xdr:row>
      <xdr:rowOff>162325</xdr:rowOff>
    </xdr:to>
    <xdr:cxnSp macro="">
      <xdr:nvCxnSpPr>
        <xdr:cNvPr id="135" name="直線コネクタ 134">
          <a:extLst>
            <a:ext uri="{FF2B5EF4-FFF2-40B4-BE49-F238E27FC236}">
              <a16:creationId xmlns:a16="http://schemas.microsoft.com/office/drawing/2014/main" id="{351ED313-3740-46BB-9A4C-7C8B69A99C88}"/>
            </a:ext>
          </a:extLst>
        </xdr:cNvPr>
        <xdr:cNvCxnSpPr/>
      </xdr:nvCxnSpPr>
      <xdr:spPr>
        <a:xfrm flipV="1">
          <a:off x="7886700" y="6153512"/>
          <a:ext cx="8001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127127</xdr:rowOff>
    </xdr:from>
    <xdr:to>
      <xdr:col>41</xdr:col>
      <xdr:colOff>101600</xdr:colOff>
      <xdr:row>38</xdr:row>
      <xdr:rowOff>57277</xdr:rowOff>
    </xdr:to>
    <xdr:sp macro="" textlink="">
      <xdr:nvSpPr>
        <xdr:cNvPr id="136" name="楕円 135">
          <a:extLst>
            <a:ext uri="{FF2B5EF4-FFF2-40B4-BE49-F238E27FC236}">
              <a16:creationId xmlns:a16="http://schemas.microsoft.com/office/drawing/2014/main" id="{F153D127-9EB7-4A19-B53E-2B07DE183F60}"/>
            </a:ext>
          </a:extLst>
        </xdr:cNvPr>
        <xdr:cNvSpPr/>
      </xdr:nvSpPr>
      <xdr:spPr>
        <a:xfrm>
          <a:off x="7029450" y="61247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162325</xdr:rowOff>
    </xdr:from>
    <xdr:to>
      <xdr:col>45</xdr:col>
      <xdr:colOff>177800</xdr:colOff>
      <xdr:row>38</xdr:row>
      <xdr:rowOff>6477</xdr:rowOff>
    </xdr:to>
    <xdr:cxnSp macro="">
      <xdr:nvCxnSpPr>
        <xdr:cNvPr id="137" name="直線コネクタ 136">
          <a:extLst>
            <a:ext uri="{FF2B5EF4-FFF2-40B4-BE49-F238E27FC236}">
              <a16:creationId xmlns:a16="http://schemas.microsoft.com/office/drawing/2014/main" id="{5074523D-D41A-492C-930D-835F2BC3F17C}"/>
            </a:ext>
          </a:extLst>
        </xdr:cNvPr>
        <xdr:cNvCxnSpPr/>
      </xdr:nvCxnSpPr>
      <xdr:spPr>
        <a:xfrm flipV="1">
          <a:off x="7077075" y="6159900"/>
          <a:ext cx="809625"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139833</xdr:rowOff>
    </xdr:from>
    <xdr:to>
      <xdr:col>36</xdr:col>
      <xdr:colOff>165100</xdr:colOff>
      <xdr:row>38</xdr:row>
      <xdr:rowOff>69983</xdr:rowOff>
    </xdr:to>
    <xdr:sp macro="" textlink="">
      <xdr:nvSpPr>
        <xdr:cNvPr id="138" name="楕円 137">
          <a:extLst>
            <a:ext uri="{FF2B5EF4-FFF2-40B4-BE49-F238E27FC236}">
              <a16:creationId xmlns:a16="http://schemas.microsoft.com/office/drawing/2014/main" id="{A7F22117-FC6C-4C68-997B-B516AE3C2031}"/>
            </a:ext>
          </a:extLst>
        </xdr:cNvPr>
        <xdr:cNvSpPr/>
      </xdr:nvSpPr>
      <xdr:spPr>
        <a:xfrm>
          <a:off x="6238875" y="61437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6477</xdr:rowOff>
    </xdr:from>
    <xdr:to>
      <xdr:col>41</xdr:col>
      <xdr:colOff>50800</xdr:colOff>
      <xdr:row>38</xdr:row>
      <xdr:rowOff>19183</xdr:rowOff>
    </xdr:to>
    <xdr:cxnSp macro="">
      <xdr:nvCxnSpPr>
        <xdr:cNvPr id="139" name="直線コネクタ 138">
          <a:extLst>
            <a:ext uri="{FF2B5EF4-FFF2-40B4-BE49-F238E27FC236}">
              <a16:creationId xmlns:a16="http://schemas.microsoft.com/office/drawing/2014/main" id="{11624AFE-6F1C-4370-B059-909675282873}"/>
            </a:ext>
          </a:extLst>
        </xdr:cNvPr>
        <xdr:cNvCxnSpPr/>
      </xdr:nvCxnSpPr>
      <xdr:spPr>
        <a:xfrm flipV="1">
          <a:off x="6286500" y="6172327"/>
          <a:ext cx="790575"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6CE97399-2E4D-4CCF-B180-91DF8F03336A}"/>
            </a:ext>
          </a:extLst>
        </xdr:cNvPr>
        <xdr:cNvSpPr txBox="1"/>
      </xdr:nvSpPr>
      <xdr:spPr>
        <a:xfrm>
          <a:off x="8429136" y="63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F5B4A6C5-8FB9-4D0D-9235-788002018A53}"/>
            </a:ext>
          </a:extLst>
        </xdr:cNvPr>
        <xdr:cNvSpPr txBox="1"/>
      </xdr:nvSpPr>
      <xdr:spPr>
        <a:xfrm>
          <a:off x="7648086" y="63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53909</xdr:rowOff>
    </xdr:from>
    <xdr:ext cx="534377" cy="259045"/>
    <xdr:sp macro="" textlink="">
      <xdr:nvSpPr>
        <xdr:cNvPr id="142" name="n_3aveValue【道路】&#10;一人当たり延長">
          <a:extLst>
            <a:ext uri="{FF2B5EF4-FFF2-40B4-BE49-F238E27FC236}">
              <a16:creationId xmlns:a16="http://schemas.microsoft.com/office/drawing/2014/main" id="{BFC7FAF5-6CE6-4BC8-9C62-1596C3D6E04B}"/>
            </a:ext>
          </a:extLst>
        </xdr:cNvPr>
        <xdr:cNvSpPr txBox="1"/>
      </xdr:nvSpPr>
      <xdr:spPr>
        <a:xfrm>
          <a:off x="6847986" y="621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77150</xdr:rowOff>
    </xdr:from>
    <xdr:ext cx="534377" cy="259045"/>
    <xdr:sp macro="" textlink="">
      <xdr:nvSpPr>
        <xdr:cNvPr id="143" name="n_4aveValue【道路】&#10;一人当たり延長">
          <a:extLst>
            <a:ext uri="{FF2B5EF4-FFF2-40B4-BE49-F238E27FC236}">
              <a16:creationId xmlns:a16="http://schemas.microsoft.com/office/drawing/2014/main" id="{FF25734B-48DB-440B-9A18-F9B71AB719C4}"/>
            </a:ext>
          </a:extLst>
        </xdr:cNvPr>
        <xdr:cNvSpPr txBox="1"/>
      </xdr:nvSpPr>
      <xdr:spPr>
        <a:xfrm>
          <a:off x="6038361" y="62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48639</xdr:rowOff>
    </xdr:from>
    <xdr:ext cx="534377" cy="259045"/>
    <xdr:sp macro="" textlink="">
      <xdr:nvSpPr>
        <xdr:cNvPr id="144" name="n_1mainValue【道路】&#10;一人当たり延長">
          <a:extLst>
            <a:ext uri="{FF2B5EF4-FFF2-40B4-BE49-F238E27FC236}">
              <a16:creationId xmlns:a16="http://schemas.microsoft.com/office/drawing/2014/main" id="{67348CBC-B49D-4684-B703-0586AF3B71F6}"/>
            </a:ext>
          </a:extLst>
        </xdr:cNvPr>
        <xdr:cNvSpPr txBox="1"/>
      </xdr:nvSpPr>
      <xdr:spPr>
        <a:xfrm>
          <a:off x="8429136" y="58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58202</xdr:rowOff>
    </xdr:from>
    <xdr:ext cx="534377" cy="259045"/>
    <xdr:sp macro="" textlink="">
      <xdr:nvSpPr>
        <xdr:cNvPr id="145" name="n_2mainValue【道路】&#10;一人当たり延長">
          <a:extLst>
            <a:ext uri="{FF2B5EF4-FFF2-40B4-BE49-F238E27FC236}">
              <a16:creationId xmlns:a16="http://schemas.microsoft.com/office/drawing/2014/main" id="{48B2063B-4ED6-4A05-B47F-0BE6AE569212}"/>
            </a:ext>
          </a:extLst>
        </xdr:cNvPr>
        <xdr:cNvSpPr txBox="1"/>
      </xdr:nvSpPr>
      <xdr:spPr>
        <a:xfrm>
          <a:off x="7648086" y="589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73804</xdr:rowOff>
    </xdr:from>
    <xdr:ext cx="534377" cy="259045"/>
    <xdr:sp macro="" textlink="">
      <xdr:nvSpPr>
        <xdr:cNvPr id="146" name="n_3mainValue【道路】&#10;一人当たり延長">
          <a:extLst>
            <a:ext uri="{FF2B5EF4-FFF2-40B4-BE49-F238E27FC236}">
              <a16:creationId xmlns:a16="http://schemas.microsoft.com/office/drawing/2014/main" id="{039E8E08-0138-4052-A8AF-A8BB28B0A3DE}"/>
            </a:ext>
          </a:extLst>
        </xdr:cNvPr>
        <xdr:cNvSpPr txBox="1"/>
      </xdr:nvSpPr>
      <xdr:spPr>
        <a:xfrm>
          <a:off x="6847986" y="59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86510</xdr:rowOff>
    </xdr:from>
    <xdr:ext cx="534377" cy="259045"/>
    <xdr:sp macro="" textlink="">
      <xdr:nvSpPr>
        <xdr:cNvPr id="147" name="n_4mainValue【道路】&#10;一人当たり延長">
          <a:extLst>
            <a:ext uri="{FF2B5EF4-FFF2-40B4-BE49-F238E27FC236}">
              <a16:creationId xmlns:a16="http://schemas.microsoft.com/office/drawing/2014/main" id="{6699D2DA-D62C-4069-B997-DB8B1BFD6DF0}"/>
            </a:ext>
          </a:extLst>
        </xdr:cNvPr>
        <xdr:cNvSpPr txBox="1"/>
      </xdr:nvSpPr>
      <xdr:spPr>
        <a:xfrm>
          <a:off x="6038361" y="59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3FD3C99-AF84-4F24-B81D-A80BA8B86AC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BAB352E-B560-4820-8268-C897324DF0A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1254BD7-329B-4488-9821-92750DA80C7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0C9F550-2D31-408B-A315-ACB87DB7B09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C2A66AF-5165-4115-83D9-304479E557A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C486548-BDD4-49C2-8E48-5AB71AD788A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17FC16F-D945-4AFD-A64B-81E943EA247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EFC02B-1FCE-4F14-82B1-877B23CDCC4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BE89174-BC73-4D0F-95B0-83EDE2F04EE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9363DB1-DE77-4A20-AE06-AA6CAC27193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EB369BF-E06F-4803-BD87-5F985FF3C2A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F2CB55B-223D-4A38-B2AF-A7B184F2A80C}"/>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6DCDB9-0366-4583-BB79-4331A246A764}"/>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8CE96D1-FCCC-44A8-9F60-DDB81A53CDD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ECEEC7D-70FD-4B66-BE25-FEFC694B4CDE}"/>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91A78B6-D6CD-45BD-9192-A73CFF7E5FD0}"/>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8E8681F-545B-4556-B759-E443BCDDD58A}"/>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861C6D9-8084-442A-9BB4-A684BA259B4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3D74E8F-D1E0-49BE-A32F-ED2DD42C2A6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DFFC95A-1EAB-48BE-A761-6B446CA0CAE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0FF2598-4598-49D2-8C5C-7A5A728AD672}"/>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232C8DD-FFFB-4B79-B897-B53D455FDEBA}"/>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393BA30-F597-4C82-88C3-C3A00CC4645F}"/>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F2182E6-F688-4586-BDDE-E32462CFCCA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C5512C0-370E-41E4-946F-D035ECC8F7A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9625CC82-4850-4AAE-AF61-E4D1B3819818}"/>
            </a:ext>
          </a:extLst>
        </xdr:cNvPr>
        <xdr:cNvCxnSpPr/>
      </xdr:nvCxnSpPr>
      <xdr:spPr>
        <a:xfrm flipV="1">
          <a:off x="4180840" y="9068888"/>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FF4EADBD-BFFE-4B01-ADEF-4010EFF70737}"/>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E9DD6FA-A843-4AFA-BA32-FF1610F7C439}"/>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111669F-F826-424D-B7F9-63B6B4A1FD68}"/>
            </a:ext>
          </a:extLst>
        </xdr:cNvPr>
        <xdr:cNvSpPr txBox="1"/>
      </xdr:nvSpPr>
      <xdr:spPr>
        <a:xfrm>
          <a:off x="4219575" y="8856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B7312350-4697-4481-BC45-2A45ECD392DF}"/>
            </a:ext>
          </a:extLst>
        </xdr:cNvPr>
        <xdr:cNvCxnSpPr/>
      </xdr:nvCxnSpPr>
      <xdr:spPr>
        <a:xfrm>
          <a:off x="4105275" y="9068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D0A7780-ACA1-4569-A8FA-5829F9035F99}"/>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9EC89CFF-FDCD-42DA-9441-2FA3077DF375}"/>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9B698E3D-384C-49AE-8187-755CAB95198B}"/>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D48A391E-5F30-485B-AB31-55A509DFE850}"/>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82" name="フローチャート: 判断 181">
          <a:extLst>
            <a:ext uri="{FF2B5EF4-FFF2-40B4-BE49-F238E27FC236}">
              <a16:creationId xmlns:a16="http://schemas.microsoft.com/office/drawing/2014/main" id="{2F1F1B45-D573-4DF6-B747-F1E3ED6685D0}"/>
            </a:ext>
          </a:extLst>
        </xdr:cNvPr>
        <xdr:cNvSpPr/>
      </xdr:nvSpPr>
      <xdr:spPr>
        <a:xfrm>
          <a:off x="1781175" y="98325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3" name="フローチャート: 判断 182">
          <a:extLst>
            <a:ext uri="{FF2B5EF4-FFF2-40B4-BE49-F238E27FC236}">
              <a16:creationId xmlns:a16="http://schemas.microsoft.com/office/drawing/2014/main" id="{640115EF-C110-497B-BC60-99A09E6738FC}"/>
            </a:ext>
          </a:extLst>
        </xdr:cNvPr>
        <xdr:cNvSpPr/>
      </xdr:nvSpPr>
      <xdr:spPr>
        <a:xfrm>
          <a:off x="981075" y="98424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3C907FF-F479-4A50-A913-64DB4DA0E9A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1850F93-A9FC-432C-AD91-1ED18FC5E06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71CB01-E0C6-45B2-B737-7EFA1AB7E62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A929CA2-EAE5-4710-9DB8-F4C449F8115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597E465-D145-4F8D-8D74-6A1E6BE929DB}"/>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9" name="楕円 188">
          <a:extLst>
            <a:ext uri="{FF2B5EF4-FFF2-40B4-BE49-F238E27FC236}">
              <a16:creationId xmlns:a16="http://schemas.microsoft.com/office/drawing/2014/main" id="{076F9921-4ECD-4BBB-8F09-1E360EE0FDEA}"/>
            </a:ext>
          </a:extLst>
        </xdr:cNvPr>
        <xdr:cNvSpPr/>
      </xdr:nvSpPr>
      <xdr:spPr>
        <a:xfrm>
          <a:off x="4124325" y="9858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156590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A4D601D-3501-45E3-B198-8909C707ED17}"/>
            </a:ext>
          </a:extLst>
        </xdr:cNvPr>
        <xdr:cNvSpPr txBox="1"/>
      </xdr:nvSpPr>
      <xdr:spPr>
        <a:xfrm>
          <a:off x="4219575" y="972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1" name="楕円 190">
          <a:extLst>
            <a:ext uri="{FF2B5EF4-FFF2-40B4-BE49-F238E27FC236}">
              <a16:creationId xmlns:a16="http://schemas.microsoft.com/office/drawing/2014/main" id="{BA799AF2-E98D-4CDE-B74F-4571EC6D698F}"/>
            </a:ext>
          </a:extLst>
        </xdr:cNvPr>
        <xdr:cNvSpPr/>
      </xdr:nvSpPr>
      <xdr:spPr>
        <a:xfrm>
          <a:off x="3381375" y="98278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13063</xdr:rowOff>
    </xdr:to>
    <xdr:cxnSp macro="">
      <xdr:nvCxnSpPr>
        <xdr:cNvPr id="192" name="直線コネクタ 191">
          <a:extLst>
            <a:ext uri="{FF2B5EF4-FFF2-40B4-BE49-F238E27FC236}">
              <a16:creationId xmlns:a16="http://schemas.microsoft.com/office/drawing/2014/main" id="{A16B4E8E-E88D-4955-A2DA-1E0DAD5C42BA}"/>
            </a:ext>
          </a:extLst>
        </xdr:cNvPr>
        <xdr:cNvCxnSpPr/>
      </xdr:nvCxnSpPr>
      <xdr:spPr>
        <a:xfrm>
          <a:off x="3429000" y="9884954"/>
          <a:ext cx="752475" cy="1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81462</xdr:rowOff>
    </xdr:from>
    <xdr:to>
      <xdr:col>15</xdr:col>
      <xdr:colOff>101600</xdr:colOff>
      <xdr:row>61</xdr:row>
      <xdr:rowOff>11612</xdr:rowOff>
    </xdr:to>
    <xdr:sp macro="" textlink="">
      <xdr:nvSpPr>
        <xdr:cNvPr id="193" name="楕円 192">
          <a:extLst>
            <a:ext uri="{FF2B5EF4-FFF2-40B4-BE49-F238E27FC236}">
              <a16:creationId xmlns:a16="http://schemas.microsoft.com/office/drawing/2014/main" id="{3B668054-F9CF-4D45-8186-736265F335E2}"/>
            </a:ext>
          </a:extLst>
        </xdr:cNvPr>
        <xdr:cNvSpPr/>
      </xdr:nvSpPr>
      <xdr:spPr>
        <a:xfrm>
          <a:off x="2571750" y="98096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132262</xdr:rowOff>
    </xdr:from>
    <xdr:to>
      <xdr:col>19</xdr:col>
      <xdr:colOff>177800</xdr:colOff>
      <xdr:row>60</xdr:row>
      <xdr:rowOff>156754</xdr:rowOff>
    </xdr:to>
    <xdr:cxnSp macro="">
      <xdr:nvCxnSpPr>
        <xdr:cNvPr id="194" name="直線コネクタ 193">
          <a:extLst>
            <a:ext uri="{FF2B5EF4-FFF2-40B4-BE49-F238E27FC236}">
              <a16:creationId xmlns:a16="http://schemas.microsoft.com/office/drawing/2014/main" id="{01C20331-AA9C-494B-B72C-C0300FC77F77}"/>
            </a:ext>
          </a:extLst>
        </xdr:cNvPr>
        <xdr:cNvCxnSpPr/>
      </xdr:nvCxnSpPr>
      <xdr:spPr>
        <a:xfrm>
          <a:off x="2619375" y="9857287"/>
          <a:ext cx="809625" cy="2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5" name="楕円 194">
          <a:extLst>
            <a:ext uri="{FF2B5EF4-FFF2-40B4-BE49-F238E27FC236}">
              <a16:creationId xmlns:a16="http://schemas.microsoft.com/office/drawing/2014/main" id="{8C8EC8B0-E332-4837-B931-54420FFBBB35}"/>
            </a:ext>
          </a:extLst>
        </xdr:cNvPr>
        <xdr:cNvSpPr/>
      </xdr:nvSpPr>
      <xdr:spPr>
        <a:xfrm>
          <a:off x="1781175" y="97755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132262</xdr:rowOff>
    </xdr:to>
    <xdr:cxnSp macro="">
      <xdr:nvCxnSpPr>
        <xdr:cNvPr id="196" name="直線コネクタ 195">
          <a:extLst>
            <a:ext uri="{FF2B5EF4-FFF2-40B4-BE49-F238E27FC236}">
              <a16:creationId xmlns:a16="http://schemas.microsoft.com/office/drawing/2014/main" id="{E9606DA3-F0E1-47E1-B624-4987F64FE9E8}"/>
            </a:ext>
          </a:extLst>
        </xdr:cNvPr>
        <xdr:cNvCxnSpPr/>
      </xdr:nvCxnSpPr>
      <xdr:spPr>
        <a:xfrm>
          <a:off x="1828800" y="9832703"/>
          <a:ext cx="790575"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7" name="楕円 196">
          <a:extLst>
            <a:ext uri="{FF2B5EF4-FFF2-40B4-BE49-F238E27FC236}">
              <a16:creationId xmlns:a16="http://schemas.microsoft.com/office/drawing/2014/main" id="{9E35E88D-D6D8-4330-A51F-0390EC78823F}"/>
            </a:ext>
          </a:extLst>
        </xdr:cNvPr>
        <xdr:cNvSpPr/>
      </xdr:nvSpPr>
      <xdr:spPr>
        <a:xfrm>
          <a:off x="981075" y="97510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FC278C7F-80E9-41CA-9F55-EC8A1CC3AFDA}"/>
            </a:ext>
          </a:extLst>
        </xdr:cNvPr>
        <xdr:cNvCxnSpPr/>
      </xdr:nvCxnSpPr>
      <xdr:spPr>
        <a:xfrm>
          <a:off x="1028700" y="9808210"/>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1CECCAF-1DF6-4D48-B5D9-0ED44DD875AD}"/>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A460F86-479B-48F3-90F0-F2D370E520D0}"/>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25599</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DD607F-77F2-4DF1-AF4A-18A016E3A86F}"/>
            </a:ext>
          </a:extLst>
        </xdr:cNvPr>
        <xdr:cNvSpPr txBox="1"/>
      </xdr:nvSpPr>
      <xdr:spPr>
        <a:xfrm>
          <a:off x="1648469" y="991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77F66A2-0B75-44E5-A4E6-40275EFC5557}"/>
            </a:ext>
          </a:extLst>
        </xdr:cNvPr>
        <xdr:cNvSpPr txBox="1"/>
      </xdr:nvSpPr>
      <xdr:spPr>
        <a:xfrm>
          <a:off x="848369" y="992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5A7F300-369D-4880-9D4F-FC6A66C5ED97}"/>
            </a:ext>
          </a:extLst>
        </xdr:cNvPr>
        <xdr:cNvSpPr txBox="1"/>
      </xdr:nvSpPr>
      <xdr:spPr>
        <a:xfrm>
          <a:off x="3239144" y="961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96877A7-66D6-4926-80B1-94E73AA73F1D}"/>
            </a:ext>
          </a:extLst>
        </xdr:cNvPr>
        <xdr:cNvSpPr txBox="1"/>
      </xdr:nvSpPr>
      <xdr:spPr>
        <a:xfrm>
          <a:off x="2439044" y="959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06C5D4B-4964-42A5-9181-FBA10FD5AB43}"/>
            </a:ext>
          </a:extLst>
        </xdr:cNvPr>
        <xdr:cNvSpPr txBox="1"/>
      </xdr:nvSpPr>
      <xdr:spPr>
        <a:xfrm>
          <a:off x="1648469" y="956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19205E4-2854-4049-AFBA-2DA4C41A26F3}"/>
            </a:ext>
          </a:extLst>
        </xdr:cNvPr>
        <xdr:cNvSpPr txBox="1"/>
      </xdr:nvSpPr>
      <xdr:spPr>
        <a:xfrm>
          <a:off x="848369"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78B648B-BE65-40C7-AD20-B6689FA0466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271B512-C6E7-41BD-B7DD-89D96EE332D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CAA4D09-CE3D-4078-B3BC-10394B24026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870435-277D-45EC-94DF-576F15303E9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B0CB45C-9585-40D1-9D34-0639133E9C6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F6328FE-8D08-4B8C-B3C5-A21C20AA566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CCDD2EA-8F74-41F1-8812-CC2F5F64D018}"/>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74C064D-C32B-4291-8AB1-48E3EF63ACD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A3C7646-F7A2-4403-848F-E1678A65068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49856FF-EF6F-4D50-BE22-0BFD1385A61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C842C09-E26E-4214-B404-DF2BB8AA09A1}"/>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ED1CB894-F63B-46C2-96FE-CDABACD0D4C6}"/>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22F321D-C0D3-4E91-BFBA-2A188EA5478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CB9EE4CC-EEB9-4C7B-BA3B-CDE29D6F6706}"/>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8A3C48C-7DEF-49F7-8667-9C085E1E051D}"/>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F8E20F1E-19FA-4C1C-B1AE-D22EBDB90DF4}"/>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EA087DA-BBF2-454E-A70E-7FA9668F0B15}"/>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CB371D47-1A0E-49C6-A08F-968C34A97865}"/>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5E9A7A8-B4F5-4542-9959-BE9F243F632C}"/>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89661FD-F258-4824-ACD0-BF3B29A1E1BC}"/>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0CD13D7-BC61-4E61-91E2-2D5CE0DDC225}"/>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FFDA44FB-657D-46CB-B0B9-959C81EFE476}"/>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00CEBA3-3F0F-451D-A118-AFA6B78F13B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A0ADB7A-999C-44DF-BC66-B70ABC292731}"/>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5D915A0-3DFA-498C-8D17-F4013782237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1B1EFEA3-F55D-410D-A5E0-912071FF6393}"/>
            </a:ext>
          </a:extLst>
        </xdr:cNvPr>
        <xdr:cNvCxnSpPr/>
      </xdr:nvCxnSpPr>
      <xdr:spPr>
        <a:xfrm flipV="1">
          <a:off x="9429115" y="9031622"/>
          <a:ext cx="0" cy="146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EDCCA3D3-5BC0-410A-BE1D-1B232885B4BB}"/>
            </a:ext>
          </a:extLst>
        </xdr:cNvPr>
        <xdr:cNvSpPr txBox="1"/>
      </xdr:nvSpPr>
      <xdr:spPr>
        <a:xfrm>
          <a:off x="9467850" y="10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E3B9ADD0-1CD4-4928-B6CA-F9F15D172D15}"/>
            </a:ext>
          </a:extLst>
        </xdr:cNvPr>
        <xdr:cNvCxnSpPr/>
      </xdr:nvCxnSpPr>
      <xdr:spPr>
        <a:xfrm>
          <a:off x="9363075" y="10494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FE9D1D1-B47C-4117-BAAA-0531163D5F23}"/>
            </a:ext>
          </a:extLst>
        </xdr:cNvPr>
        <xdr:cNvSpPr txBox="1"/>
      </xdr:nvSpPr>
      <xdr:spPr>
        <a:xfrm>
          <a:off x="9467850" y="8819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C5D23BC3-8F44-4DB6-841E-E8B7A24B94F3}"/>
            </a:ext>
          </a:extLst>
        </xdr:cNvPr>
        <xdr:cNvCxnSpPr/>
      </xdr:nvCxnSpPr>
      <xdr:spPr>
        <a:xfrm>
          <a:off x="9363075" y="90316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6E2C230-AAE0-48AF-9E85-588ED834F2E3}"/>
            </a:ext>
          </a:extLst>
        </xdr:cNvPr>
        <xdr:cNvSpPr txBox="1"/>
      </xdr:nvSpPr>
      <xdr:spPr>
        <a:xfrm>
          <a:off x="9467850" y="100470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DB265A5C-B3F2-4E11-8B34-04A167588ED9}"/>
            </a:ext>
          </a:extLst>
        </xdr:cNvPr>
        <xdr:cNvSpPr/>
      </xdr:nvSpPr>
      <xdr:spPr>
        <a:xfrm>
          <a:off x="9401175" y="100590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405DD620-8E71-43BF-A162-F0396DAB91FC}"/>
            </a:ext>
          </a:extLst>
        </xdr:cNvPr>
        <xdr:cNvSpPr/>
      </xdr:nvSpPr>
      <xdr:spPr>
        <a:xfrm>
          <a:off x="8639175" y="1005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714F8737-006C-46DB-8E50-40F7EB68D627}"/>
            </a:ext>
          </a:extLst>
        </xdr:cNvPr>
        <xdr:cNvSpPr/>
      </xdr:nvSpPr>
      <xdr:spPr>
        <a:xfrm>
          <a:off x="7839075" y="10066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8F291C84-ABC1-42B8-9C76-C80751E37CD8}"/>
            </a:ext>
          </a:extLst>
        </xdr:cNvPr>
        <xdr:cNvSpPr/>
      </xdr:nvSpPr>
      <xdr:spPr>
        <a:xfrm>
          <a:off x="7029450" y="9950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D8E2D075-287F-479E-B00E-70551A0E5AD2}"/>
            </a:ext>
          </a:extLst>
        </xdr:cNvPr>
        <xdr:cNvSpPr/>
      </xdr:nvSpPr>
      <xdr:spPr>
        <a:xfrm>
          <a:off x="6238875" y="1003138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BCFFB2-3AD6-4D9F-80B5-46F02583902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A48D3D-A9EF-4A68-870A-7A337B184C0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D27545-EF30-4C98-AE84-F9FE5ECF9AD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0AAF946-4233-4769-AF79-C7C350B9152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4D5A251-0BBE-4AC0-AA61-7113C59652B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121072</xdr:rowOff>
    </xdr:from>
    <xdr:to>
      <xdr:col>55</xdr:col>
      <xdr:colOff>50800</xdr:colOff>
      <xdr:row>62</xdr:row>
      <xdr:rowOff>51222</xdr:rowOff>
    </xdr:to>
    <xdr:sp macro="" textlink="">
      <xdr:nvSpPr>
        <xdr:cNvPr id="248" name="楕円 247">
          <a:extLst>
            <a:ext uri="{FF2B5EF4-FFF2-40B4-BE49-F238E27FC236}">
              <a16:creationId xmlns:a16="http://schemas.microsoft.com/office/drawing/2014/main" id="{6CDB19C2-96E4-40E7-A0BC-ECCDDC84D45D}"/>
            </a:ext>
          </a:extLst>
        </xdr:cNvPr>
        <xdr:cNvSpPr/>
      </xdr:nvSpPr>
      <xdr:spPr>
        <a:xfrm>
          <a:off x="9401175" y="1001119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143949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AABCA78D-7667-4D8F-9D06-C1A92F71F8C5}"/>
            </a:ext>
          </a:extLst>
        </xdr:cNvPr>
        <xdr:cNvSpPr txBox="1"/>
      </xdr:nvSpPr>
      <xdr:spPr>
        <a:xfrm>
          <a:off x="9467850" y="986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125606</xdr:rowOff>
    </xdr:from>
    <xdr:to>
      <xdr:col>50</xdr:col>
      <xdr:colOff>165100</xdr:colOff>
      <xdr:row>62</xdr:row>
      <xdr:rowOff>55756</xdr:rowOff>
    </xdr:to>
    <xdr:sp macro="" textlink="">
      <xdr:nvSpPr>
        <xdr:cNvPr id="250" name="楕円 249">
          <a:extLst>
            <a:ext uri="{FF2B5EF4-FFF2-40B4-BE49-F238E27FC236}">
              <a16:creationId xmlns:a16="http://schemas.microsoft.com/office/drawing/2014/main" id="{CCF5503F-4C14-4608-B26D-A11BE506FD9C}"/>
            </a:ext>
          </a:extLst>
        </xdr:cNvPr>
        <xdr:cNvSpPr/>
      </xdr:nvSpPr>
      <xdr:spPr>
        <a:xfrm>
          <a:off x="8639175" y="100093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422</xdr:rowOff>
    </xdr:from>
    <xdr:to>
      <xdr:col>55</xdr:col>
      <xdr:colOff>0</xdr:colOff>
      <xdr:row>62</xdr:row>
      <xdr:rowOff>4956</xdr:rowOff>
    </xdr:to>
    <xdr:cxnSp macro="">
      <xdr:nvCxnSpPr>
        <xdr:cNvPr id="251" name="直線コネクタ 250">
          <a:extLst>
            <a:ext uri="{FF2B5EF4-FFF2-40B4-BE49-F238E27FC236}">
              <a16:creationId xmlns:a16="http://schemas.microsoft.com/office/drawing/2014/main" id="{8A6D640C-991B-4647-8AB5-16EDEE6AD360}"/>
            </a:ext>
          </a:extLst>
        </xdr:cNvPr>
        <xdr:cNvCxnSpPr/>
      </xdr:nvCxnSpPr>
      <xdr:spPr>
        <a:xfrm flipV="1">
          <a:off x="8686800" y="10049297"/>
          <a:ext cx="74295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133166</xdr:rowOff>
    </xdr:from>
    <xdr:to>
      <xdr:col>46</xdr:col>
      <xdr:colOff>38100</xdr:colOff>
      <xdr:row>62</xdr:row>
      <xdr:rowOff>63316</xdr:rowOff>
    </xdr:to>
    <xdr:sp macro="" textlink="">
      <xdr:nvSpPr>
        <xdr:cNvPr id="252" name="楕円 251">
          <a:extLst>
            <a:ext uri="{FF2B5EF4-FFF2-40B4-BE49-F238E27FC236}">
              <a16:creationId xmlns:a16="http://schemas.microsoft.com/office/drawing/2014/main" id="{9C022FAB-323C-4D33-A62D-142F11A980EB}"/>
            </a:ext>
          </a:extLst>
        </xdr:cNvPr>
        <xdr:cNvSpPr/>
      </xdr:nvSpPr>
      <xdr:spPr>
        <a:xfrm>
          <a:off x="7839075" y="100201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4956</xdr:rowOff>
    </xdr:from>
    <xdr:to>
      <xdr:col>50</xdr:col>
      <xdr:colOff>114300</xdr:colOff>
      <xdr:row>62</xdr:row>
      <xdr:rowOff>12516</xdr:rowOff>
    </xdr:to>
    <xdr:cxnSp macro="">
      <xdr:nvCxnSpPr>
        <xdr:cNvPr id="253" name="直線コネクタ 252">
          <a:extLst>
            <a:ext uri="{FF2B5EF4-FFF2-40B4-BE49-F238E27FC236}">
              <a16:creationId xmlns:a16="http://schemas.microsoft.com/office/drawing/2014/main" id="{1DF59D09-E467-45F5-9BC4-F55B3B87583B}"/>
            </a:ext>
          </a:extLst>
        </xdr:cNvPr>
        <xdr:cNvCxnSpPr/>
      </xdr:nvCxnSpPr>
      <xdr:spPr>
        <a:xfrm flipV="1">
          <a:off x="7886700" y="10057006"/>
          <a:ext cx="8001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141470</xdr:rowOff>
    </xdr:from>
    <xdr:to>
      <xdr:col>41</xdr:col>
      <xdr:colOff>101600</xdr:colOff>
      <xdr:row>62</xdr:row>
      <xdr:rowOff>71620</xdr:rowOff>
    </xdr:to>
    <xdr:sp macro="" textlink="">
      <xdr:nvSpPr>
        <xdr:cNvPr id="254" name="楕円 253">
          <a:extLst>
            <a:ext uri="{FF2B5EF4-FFF2-40B4-BE49-F238E27FC236}">
              <a16:creationId xmlns:a16="http://schemas.microsoft.com/office/drawing/2014/main" id="{D94944BD-C45B-4305-A672-330DA28C6B56}"/>
            </a:ext>
          </a:extLst>
        </xdr:cNvPr>
        <xdr:cNvSpPr/>
      </xdr:nvSpPr>
      <xdr:spPr>
        <a:xfrm>
          <a:off x="7029450" y="100315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12516</xdr:rowOff>
    </xdr:from>
    <xdr:to>
      <xdr:col>45</xdr:col>
      <xdr:colOff>177800</xdr:colOff>
      <xdr:row>62</xdr:row>
      <xdr:rowOff>20820</xdr:rowOff>
    </xdr:to>
    <xdr:cxnSp macro="">
      <xdr:nvCxnSpPr>
        <xdr:cNvPr id="255" name="直線コネクタ 254">
          <a:extLst>
            <a:ext uri="{FF2B5EF4-FFF2-40B4-BE49-F238E27FC236}">
              <a16:creationId xmlns:a16="http://schemas.microsoft.com/office/drawing/2014/main" id="{F371BEEF-FB9C-424B-9645-F1A144BBF5FC}"/>
            </a:ext>
          </a:extLst>
        </xdr:cNvPr>
        <xdr:cNvCxnSpPr/>
      </xdr:nvCxnSpPr>
      <xdr:spPr>
        <a:xfrm flipV="1">
          <a:off x="7077075" y="10058216"/>
          <a:ext cx="809625"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148224</xdr:rowOff>
    </xdr:from>
    <xdr:to>
      <xdr:col>36</xdr:col>
      <xdr:colOff>165100</xdr:colOff>
      <xdr:row>62</xdr:row>
      <xdr:rowOff>78374</xdr:rowOff>
    </xdr:to>
    <xdr:sp macro="" textlink="">
      <xdr:nvSpPr>
        <xdr:cNvPr id="256" name="楕円 255">
          <a:extLst>
            <a:ext uri="{FF2B5EF4-FFF2-40B4-BE49-F238E27FC236}">
              <a16:creationId xmlns:a16="http://schemas.microsoft.com/office/drawing/2014/main" id="{94A24E77-C7DE-46BB-8250-9CA363E8F9CD}"/>
            </a:ext>
          </a:extLst>
        </xdr:cNvPr>
        <xdr:cNvSpPr/>
      </xdr:nvSpPr>
      <xdr:spPr>
        <a:xfrm>
          <a:off x="6238875" y="100319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20820</xdr:rowOff>
    </xdr:from>
    <xdr:to>
      <xdr:col>41</xdr:col>
      <xdr:colOff>50800</xdr:colOff>
      <xdr:row>62</xdr:row>
      <xdr:rowOff>27574</xdr:rowOff>
    </xdr:to>
    <xdr:cxnSp macro="">
      <xdr:nvCxnSpPr>
        <xdr:cNvPr id="257" name="直線コネクタ 256">
          <a:extLst>
            <a:ext uri="{FF2B5EF4-FFF2-40B4-BE49-F238E27FC236}">
              <a16:creationId xmlns:a16="http://schemas.microsoft.com/office/drawing/2014/main" id="{F3E88CDC-092D-4A53-9B09-762AD2477F00}"/>
            </a:ext>
          </a:extLst>
        </xdr:cNvPr>
        <xdr:cNvCxnSpPr/>
      </xdr:nvCxnSpPr>
      <xdr:spPr>
        <a:xfrm flipV="1">
          <a:off x="6286500" y="10069695"/>
          <a:ext cx="790575"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6CE7C20-38E2-4532-9A37-B725135CA01A}"/>
            </a:ext>
          </a:extLst>
        </xdr:cNvPr>
        <xdr:cNvSpPr txBox="1"/>
      </xdr:nvSpPr>
      <xdr:spPr>
        <a:xfrm>
          <a:off x="8399995" y="1013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E910613-9284-47A3-B9DE-F3B5D36CBC96}"/>
            </a:ext>
          </a:extLst>
        </xdr:cNvPr>
        <xdr:cNvSpPr txBox="1"/>
      </xdr:nvSpPr>
      <xdr:spPr>
        <a:xfrm>
          <a:off x="7609420" y="1015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7D45B42-F954-4E3D-A97F-ED6A028F4AF3}"/>
            </a:ext>
          </a:extLst>
        </xdr:cNvPr>
        <xdr:cNvSpPr txBox="1"/>
      </xdr:nvSpPr>
      <xdr:spPr>
        <a:xfrm>
          <a:off x="6818845" y="97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373EAA4-2354-4CEF-A25F-8E7E8172D6FA}"/>
            </a:ext>
          </a:extLst>
        </xdr:cNvPr>
        <xdr:cNvSpPr txBox="1"/>
      </xdr:nvSpPr>
      <xdr:spPr>
        <a:xfrm>
          <a:off x="6009220" y="980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72283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1C9D820-F6B2-4881-9A8B-8D4868AE216E}"/>
            </a:ext>
          </a:extLst>
        </xdr:cNvPr>
        <xdr:cNvSpPr txBox="1"/>
      </xdr:nvSpPr>
      <xdr:spPr>
        <a:xfrm>
          <a:off x="8399995" y="979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79843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4428033E-0B2C-454E-929B-D27454B44182}"/>
            </a:ext>
          </a:extLst>
        </xdr:cNvPr>
        <xdr:cNvSpPr txBox="1"/>
      </xdr:nvSpPr>
      <xdr:spPr>
        <a:xfrm>
          <a:off x="7609420" y="980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62747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594DCD4A-C4E3-482D-BDF4-4BB43BA27DFE}"/>
            </a:ext>
          </a:extLst>
        </xdr:cNvPr>
        <xdr:cNvSpPr txBox="1"/>
      </xdr:nvSpPr>
      <xdr:spPr>
        <a:xfrm>
          <a:off x="6818845" y="1011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69501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E5889B6-EEDC-4E26-A7A1-2F2EFA89D041}"/>
            </a:ext>
          </a:extLst>
        </xdr:cNvPr>
        <xdr:cNvSpPr txBox="1"/>
      </xdr:nvSpPr>
      <xdr:spPr>
        <a:xfrm>
          <a:off x="6009220" y="101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4F254D4-CA5D-49BF-AF1D-A8880EAF1F1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74DC5D6-2E0A-4282-B8B4-9444DE7F5CD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F8018AC-F22B-4C50-A20B-FF599A73577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9F48AAC-2D2A-4068-8E69-5B64DAEF65F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EB0FB85-F23D-4145-9B60-7F3204C5FA7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C4BBC6E-DB42-4231-9804-B966CA567DC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32F29AA-DBA2-4958-9E09-E39C900D65E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4F113DF-E56F-4A4A-8E51-DA0758392D8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368D003-7ED6-4998-B948-F7EEF4C9F30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280384B-31AF-41D1-801B-7C53C4279A9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6A9C8AC-7CA9-40FF-A7F0-56A590F9B62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C79DB29B-4787-40F2-BC7D-580EAA110C4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83A6EFD2-98C2-40C4-ADAF-6A7773A8CB8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BD4B5DC-B473-49E8-AA03-43CD584BDB4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2F907E2A-BD37-4DE6-9A5C-A14426A401F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7BCE21C-CAF2-4873-9882-FD9DE81DAC9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81150781-7A65-4D07-A5B6-8EB7A6CB82F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8EB27CB-890C-46E8-9A6E-2732CEDDB2E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8FDAAB2-9F95-42D3-A60D-36632F7FDDC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51C549A-2FB0-4D56-AE3B-2BC2573E9D9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3F6B09C-DEA6-4F0A-A86C-FC92924CF82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6149917-324A-48C6-A272-9DFF162CD74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58C7800-AD82-4C8F-A23E-55F9676C5C4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A1F544F-EF05-4662-88A5-9194A45947C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AC80D2F1-28D1-45B2-AA56-B1BDC6CC7C68}"/>
            </a:ext>
          </a:extLst>
        </xdr:cNvPr>
        <xdr:cNvCxnSpPr/>
      </xdr:nvCxnSpPr>
      <xdr:spPr>
        <a:xfrm flipV="1">
          <a:off x="4180840" y="12638405"/>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6A9A3EC-8AE1-4B88-A748-0DEA60EE0BC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2F359F2-E3C9-41E7-88CC-73B12D81AF57}"/>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EC48AC7-B091-48AD-B8CC-F32337F605F3}"/>
            </a:ext>
          </a:extLst>
        </xdr:cNvPr>
        <xdr:cNvSpPr txBox="1"/>
      </xdr:nvSpPr>
      <xdr:spPr>
        <a:xfrm>
          <a:off x="4219575" y="124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8367F953-22A7-4DFB-ADE7-4EDDF6246136}"/>
            </a:ext>
          </a:extLst>
        </xdr:cNvPr>
        <xdr:cNvCxnSpPr/>
      </xdr:nvCxnSpPr>
      <xdr:spPr>
        <a:xfrm>
          <a:off x="41052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5C1EDEFD-F7CB-4D83-A36D-156719AED188}"/>
            </a:ext>
          </a:extLst>
        </xdr:cNvPr>
        <xdr:cNvSpPr txBox="1"/>
      </xdr:nvSpPr>
      <xdr:spPr>
        <a:xfrm>
          <a:off x="4219575" y="1334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AC5025F9-9710-4128-BD2C-5C2279431BAC}"/>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E56EE2EB-A0E2-4DD9-91BB-29DA45E5B104}"/>
            </a:ext>
          </a:extLst>
        </xdr:cNvPr>
        <xdr:cNvSpPr/>
      </xdr:nvSpPr>
      <xdr:spPr>
        <a:xfrm>
          <a:off x="33813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6702B3C-7F57-4909-B95B-EFC78FBF8F00}"/>
            </a:ext>
          </a:extLst>
        </xdr:cNvPr>
        <xdr:cNvSpPr/>
      </xdr:nvSpPr>
      <xdr:spPr>
        <a:xfrm>
          <a:off x="2571750" y="13287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BF97DC5E-4864-4F6D-B528-21C20992D8EA}"/>
            </a:ext>
          </a:extLst>
        </xdr:cNvPr>
        <xdr:cNvSpPr/>
      </xdr:nvSpPr>
      <xdr:spPr>
        <a:xfrm>
          <a:off x="17811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52F52A1C-AFCE-4B7A-AE7C-190434172765}"/>
            </a:ext>
          </a:extLst>
        </xdr:cNvPr>
        <xdr:cNvSpPr/>
      </xdr:nvSpPr>
      <xdr:spPr>
        <a:xfrm>
          <a:off x="9810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FB14C7-6A80-49D1-9DC6-E450496937B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A629C5-0FDB-423D-976B-16576204329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FCBF49-FA31-4F4B-AC60-97AB3EF88B48}"/>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0E88365-372B-493F-A9D4-62299BE1BB84}"/>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E75266D-046D-44C2-AAA3-6C318043610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164464</xdr:rowOff>
    </xdr:from>
    <xdr:to>
      <xdr:col>24</xdr:col>
      <xdr:colOff>114300</xdr:colOff>
      <xdr:row>86</xdr:row>
      <xdr:rowOff>94614</xdr:rowOff>
    </xdr:to>
    <xdr:sp macro="" textlink="">
      <xdr:nvSpPr>
        <xdr:cNvPr id="306" name="楕円 305">
          <a:extLst>
            <a:ext uri="{FF2B5EF4-FFF2-40B4-BE49-F238E27FC236}">
              <a16:creationId xmlns:a16="http://schemas.microsoft.com/office/drawing/2014/main" id="{B3F967BD-C497-4F52-9F35-82D88CBE2926}"/>
            </a:ext>
          </a:extLst>
        </xdr:cNvPr>
        <xdr:cNvSpPr/>
      </xdr:nvSpPr>
      <xdr:spPr>
        <a:xfrm>
          <a:off x="4124325" y="139344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79391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7C5FD47-9AB7-432F-B1A2-14EFF271D532}"/>
            </a:ext>
          </a:extLst>
        </xdr:cNvPr>
        <xdr:cNvSpPr txBox="1"/>
      </xdr:nvSpPr>
      <xdr:spPr>
        <a:xfrm>
          <a:off x="4219575"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12064</xdr:rowOff>
    </xdr:from>
    <xdr:to>
      <xdr:col>20</xdr:col>
      <xdr:colOff>38100</xdr:colOff>
      <xdr:row>86</xdr:row>
      <xdr:rowOff>113664</xdr:rowOff>
    </xdr:to>
    <xdr:sp macro="" textlink="">
      <xdr:nvSpPr>
        <xdr:cNvPr id="308" name="楕円 307">
          <a:extLst>
            <a:ext uri="{FF2B5EF4-FFF2-40B4-BE49-F238E27FC236}">
              <a16:creationId xmlns:a16="http://schemas.microsoft.com/office/drawing/2014/main" id="{04BA0E3A-56F0-4349-BC1A-E77A758ECC61}"/>
            </a:ext>
          </a:extLst>
        </xdr:cNvPr>
        <xdr:cNvSpPr/>
      </xdr:nvSpPr>
      <xdr:spPr>
        <a:xfrm>
          <a:off x="3381375" y="139439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43814</xdr:rowOff>
    </xdr:from>
    <xdr:to>
      <xdr:col>24</xdr:col>
      <xdr:colOff>63500</xdr:colOff>
      <xdr:row>86</xdr:row>
      <xdr:rowOff>62864</xdr:rowOff>
    </xdr:to>
    <xdr:cxnSp macro="">
      <xdr:nvCxnSpPr>
        <xdr:cNvPr id="309" name="直線コネクタ 308">
          <a:extLst>
            <a:ext uri="{FF2B5EF4-FFF2-40B4-BE49-F238E27FC236}">
              <a16:creationId xmlns:a16="http://schemas.microsoft.com/office/drawing/2014/main" id="{A0E43AAD-AD78-4B36-877B-D56F2DD98179}"/>
            </a:ext>
          </a:extLst>
        </xdr:cNvPr>
        <xdr:cNvCxnSpPr/>
      </xdr:nvCxnSpPr>
      <xdr:spPr>
        <a:xfrm flipV="1">
          <a:off x="3429000" y="13982064"/>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29211</xdr:rowOff>
    </xdr:from>
    <xdr:to>
      <xdr:col>15</xdr:col>
      <xdr:colOff>101600</xdr:colOff>
      <xdr:row>86</xdr:row>
      <xdr:rowOff>130811</xdr:rowOff>
    </xdr:to>
    <xdr:sp macro="" textlink="">
      <xdr:nvSpPr>
        <xdr:cNvPr id="310" name="楕円 309">
          <a:extLst>
            <a:ext uri="{FF2B5EF4-FFF2-40B4-BE49-F238E27FC236}">
              <a16:creationId xmlns:a16="http://schemas.microsoft.com/office/drawing/2014/main" id="{E20E2787-302F-4E2A-8594-411635095A57}"/>
            </a:ext>
          </a:extLst>
        </xdr:cNvPr>
        <xdr:cNvSpPr/>
      </xdr:nvSpPr>
      <xdr:spPr>
        <a:xfrm>
          <a:off x="2571750" y="13961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62864</xdr:rowOff>
    </xdr:from>
    <xdr:to>
      <xdr:col>19</xdr:col>
      <xdr:colOff>177800</xdr:colOff>
      <xdr:row>86</xdr:row>
      <xdr:rowOff>80011</xdr:rowOff>
    </xdr:to>
    <xdr:cxnSp macro="">
      <xdr:nvCxnSpPr>
        <xdr:cNvPr id="311" name="直線コネクタ 310">
          <a:extLst>
            <a:ext uri="{FF2B5EF4-FFF2-40B4-BE49-F238E27FC236}">
              <a16:creationId xmlns:a16="http://schemas.microsoft.com/office/drawing/2014/main" id="{E8EA0389-F477-46B2-A69A-9A9BF5213B1D}"/>
            </a:ext>
          </a:extLst>
        </xdr:cNvPr>
        <xdr:cNvCxnSpPr/>
      </xdr:nvCxnSpPr>
      <xdr:spPr>
        <a:xfrm flipV="1">
          <a:off x="2619375" y="14001114"/>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50164</xdr:rowOff>
    </xdr:from>
    <xdr:to>
      <xdr:col>10</xdr:col>
      <xdr:colOff>165100</xdr:colOff>
      <xdr:row>86</xdr:row>
      <xdr:rowOff>151764</xdr:rowOff>
    </xdr:to>
    <xdr:sp macro="" textlink="">
      <xdr:nvSpPr>
        <xdr:cNvPr id="312" name="楕円 311">
          <a:extLst>
            <a:ext uri="{FF2B5EF4-FFF2-40B4-BE49-F238E27FC236}">
              <a16:creationId xmlns:a16="http://schemas.microsoft.com/office/drawing/2014/main" id="{BB825B11-9306-43E8-80C4-F1BDC9420957}"/>
            </a:ext>
          </a:extLst>
        </xdr:cNvPr>
        <xdr:cNvSpPr/>
      </xdr:nvSpPr>
      <xdr:spPr>
        <a:xfrm>
          <a:off x="1781175" y="139820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80011</xdr:rowOff>
    </xdr:from>
    <xdr:to>
      <xdr:col>15</xdr:col>
      <xdr:colOff>50800</xdr:colOff>
      <xdr:row>86</xdr:row>
      <xdr:rowOff>100964</xdr:rowOff>
    </xdr:to>
    <xdr:cxnSp macro="">
      <xdr:nvCxnSpPr>
        <xdr:cNvPr id="313" name="直線コネクタ 312">
          <a:extLst>
            <a:ext uri="{FF2B5EF4-FFF2-40B4-BE49-F238E27FC236}">
              <a16:creationId xmlns:a16="http://schemas.microsoft.com/office/drawing/2014/main" id="{496533FC-52E2-4685-A3A5-35D1CA07A8E0}"/>
            </a:ext>
          </a:extLst>
        </xdr:cNvPr>
        <xdr:cNvCxnSpPr/>
      </xdr:nvCxnSpPr>
      <xdr:spPr>
        <a:xfrm flipV="1">
          <a:off x="1828800" y="14018261"/>
          <a:ext cx="790575"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2E95342A-8392-4F28-8778-9C12A90AC46E}"/>
            </a:ext>
          </a:extLst>
        </xdr:cNvPr>
        <xdr:cNvSpPr/>
      </xdr:nvSpPr>
      <xdr:spPr>
        <a:xfrm>
          <a:off x="9810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100964</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CEF2B1C7-0EFE-489C-9E12-3735ED2203C9}"/>
            </a:ext>
          </a:extLst>
        </xdr:cNvPr>
        <xdr:cNvCxnSpPr/>
      </xdr:nvCxnSpPr>
      <xdr:spPr>
        <a:xfrm flipV="1">
          <a:off x="1028700" y="14039214"/>
          <a:ext cx="8001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53C72DAB-6E73-4CD0-97F1-C1CBDCE42BCE}"/>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379D3887-F47C-4B90-A8AA-AE7AA24E7654}"/>
            </a:ext>
          </a:extLst>
        </xdr:cNvPr>
        <xdr:cNvSpPr txBox="1"/>
      </xdr:nvSpPr>
      <xdr:spPr>
        <a:xfrm>
          <a:off x="24390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9DADB663-4497-425A-B9F9-1ADF63EC030C}"/>
            </a:ext>
          </a:extLst>
        </xdr:cNvPr>
        <xdr:cNvSpPr txBox="1"/>
      </xdr:nvSpPr>
      <xdr:spPr>
        <a:xfrm>
          <a:off x="1648469"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A5C07E7D-11A5-4B8F-B7F0-98BC880B7F44}"/>
            </a:ext>
          </a:extLst>
        </xdr:cNvPr>
        <xdr:cNvSpPr txBox="1"/>
      </xdr:nvSpPr>
      <xdr:spPr>
        <a:xfrm>
          <a:off x="848369"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104791</xdr:rowOff>
    </xdr:from>
    <xdr:ext cx="405111" cy="259045"/>
    <xdr:sp macro="" textlink="">
      <xdr:nvSpPr>
        <xdr:cNvPr id="320" name="n_1mainValue【公営住宅】&#10;有形固定資産減価償却率">
          <a:extLst>
            <a:ext uri="{FF2B5EF4-FFF2-40B4-BE49-F238E27FC236}">
              <a16:creationId xmlns:a16="http://schemas.microsoft.com/office/drawing/2014/main" id="{6E3DFD54-7B57-46A2-8A25-FC11EFA72C25}"/>
            </a:ext>
          </a:extLst>
        </xdr:cNvPr>
        <xdr:cNvSpPr txBox="1"/>
      </xdr:nvSpPr>
      <xdr:spPr>
        <a:xfrm>
          <a:off x="32391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121938</xdr:rowOff>
    </xdr:from>
    <xdr:ext cx="405111" cy="259045"/>
    <xdr:sp macro="" textlink="">
      <xdr:nvSpPr>
        <xdr:cNvPr id="321" name="n_2mainValue【公営住宅】&#10;有形固定資産減価償却率">
          <a:extLst>
            <a:ext uri="{FF2B5EF4-FFF2-40B4-BE49-F238E27FC236}">
              <a16:creationId xmlns:a16="http://schemas.microsoft.com/office/drawing/2014/main" id="{589B1C84-5735-4CFB-BE49-5305E1BF7E38}"/>
            </a:ext>
          </a:extLst>
        </xdr:cNvPr>
        <xdr:cNvSpPr txBox="1"/>
      </xdr:nvSpPr>
      <xdr:spPr>
        <a:xfrm>
          <a:off x="2439044" y="1406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142891</xdr:rowOff>
    </xdr:from>
    <xdr:ext cx="405111" cy="259045"/>
    <xdr:sp macro="" textlink="">
      <xdr:nvSpPr>
        <xdr:cNvPr id="322" name="n_3mainValue【公営住宅】&#10;有形固定資産減価償却率">
          <a:extLst>
            <a:ext uri="{FF2B5EF4-FFF2-40B4-BE49-F238E27FC236}">
              <a16:creationId xmlns:a16="http://schemas.microsoft.com/office/drawing/2014/main" id="{32581A0A-CEED-4BBE-8839-9A2DE77C1F39}"/>
            </a:ext>
          </a:extLst>
        </xdr:cNvPr>
        <xdr:cNvSpPr txBox="1"/>
      </xdr:nvSpPr>
      <xdr:spPr>
        <a:xfrm>
          <a:off x="1648469"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C1A8578C-7ED0-48F8-8869-FAA64D2B3005}"/>
            </a:ext>
          </a:extLst>
        </xdr:cNvPr>
        <xdr:cNvSpPr txBox="1"/>
      </xdr:nvSpPr>
      <xdr:spPr>
        <a:xfrm>
          <a:off x="819227"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9BC04E3-7085-443D-86BF-9E2B57ED299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B7C63EE-EF5B-4E2B-989C-2DA34ECCA20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5F54AEB7-BC36-4523-A4EE-294D0532C8B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711FC19-72D9-4614-A206-C1ACC583DB0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75ABC97-2FCC-4433-9871-13B13A01799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B99F0D5-EF47-47D0-B2BF-D500C2A025B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A9C1EF2-7675-4A1C-A628-5C381738546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CFF3F8F-7323-493B-996D-4FB22B4E7DC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5367ADC-FECA-4027-8E59-158464A371CC}"/>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6232510-FED2-4DF5-8345-CEE61604AF6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CE7EBFA-E8FD-4D12-845D-2D80301E646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BC2576C-663B-42A4-B561-3846D66876BA}"/>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89EE4B2-E7E5-490E-ADA1-367CC2B5E1EC}"/>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2A048776-06DD-4400-B5F4-774B952DF438}"/>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D855AD3-08E3-4FA7-8556-C0BB9D4DA52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D4A7584-1C38-48E1-B723-452DCAA2031A}"/>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3FE07FF-B108-44FE-94AD-31D4A55863D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91D3DD9-28CF-40DE-8781-824310850058}"/>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E7088A8F-1226-44B1-8006-D5CE1054BFA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72BE7FD0-C5C9-434D-A12C-727889A308AB}"/>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429C677A-0E04-466E-8118-BC3CBCC29AF9}"/>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DE9465FF-E997-43EE-8E74-E0C34DD6FA70}"/>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E794701D-E7E4-4CC1-B785-5F024917705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B2FB1C3-CC5C-41C7-8515-AE78EA3E3C77}"/>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2FC2A39-909D-441E-8D04-2BD28AB70D3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C341570F-EC32-4D5C-86DD-185EEA02DECB}"/>
            </a:ext>
          </a:extLst>
        </xdr:cNvPr>
        <xdr:cNvCxnSpPr/>
      </xdr:nvCxnSpPr>
      <xdr:spPr>
        <a:xfrm flipV="1">
          <a:off x="9429115" y="12678755"/>
          <a:ext cx="0"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65008824-0D24-44D3-BF3E-38C0B7FD496C}"/>
            </a:ext>
          </a:extLst>
        </xdr:cNvPr>
        <xdr:cNvSpPr txBox="1"/>
      </xdr:nvSpPr>
      <xdr:spPr>
        <a:xfrm>
          <a:off x="9467850" y="140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D3ADAA0D-810B-44FC-BE2B-36752400C983}"/>
            </a:ext>
          </a:extLst>
        </xdr:cNvPr>
        <xdr:cNvCxnSpPr/>
      </xdr:nvCxnSpPr>
      <xdr:spPr>
        <a:xfrm>
          <a:off x="9363075" y="1408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51730AFC-913A-4D18-859E-C1B56D67DCE1}"/>
            </a:ext>
          </a:extLst>
        </xdr:cNvPr>
        <xdr:cNvSpPr txBox="1"/>
      </xdr:nvSpPr>
      <xdr:spPr>
        <a:xfrm>
          <a:off x="9467850" y="124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69118766-6F11-4F64-B3AE-103776A68882}"/>
            </a:ext>
          </a:extLst>
        </xdr:cNvPr>
        <xdr:cNvCxnSpPr/>
      </xdr:nvCxnSpPr>
      <xdr:spPr>
        <a:xfrm>
          <a:off x="9363075" y="12678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B23D110D-C52D-4029-A4BC-05A5943BA5DA}"/>
            </a:ext>
          </a:extLst>
        </xdr:cNvPr>
        <xdr:cNvSpPr txBox="1"/>
      </xdr:nvSpPr>
      <xdr:spPr>
        <a:xfrm>
          <a:off x="9467850" y="1370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20B6B96E-3080-46E8-8C9F-AFFD9A3E1397}"/>
            </a:ext>
          </a:extLst>
        </xdr:cNvPr>
        <xdr:cNvSpPr/>
      </xdr:nvSpPr>
      <xdr:spPr>
        <a:xfrm>
          <a:off x="9401175" y="138476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3348E26F-60D5-45E2-B096-0E9CB48A0A61}"/>
            </a:ext>
          </a:extLst>
        </xdr:cNvPr>
        <xdr:cNvSpPr/>
      </xdr:nvSpPr>
      <xdr:spPr>
        <a:xfrm>
          <a:off x="86391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D89E68E0-856A-4A32-B2B2-96EE1E6FF981}"/>
            </a:ext>
          </a:extLst>
        </xdr:cNvPr>
        <xdr:cNvSpPr/>
      </xdr:nvSpPr>
      <xdr:spPr>
        <a:xfrm>
          <a:off x="7839075" y="138420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5587</xdr:rowOff>
    </xdr:from>
    <xdr:to>
      <xdr:col>41</xdr:col>
      <xdr:colOff>101600</xdr:colOff>
      <xdr:row>83</xdr:row>
      <xdr:rowOff>107187</xdr:rowOff>
    </xdr:to>
    <xdr:sp macro="" textlink="">
      <xdr:nvSpPr>
        <xdr:cNvPr id="358" name="フローチャート: 判断 357">
          <a:extLst>
            <a:ext uri="{FF2B5EF4-FFF2-40B4-BE49-F238E27FC236}">
              <a16:creationId xmlns:a16="http://schemas.microsoft.com/office/drawing/2014/main" id="{58CDEDEB-5ADF-4C27-A242-CFAB519275C4}"/>
            </a:ext>
          </a:extLst>
        </xdr:cNvPr>
        <xdr:cNvSpPr/>
      </xdr:nvSpPr>
      <xdr:spPr>
        <a:xfrm>
          <a:off x="7029450" y="13458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161689</xdr:rowOff>
    </xdr:from>
    <xdr:to>
      <xdr:col>36</xdr:col>
      <xdr:colOff>165100</xdr:colOff>
      <xdr:row>84</xdr:row>
      <xdr:rowOff>91839</xdr:rowOff>
    </xdr:to>
    <xdr:sp macro="" textlink="">
      <xdr:nvSpPr>
        <xdr:cNvPr id="359" name="フローチャート: 判断 358">
          <a:extLst>
            <a:ext uri="{FF2B5EF4-FFF2-40B4-BE49-F238E27FC236}">
              <a16:creationId xmlns:a16="http://schemas.microsoft.com/office/drawing/2014/main" id="{81CC0D8D-5A73-41DF-AF1B-A6D8A75269BA}"/>
            </a:ext>
          </a:extLst>
        </xdr:cNvPr>
        <xdr:cNvSpPr/>
      </xdr:nvSpPr>
      <xdr:spPr>
        <a:xfrm>
          <a:off x="6238875" y="136141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DDBDC49-0530-474D-B4F7-15DA2A7ACEEA}"/>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22172B7-D798-492F-AFD6-5221DB781B6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193A5D7-4C93-497B-B087-F2890C6AB51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E92FADB-6921-4F2B-84A7-272706FB485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0CEFDBD-B7CA-40EE-A804-4E53BE56A0B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100620</xdr:rowOff>
    </xdr:from>
    <xdr:to>
      <xdr:col>55</xdr:col>
      <xdr:colOff>50800</xdr:colOff>
      <xdr:row>87</xdr:row>
      <xdr:rowOff>30770</xdr:rowOff>
    </xdr:to>
    <xdr:sp macro="" textlink="">
      <xdr:nvSpPr>
        <xdr:cNvPr id="365" name="楕円 364">
          <a:extLst>
            <a:ext uri="{FF2B5EF4-FFF2-40B4-BE49-F238E27FC236}">
              <a16:creationId xmlns:a16="http://schemas.microsoft.com/office/drawing/2014/main" id="{55085878-2472-4145-86D6-4FED420B2ED0}"/>
            </a:ext>
          </a:extLst>
        </xdr:cNvPr>
        <xdr:cNvSpPr/>
      </xdr:nvSpPr>
      <xdr:spPr>
        <a:xfrm>
          <a:off x="9401175" y="1403887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15547</xdr:rowOff>
    </xdr:from>
    <xdr:ext cx="469744" cy="259045"/>
    <xdr:sp macro="" textlink="">
      <xdr:nvSpPr>
        <xdr:cNvPr id="366" name="【公営住宅】&#10;一人当たり面積該当値テキスト">
          <a:extLst>
            <a:ext uri="{FF2B5EF4-FFF2-40B4-BE49-F238E27FC236}">
              <a16:creationId xmlns:a16="http://schemas.microsoft.com/office/drawing/2014/main" id="{7E710FDC-3A48-4625-8EC9-1E245B29C894}"/>
            </a:ext>
          </a:extLst>
        </xdr:cNvPr>
        <xdr:cNvSpPr txBox="1"/>
      </xdr:nvSpPr>
      <xdr:spPr>
        <a:xfrm>
          <a:off x="9467850" y="139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100947</xdr:rowOff>
    </xdr:from>
    <xdr:to>
      <xdr:col>50</xdr:col>
      <xdr:colOff>165100</xdr:colOff>
      <xdr:row>87</xdr:row>
      <xdr:rowOff>31097</xdr:rowOff>
    </xdr:to>
    <xdr:sp macro="" textlink="">
      <xdr:nvSpPr>
        <xdr:cNvPr id="367" name="楕円 366">
          <a:extLst>
            <a:ext uri="{FF2B5EF4-FFF2-40B4-BE49-F238E27FC236}">
              <a16:creationId xmlns:a16="http://schemas.microsoft.com/office/drawing/2014/main" id="{F7B954DE-CAB9-4F02-9105-234091E1F294}"/>
            </a:ext>
          </a:extLst>
        </xdr:cNvPr>
        <xdr:cNvSpPr/>
      </xdr:nvSpPr>
      <xdr:spPr>
        <a:xfrm>
          <a:off x="8639175" y="140391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151420</xdr:rowOff>
    </xdr:from>
    <xdr:to>
      <xdr:col>55</xdr:col>
      <xdr:colOff>0</xdr:colOff>
      <xdr:row>86</xdr:row>
      <xdr:rowOff>151747</xdr:rowOff>
    </xdr:to>
    <xdr:cxnSp macro="">
      <xdr:nvCxnSpPr>
        <xdr:cNvPr id="368" name="直線コネクタ 367">
          <a:extLst>
            <a:ext uri="{FF2B5EF4-FFF2-40B4-BE49-F238E27FC236}">
              <a16:creationId xmlns:a16="http://schemas.microsoft.com/office/drawing/2014/main" id="{AB438678-B6BB-486D-9216-F500C6D478F1}"/>
            </a:ext>
          </a:extLst>
        </xdr:cNvPr>
        <xdr:cNvCxnSpPr/>
      </xdr:nvCxnSpPr>
      <xdr:spPr>
        <a:xfrm flipV="1">
          <a:off x="8686800" y="14086495"/>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100947</xdr:rowOff>
    </xdr:from>
    <xdr:to>
      <xdr:col>46</xdr:col>
      <xdr:colOff>38100</xdr:colOff>
      <xdr:row>87</xdr:row>
      <xdr:rowOff>31097</xdr:rowOff>
    </xdr:to>
    <xdr:sp macro="" textlink="">
      <xdr:nvSpPr>
        <xdr:cNvPr id="369" name="楕円 368">
          <a:extLst>
            <a:ext uri="{FF2B5EF4-FFF2-40B4-BE49-F238E27FC236}">
              <a16:creationId xmlns:a16="http://schemas.microsoft.com/office/drawing/2014/main" id="{7EEAC67A-AC49-40A8-B1EC-BA0C0DE85F60}"/>
            </a:ext>
          </a:extLst>
        </xdr:cNvPr>
        <xdr:cNvSpPr/>
      </xdr:nvSpPr>
      <xdr:spPr>
        <a:xfrm>
          <a:off x="7839075" y="140391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151747</xdr:rowOff>
    </xdr:from>
    <xdr:to>
      <xdr:col>50</xdr:col>
      <xdr:colOff>114300</xdr:colOff>
      <xdr:row>86</xdr:row>
      <xdr:rowOff>151747</xdr:rowOff>
    </xdr:to>
    <xdr:cxnSp macro="">
      <xdr:nvCxnSpPr>
        <xdr:cNvPr id="370" name="直線コネクタ 369">
          <a:extLst>
            <a:ext uri="{FF2B5EF4-FFF2-40B4-BE49-F238E27FC236}">
              <a16:creationId xmlns:a16="http://schemas.microsoft.com/office/drawing/2014/main" id="{C207BBFA-0764-4C6E-8405-95990DD262ED}"/>
            </a:ext>
          </a:extLst>
        </xdr:cNvPr>
        <xdr:cNvCxnSpPr/>
      </xdr:nvCxnSpPr>
      <xdr:spPr>
        <a:xfrm>
          <a:off x="7886700" y="1408682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101273</xdr:rowOff>
    </xdr:from>
    <xdr:to>
      <xdr:col>41</xdr:col>
      <xdr:colOff>101600</xdr:colOff>
      <xdr:row>87</xdr:row>
      <xdr:rowOff>31423</xdr:rowOff>
    </xdr:to>
    <xdr:sp macro="" textlink="">
      <xdr:nvSpPr>
        <xdr:cNvPr id="371" name="楕円 370">
          <a:extLst>
            <a:ext uri="{FF2B5EF4-FFF2-40B4-BE49-F238E27FC236}">
              <a16:creationId xmlns:a16="http://schemas.microsoft.com/office/drawing/2014/main" id="{9F191519-5F5D-40A9-97E4-6B9BA73292AE}"/>
            </a:ext>
          </a:extLst>
        </xdr:cNvPr>
        <xdr:cNvSpPr/>
      </xdr:nvSpPr>
      <xdr:spPr>
        <a:xfrm>
          <a:off x="7029450" y="140395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151747</xdr:rowOff>
    </xdr:from>
    <xdr:to>
      <xdr:col>45</xdr:col>
      <xdr:colOff>177800</xdr:colOff>
      <xdr:row>86</xdr:row>
      <xdr:rowOff>152073</xdr:rowOff>
    </xdr:to>
    <xdr:cxnSp macro="">
      <xdr:nvCxnSpPr>
        <xdr:cNvPr id="372" name="直線コネクタ 371">
          <a:extLst>
            <a:ext uri="{FF2B5EF4-FFF2-40B4-BE49-F238E27FC236}">
              <a16:creationId xmlns:a16="http://schemas.microsoft.com/office/drawing/2014/main" id="{23E3A5D9-EE56-4BF8-B651-DE25C9A77ED3}"/>
            </a:ext>
          </a:extLst>
        </xdr:cNvPr>
        <xdr:cNvCxnSpPr/>
      </xdr:nvCxnSpPr>
      <xdr:spPr>
        <a:xfrm flipV="1">
          <a:off x="7077075" y="14086822"/>
          <a:ext cx="809625"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101600</xdr:rowOff>
    </xdr:from>
    <xdr:to>
      <xdr:col>36</xdr:col>
      <xdr:colOff>165100</xdr:colOff>
      <xdr:row>87</xdr:row>
      <xdr:rowOff>31750</xdr:rowOff>
    </xdr:to>
    <xdr:sp macro="" textlink="">
      <xdr:nvSpPr>
        <xdr:cNvPr id="373" name="楕円 372">
          <a:extLst>
            <a:ext uri="{FF2B5EF4-FFF2-40B4-BE49-F238E27FC236}">
              <a16:creationId xmlns:a16="http://schemas.microsoft.com/office/drawing/2014/main" id="{2B40376F-989F-4DD2-9A51-EF94E3731711}"/>
            </a:ext>
          </a:extLst>
        </xdr:cNvPr>
        <xdr:cNvSpPr/>
      </xdr:nvSpPr>
      <xdr:spPr>
        <a:xfrm>
          <a:off x="6238875" y="14039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152073</xdr:rowOff>
    </xdr:from>
    <xdr:to>
      <xdr:col>41</xdr:col>
      <xdr:colOff>50800</xdr:colOff>
      <xdr:row>86</xdr:row>
      <xdr:rowOff>152400</xdr:rowOff>
    </xdr:to>
    <xdr:cxnSp macro="">
      <xdr:nvCxnSpPr>
        <xdr:cNvPr id="374" name="直線コネクタ 373">
          <a:extLst>
            <a:ext uri="{FF2B5EF4-FFF2-40B4-BE49-F238E27FC236}">
              <a16:creationId xmlns:a16="http://schemas.microsoft.com/office/drawing/2014/main" id="{EDB4C827-E8DE-4D86-9A65-80DE964FBD32}"/>
            </a:ext>
          </a:extLst>
        </xdr:cNvPr>
        <xdr:cNvCxnSpPr/>
      </xdr:nvCxnSpPr>
      <xdr:spPr>
        <a:xfrm flipV="1">
          <a:off x="6286500" y="14087148"/>
          <a:ext cx="790575"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E53A99F4-2B3A-4789-8B21-493B287D1C47}"/>
            </a:ext>
          </a:extLst>
        </xdr:cNvPr>
        <xdr:cNvSpPr txBox="1"/>
      </xdr:nvSpPr>
      <xdr:spPr>
        <a:xfrm>
          <a:off x="8458277"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1D2EA624-A3AC-4408-BFC9-FFB3F91151D1}"/>
            </a:ext>
          </a:extLst>
        </xdr:cNvPr>
        <xdr:cNvSpPr txBox="1"/>
      </xdr:nvSpPr>
      <xdr:spPr>
        <a:xfrm>
          <a:off x="7677227"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123714</xdr:rowOff>
    </xdr:from>
    <xdr:ext cx="469744" cy="259045"/>
    <xdr:sp macro="" textlink="">
      <xdr:nvSpPr>
        <xdr:cNvPr id="377" name="n_3aveValue【公営住宅】&#10;一人当たり面積">
          <a:extLst>
            <a:ext uri="{FF2B5EF4-FFF2-40B4-BE49-F238E27FC236}">
              <a16:creationId xmlns:a16="http://schemas.microsoft.com/office/drawing/2014/main" id="{7E9E77BD-B7E9-4EFC-A8B6-C95A98F34BB7}"/>
            </a:ext>
          </a:extLst>
        </xdr:cNvPr>
        <xdr:cNvSpPr txBox="1"/>
      </xdr:nvSpPr>
      <xdr:spPr>
        <a:xfrm>
          <a:off x="6867602" y="13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108366</xdr:rowOff>
    </xdr:from>
    <xdr:ext cx="469744" cy="259045"/>
    <xdr:sp macro="" textlink="">
      <xdr:nvSpPr>
        <xdr:cNvPr id="378" name="n_4aveValue【公営住宅】&#10;一人当たり面積">
          <a:extLst>
            <a:ext uri="{FF2B5EF4-FFF2-40B4-BE49-F238E27FC236}">
              <a16:creationId xmlns:a16="http://schemas.microsoft.com/office/drawing/2014/main" id="{1F64C044-B007-4951-8D31-8E075ACC2A6E}"/>
            </a:ext>
          </a:extLst>
        </xdr:cNvPr>
        <xdr:cNvSpPr txBox="1"/>
      </xdr:nvSpPr>
      <xdr:spPr>
        <a:xfrm>
          <a:off x="6067502" y="133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22224</xdr:rowOff>
    </xdr:from>
    <xdr:ext cx="469744" cy="259045"/>
    <xdr:sp macro="" textlink="">
      <xdr:nvSpPr>
        <xdr:cNvPr id="379" name="n_1mainValue【公営住宅】&#10;一人当たり面積">
          <a:extLst>
            <a:ext uri="{FF2B5EF4-FFF2-40B4-BE49-F238E27FC236}">
              <a16:creationId xmlns:a16="http://schemas.microsoft.com/office/drawing/2014/main" id="{7AF2D7C9-34BD-429C-9A51-C1BB8B0E1129}"/>
            </a:ext>
          </a:extLst>
        </xdr:cNvPr>
        <xdr:cNvSpPr txBox="1"/>
      </xdr:nvSpPr>
      <xdr:spPr>
        <a:xfrm>
          <a:off x="8458277" y="141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22224</xdr:rowOff>
    </xdr:from>
    <xdr:ext cx="469744" cy="259045"/>
    <xdr:sp macro="" textlink="">
      <xdr:nvSpPr>
        <xdr:cNvPr id="380" name="n_2mainValue【公営住宅】&#10;一人当たり面積">
          <a:extLst>
            <a:ext uri="{FF2B5EF4-FFF2-40B4-BE49-F238E27FC236}">
              <a16:creationId xmlns:a16="http://schemas.microsoft.com/office/drawing/2014/main" id="{9FF50C7F-31B2-4F0B-8FE2-01EE4DFC5CA3}"/>
            </a:ext>
          </a:extLst>
        </xdr:cNvPr>
        <xdr:cNvSpPr txBox="1"/>
      </xdr:nvSpPr>
      <xdr:spPr>
        <a:xfrm>
          <a:off x="7677227" y="141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22550</xdr:rowOff>
    </xdr:from>
    <xdr:ext cx="469744" cy="259045"/>
    <xdr:sp macro="" textlink="">
      <xdr:nvSpPr>
        <xdr:cNvPr id="381" name="n_3mainValue【公営住宅】&#10;一人当たり面積">
          <a:extLst>
            <a:ext uri="{FF2B5EF4-FFF2-40B4-BE49-F238E27FC236}">
              <a16:creationId xmlns:a16="http://schemas.microsoft.com/office/drawing/2014/main" id="{C752263E-CAFB-4661-8B39-A81E0ADA81B5}"/>
            </a:ext>
          </a:extLst>
        </xdr:cNvPr>
        <xdr:cNvSpPr txBox="1"/>
      </xdr:nvSpPr>
      <xdr:spPr>
        <a:xfrm>
          <a:off x="6867602" y="141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22877</xdr:rowOff>
    </xdr:from>
    <xdr:ext cx="469744" cy="259045"/>
    <xdr:sp macro="" textlink="">
      <xdr:nvSpPr>
        <xdr:cNvPr id="382" name="n_4mainValue【公営住宅】&#10;一人当たり面積">
          <a:extLst>
            <a:ext uri="{FF2B5EF4-FFF2-40B4-BE49-F238E27FC236}">
              <a16:creationId xmlns:a16="http://schemas.microsoft.com/office/drawing/2014/main" id="{1E27B1C1-466C-47E4-ADAB-0D30E58761B4}"/>
            </a:ext>
          </a:extLst>
        </xdr:cNvPr>
        <xdr:cNvSpPr txBox="1"/>
      </xdr:nvSpPr>
      <xdr:spPr>
        <a:xfrm>
          <a:off x="6067502" y="141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9CA9D72-0001-4731-8FC1-77D7F10A75C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6477B5F-E965-4E3E-B451-12C9ED89437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EEE7DA9-04B5-42F5-BE41-B4827091F44E}"/>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2DCE289-36C9-45EF-A22B-815A4C79889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4ED9B67-4370-4B0D-8025-42EFA518CB1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BB67333-0CDB-4D4C-BA35-8215B753759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DC5854E-B9B8-4B3D-8E3B-9FFA62EB073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3844394-99FF-4989-AD52-B73C4707555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08E3AFC-929A-4BE7-A550-061518016D0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5A77080-BA04-4DCC-BBBD-2648F233F16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BB235F90-6608-4981-BA4F-3469FC078E1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7E97AAFB-1B6C-4002-B51A-3E56B8CD020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337977B-D31C-444C-8C50-79F5EC4AA66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5252E94-8474-445C-9E2D-D7C807678E1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A8BD5A3-0D57-4923-9537-793152235330}"/>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6B9C4E41-EC83-4BC3-8DF4-05EB720DB0C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74FC977-4380-4F07-8433-FEB38CDA962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ADD07AC-9AFC-47DA-BDD5-5BDFDF688D9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4E17255-7F58-418A-B300-AC58455E993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C9196A3-CD63-4559-BC13-1B114B306BD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4733394-5B28-428B-9FCB-226D7530151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B7B86FD-6A28-4A88-A57A-F46882E1465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58F3635-39E2-4423-93A9-B78E9752B5E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9B71945-E5C7-44C7-AC7C-BC17E5BF296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F11B6935-8C61-44D6-B707-737B2F343D4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3B498DA-4D69-4D48-8E4E-4F8E6BC02DD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0E10119-34F6-4824-87DC-32BB6C4252C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114DF176-2CA2-41C1-912D-67C0A2DCF86F}"/>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3F305259-C76C-4D8D-9EFA-F165A27378BA}"/>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BF466B7C-AE49-48B1-9A51-424A6D6E0941}"/>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5B72A8DA-52B3-4418-99E1-67BBF4F6BE43}"/>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364A14E7-1BCE-4598-941D-F591B119E85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BF88E75-870C-473C-8C9B-B6309B54E030}"/>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F92E75D0-1854-474F-8DFF-7DE47AB0E120}"/>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AB5FADFF-0A24-4822-BBBF-55FB79D2F93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6D4CA7E5-D5AA-49AD-A99F-D010DCF4D49D}"/>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79AA38A5-5D6C-43AB-AC2E-5E2285EA862A}"/>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B39F41E0-1FEA-4EB9-8C16-3958CCE06BA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768675B7-8884-4AB8-8714-522CF6F8E74D}"/>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45D79816-329E-4298-83B9-C34299D8037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B6B6CCE3-3C55-4045-93BE-D2A6CD1B1AD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778B7492-926B-4CB0-9F7F-F9618050A16E}"/>
            </a:ext>
          </a:extLst>
        </xdr:cNvPr>
        <xdr:cNvCxnSpPr/>
      </xdr:nvCxnSpPr>
      <xdr:spPr>
        <a:xfrm flipV="1">
          <a:off x="14696439" y="551588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D61268CB-868B-43D0-9427-1ADE277D8880}"/>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5F1C401D-F79C-4BAC-85EF-042762D12EAC}"/>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1B480B5C-1F42-4B5D-8DFC-61D93C4122E8}"/>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67F6AA8D-5AB4-4ED7-B161-C4A91556298E}"/>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973E296B-E0BB-41E7-BF7A-DB4E02F1548D}"/>
            </a:ext>
          </a:extLst>
        </xdr:cNvPr>
        <xdr:cNvSpPr txBox="1"/>
      </xdr:nvSpPr>
      <xdr:spPr>
        <a:xfrm>
          <a:off x="14735175"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D24C07BA-EAF0-4CD0-93BE-FEA4E18F0C95}"/>
            </a:ext>
          </a:extLst>
        </xdr:cNvPr>
        <xdr:cNvSpPr/>
      </xdr:nvSpPr>
      <xdr:spPr>
        <a:xfrm>
          <a:off x="14649450" y="623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78934141-DAE9-4EF2-AC22-20E018CD1901}"/>
            </a:ext>
          </a:extLst>
        </xdr:cNvPr>
        <xdr:cNvSpPr/>
      </xdr:nvSpPr>
      <xdr:spPr>
        <a:xfrm>
          <a:off x="138874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7CA3E353-71E1-4D11-A39C-B1FDD3F43842}"/>
            </a:ext>
          </a:extLst>
        </xdr:cNvPr>
        <xdr:cNvSpPr/>
      </xdr:nvSpPr>
      <xdr:spPr>
        <a:xfrm>
          <a:off x="13096875" y="6227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3" name="フローチャート: 判断 432">
          <a:extLst>
            <a:ext uri="{FF2B5EF4-FFF2-40B4-BE49-F238E27FC236}">
              <a16:creationId xmlns:a16="http://schemas.microsoft.com/office/drawing/2014/main" id="{C693B456-239D-4CA2-B4A6-F3C84C59235F}"/>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53159</xdr:rowOff>
    </xdr:from>
    <xdr:to>
      <xdr:col>67</xdr:col>
      <xdr:colOff>101600</xdr:colOff>
      <xdr:row>38</xdr:row>
      <xdr:rowOff>154759</xdr:rowOff>
    </xdr:to>
    <xdr:sp macro="" textlink="">
      <xdr:nvSpPr>
        <xdr:cNvPr id="434" name="フローチャート: 判断 433">
          <a:extLst>
            <a:ext uri="{FF2B5EF4-FFF2-40B4-BE49-F238E27FC236}">
              <a16:creationId xmlns:a16="http://schemas.microsoft.com/office/drawing/2014/main" id="{83CA841B-28E0-4362-9DEB-A8407B5C2A54}"/>
            </a:ext>
          </a:extLst>
        </xdr:cNvPr>
        <xdr:cNvSpPr/>
      </xdr:nvSpPr>
      <xdr:spPr>
        <a:xfrm>
          <a:off x="11487150" y="62126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1084FEE-ED2C-4021-A052-DF2426064BE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340D020-77FD-4CD4-AFB0-61A8BDA95CE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4240C30-8330-4E10-AF52-1F4F6104308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309595F-218D-409C-83A2-4E431B32893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4594838-C861-4B9E-BB82-BD69FF6F73B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169091</xdr:rowOff>
    </xdr:from>
    <xdr:to>
      <xdr:col>85</xdr:col>
      <xdr:colOff>177800</xdr:colOff>
      <xdr:row>42</xdr:row>
      <xdr:rowOff>99241</xdr:rowOff>
    </xdr:to>
    <xdr:sp macro="" textlink="">
      <xdr:nvSpPr>
        <xdr:cNvPr id="440" name="楕円 439">
          <a:extLst>
            <a:ext uri="{FF2B5EF4-FFF2-40B4-BE49-F238E27FC236}">
              <a16:creationId xmlns:a16="http://schemas.microsoft.com/office/drawing/2014/main" id="{1A1D9E59-9EFD-4B1F-9987-F3E1E06C8095}"/>
            </a:ext>
          </a:extLst>
        </xdr:cNvPr>
        <xdr:cNvSpPr/>
      </xdr:nvSpPr>
      <xdr:spPr>
        <a:xfrm>
          <a:off x="14649450" y="68080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84018</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71F6FBED-38C8-44B1-9694-BC5685609848}"/>
            </a:ext>
          </a:extLst>
        </xdr:cNvPr>
        <xdr:cNvSpPr txBox="1"/>
      </xdr:nvSpPr>
      <xdr:spPr>
        <a:xfrm>
          <a:off x="14735175" y="673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442" name="楕円 441">
          <a:extLst>
            <a:ext uri="{FF2B5EF4-FFF2-40B4-BE49-F238E27FC236}">
              <a16:creationId xmlns:a16="http://schemas.microsoft.com/office/drawing/2014/main" id="{1C384159-3EB0-49D3-86CD-E6923FAADFC0}"/>
            </a:ext>
          </a:extLst>
        </xdr:cNvPr>
        <xdr:cNvSpPr/>
      </xdr:nvSpPr>
      <xdr:spPr>
        <a:xfrm>
          <a:off x="13887450" y="6811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45176</xdr:rowOff>
    </xdr:from>
    <xdr:to>
      <xdr:col>85</xdr:col>
      <xdr:colOff>127000</xdr:colOff>
      <xdr:row>42</xdr:row>
      <xdr:rowOff>48441</xdr:rowOff>
    </xdr:to>
    <xdr:cxnSp macro="">
      <xdr:nvCxnSpPr>
        <xdr:cNvPr id="443" name="直線コネクタ 442">
          <a:extLst>
            <a:ext uri="{FF2B5EF4-FFF2-40B4-BE49-F238E27FC236}">
              <a16:creationId xmlns:a16="http://schemas.microsoft.com/office/drawing/2014/main" id="{04DBD8D3-130D-4B76-A32A-DB1057D23EE4}"/>
            </a:ext>
          </a:extLst>
        </xdr:cNvPr>
        <xdr:cNvCxnSpPr/>
      </xdr:nvCxnSpPr>
      <xdr:spPr>
        <a:xfrm>
          <a:off x="13935075" y="685872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162560</xdr:rowOff>
    </xdr:from>
    <xdr:to>
      <xdr:col>76</xdr:col>
      <xdr:colOff>165100</xdr:colOff>
      <xdr:row>42</xdr:row>
      <xdr:rowOff>92710</xdr:rowOff>
    </xdr:to>
    <xdr:sp macro="" textlink="">
      <xdr:nvSpPr>
        <xdr:cNvPr id="444" name="楕円 443">
          <a:extLst>
            <a:ext uri="{FF2B5EF4-FFF2-40B4-BE49-F238E27FC236}">
              <a16:creationId xmlns:a16="http://schemas.microsoft.com/office/drawing/2014/main" id="{2D2A2E8C-2369-400E-A1D2-38AC96B98F35}"/>
            </a:ext>
          </a:extLst>
        </xdr:cNvPr>
        <xdr:cNvSpPr/>
      </xdr:nvSpPr>
      <xdr:spPr>
        <a:xfrm>
          <a:off x="13096875" y="6807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41910</xdr:rowOff>
    </xdr:from>
    <xdr:to>
      <xdr:col>81</xdr:col>
      <xdr:colOff>50800</xdr:colOff>
      <xdr:row>42</xdr:row>
      <xdr:rowOff>45176</xdr:rowOff>
    </xdr:to>
    <xdr:cxnSp macro="">
      <xdr:nvCxnSpPr>
        <xdr:cNvPr id="445" name="直線コネクタ 444">
          <a:extLst>
            <a:ext uri="{FF2B5EF4-FFF2-40B4-BE49-F238E27FC236}">
              <a16:creationId xmlns:a16="http://schemas.microsoft.com/office/drawing/2014/main" id="{71901CC0-2FD0-4624-A54B-CA1A16425672}"/>
            </a:ext>
          </a:extLst>
        </xdr:cNvPr>
        <xdr:cNvCxnSpPr/>
      </xdr:nvCxnSpPr>
      <xdr:spPr>
        <a:xfrm>
          <a:off x="13144500" y="6855460"/>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159294</xdr:rowOff>
    </xdr:from>
    <xdr:to>
      <xdr:col>72</xdr:col>
      <xdr:colOff>38100</xdr:colOff>
      <xdr:row>42</xdr:row>
      <xdr:rowOff>89444</xdr:rowOff>
    </xdr:to>
    <xdr:sp macro="" textlink="">
      <xdr:nvSpPr>
        <xdr:cNvPr id="446" name="楕円 445">
          <a:extLst>
            <a:ext uri="{FF2B5EF4-FFF2-40B4-BE49-F238E27FC236}">
              <a16:creationId xmlns:a16="http://schemas.microsoft.com/office/drawing/2014/main" id="{029985C2-C959-4079-BCC5-586253DB4B74}"/>
            </a:ext>
          </a:extLst>
        </xdr:cNvPr>
        <xdr:cNvSpPr/>
      </xdr:nvSpPr>
      <xdr:spPr>
        <a:xfrm>
          <a:off x="12296775" y="68109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38644</xdr:rowOff>
    </xdr:from>
    <xdr:to>
      <xdr:col>76</xdr:col>
      <xdr:colOff>114300</xdr:colOff>
      <xdr:row>42</xdr:row>
      <xdr:rowOff>41910</xdr:rowOff>
    </xdr:to>
    <xdr:cxnSp macro="">
      <xdr:nvCxnSpPr>
        <xdr:cNvPr id="447" name="直線コネクタ 446">
          <a:extLst>
            <a:ext uri="{FF2B5EF4-FFF2-40B4-BE49-F238E27FC236}">
              <a16:creationId xmlns:a16="http://schemas.microsoft.com/office/drawing/2014/main" id="{EEFFB71D-367D-4171-9FEE-EF2B50D992E8}"/>
            </a:ext>
          </a:extLst>
        </xdr:cNvPr>
        <xdr:cNvCxnSpPr/>
      </xdr:nvCxnSpPr>
      <xdr:spPr>
        <a:xfrm>
          <a:off x="12344400" y="6849019"/>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165826</xdr:rowOff>
    </xdr:from>
    <xdr:to>
      <xdr:col>67</xdr:col>
      <xdr:colOff>101600</xdr:colOff>
      <xdr:row>42</xdr:row>
      <xdr:rowOff>95976</xdr:rowOff>
    </xdr:to>
    <xdr:sp macro="" textlink="">
      <xdr:nvSpPr>
        <xdr:cNvPr id="448" name="楕円 447">
          <a:extLst>
            <a:ext uri="{FF2B5EF4-FFF2-40B4-BE49-F238E27FC236}">
              <a16:creationId xmlns:a16="http://schemas.microsoft.com/office/drawing/2014/main" id="{3B6B4DD0-5C38-4B8F-8217-426E98E53870}"/>
            </a:ext>
          </a:extLst>
        </xdr:cNvPr>
        <xdr:cNvSpPr/>
      </xdr:nvSpPr>
      <xdr:spPr>
        <a:xfrm>
          <a:off x="11487150" y="6811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38644</xdr:rowOff>
    </xdr:from>
    <xdr:to>
      <xdr:col>71</xdr:col>
      <xdr:colOff>177800</xdr:colOff>
      <xdr:row>42</xdr:row>
      <xdr:rowOff>45176</xdr:rowOff>
    </xdr:to>
    <xdr:cxnSp macro="">
      <xdr:nvCxnSpPr>
        <xdr:cNvPr id="449" name="直線コネクタ 448">
          <a:extLst>
            <a:ext uri="{FF2B5EF4-FFF2-40B4-BE49-F238E27FC236}">
              <a16:creationId xmlns:a16="http://schemas.microsoft.com/office/drawing/2014/main" id="{9E5D7832-979B-458F-B497-4B3863F78997}"/>
            </a:ext>
          </a:extLst>
        </xdr:cNvPr>
        <xdr:cNvCxnSpPr/>
      </xdr:nvCxnSpPr>
      <xdr:spPr>
        <a:xfrm flipV="1">
          <a:off x="11534775" y="6849019"/>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E1C29A10-0EA7-44B0-9491-E3BE37529F25}"/>
            </a:ext>
          </a:extLst>
        </xdr:cNvPr>
        <xdr:cNvSpPr txBox="1"/>
      </xdr:nvSpPr>
      <xdr:spPr>
        <a:xfrm>
          <a:off x="1374521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1A3D8AA7-07EF-4307-9990-8C517EE952CC}"/>
            </a:ext>
          </a:extLst>
        </xdr:cNvPr>
        <xdr:cNvSpPr txBox="1"/>
      </xdr:nvSpPr>
      <xdr:spPr>
        <a:xfrm>
          <a:off x="12964169" y="601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DD6D3B11-7F09-4691-8712-65FC7A65E653}"/>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171285</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53D6065D-ED3E-4297-8002-0680EAB5D387}"/>
            </a:ext>
          </a:extLst>
        </xdr:cNvPr>
        <xdr:cNvSpPr txBox="1"/>
      </xdr:nvSpPr>
      <xdr:spPr>
        <a:xfrm>
          <a:off x="113544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E38DCC80-C027-4AF5-BDA4-339BE55D87BD}"/>
            </a:ext>
          </a:extLst>
        </xdr:cNvPr>
        <xdr:cNvSpPr txBox="1"/>
      </xdr:nvSpPr>
      <xdr:spPr>
        <a:xfrm>
          <a:off x="13745219" y="689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83837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9023647E-AE8F-4EC4-A3E8-3078A9A26F6C}"/>
            </a:ext>
          </a:extLst>
        </xdr:cNvPr>
        <xdr:cNvSpPr txBox="1"/>
      </xdr:nvSpPr>
      <xdr:spPr>
        <a:xfrm>
          <a:off x="12964169"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80571</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A864A4E7-BD3F-41C6-9519-65925AB2A401}"/>
            </a:ext>
          </a:extLst>
        </xdr:cNvPr>
        <xdr:cNvSpPr txBox="1"/>
      </xdr:nvSpPr>
      <xdr:spPr>
        <a:xfrm>
          <a:off x="12164069" y="68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87103</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33BAE0A-A28A-4DF4-9E02-78A58B481782}"/>
            </a:ext>
          </a:extLst>
        </xdr:cNvPr>
        <xdr:cNvSpPr txBox="1"/>
      </xdr:nvSpPr>
      <xdr:spPr>
        <a:xfrm>
          <a:off x="11354444" y="689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F41657E7-62EF-47CC-95C2-EE9680E22E6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42079442-E215-4407-A161-4FC6439D688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E6D9A50D-2F69-473F-86A9-BB63136024B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11F1258D-C1B2-40A4-9E63-B52102DDCCD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56588244-84FB-45A3-A51B-63B0BBCEFCB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2E172276-719C-4372-91A2-9088EE6F40B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F2532541-3CD2-489F-BF96-32876715E16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4896B3B9-377D-4CB0-9348-9E961325DA4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3BC026BC-5D0F-4812-BB9C-74D33E678CF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CA4C6932-6C3C-412A-B977-C048C6AC5D8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630F4258-D0D7-48DB-98EF-B4B95DF5784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8EC19515-6A37-46B9-8172-7CA7AE6136D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42859B25-566A-4025-81A4-BF8A36A61CF5}"/>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BD19D2D6-0E4F-4BB2-9BCD-C35CDCAC99E4}"/>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70B3C6CC-EA07-4274-A133-5A6AB4622F9F}"/>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A63A2DF3-065F-4D89-8D88-B93302E54191}"/>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ED2ECE2D-F187-47B2-BBA0-D99CBF24631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9FAAF190-8FD6-4C16-96EF-597D5ECB47C4}"/>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89B6537C-FA58-4E5A-B156-F09719E5C49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6CFB1D47-14A5-4272-9D68-6CA40A469F36}"/>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B668DBA1-9AA8-46E8-B9ED-A308B959CBBF}"/>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D8657C5-DE2B-4DA4-93D4-5906A1497AA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9C2B7D2-AD27-4314-85E7-30964BF44D7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6AEF9409-FA97-461D-8BA5-F8CF62100A27}"/>
            </a:ext>
          </a:extLst>
        </xdr:cNvPr>
        <xdr:cNvCxnSpPr/>
      </xdr:nvCxnSpPr>
      <xdr:spPr>
        <a:xfrm flipV="1">
          <a:off x="19954239" y="55054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81F47095-3CFB-4562-82C8-E653FBB10C7A}"/>
            </a:ext>
          </a:extLst>
        </xdr:cNvPr>
        <xdr:cNvSpPr txBox="1"/>
      </xdr:nvSpPr>
      <xdr:spPr>
        <a:xfrm>
          <a:off x="19992975"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56CE44CC-470E-497C-B90D-3C22C21E12E1}"/>
            </a:ext>
          </a:extLst>
        </xdr:cNvPr>
        <xdr:cNvCxnSpPr/>
      </xdr:nvCxnSpPr>
      <xdr:spPr>
        <a:xfrm>
          <a:off x="19878675" y="6791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2A6E779-6986-4BA9-ADD5-9D253ED9AEA9}"/>
            </a:ext>
          </a:extLst>
        </xdr:cNvPr>
        <xdr:cNvSpPr txBox="1"/>
      </xdr:nvSpPr>
      <xdr:spPr>
        <a:xfrm>
          <a:off x="19992975"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BB71A9D0-41BD-4C74-B4B6-A90222767BC2}"/>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4135D8B3-4D8E-436F-A865-27E9819ED6FD}"/>
            </a:ext>
          </a:extLst>
        </xdr:cNvPr>
        <xdr:cNvSpPr txBox="1"/>
      </xdr:nvSpPr>
      <xdr:spPr>
        <a:xfrm>
          <a:off x="19992975" y="6149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57389DAA-5629-44B3-9A5D-CA5ED54EBA7E}"/>
            </a:ext>
          </a:extLst>
        </xdr:cNvPr>
        <xdr:cNvSpPr/>
      </xdr:nvSpPr>
      <xdr:spPr>
        <a:xfrm>
          <a:off x="19897725" y="6285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8609DB-E6CA-4D61-8A5B-58FA706E9F18}"/>
            </a:ext>
          </a:extLst>
        </xdr:cNvPr>
        <xdr:cNvSpPr/>
      </xdr:nvSpPr>
      <xdr:spPr>
        <a:xfrm>
          <a:off x="19154775" y="631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89EF42C2-D320-472F-A180-1CFCA811E3D3}"/>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90" name="フローチャート: 判断 489">
          <a:extLst>
            <a:ext uri="{FF2B5EF4-FFF2-40B4-BE49-F238E27FC236}">
              <a16:creationId xmlns:a16="http://schemas.microsoft.com/office/drawing/2014/main" id="{8765A823-60D4-4C53-B279-4A266C682998}"/>
            </a:ext>
          </a:extLst>
        </xdr:cNvPr>
        <xdr:cNvSpPr/>
      </xdr:nvSpPr>
      <xdr:spPr>
        <a:xfrm>
          <a:off x="17554575" y="63334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491" name="フローチャート: 判断 490">
          <a:extLst>
            <a:ext uri="{FF2B5EF4-FFF2-40B4-BE49-F238E27FC236}">
              <a16:creationId xmlns:a16="http://schemas.microsoft.com/office/drawing/2014/main" id="{99CF48EF-2B63-46C9-BEE4-122EB70BAC73}"/>
            </a:ext>
          </a:extLst>
        </xdr:cNvPr>
        <xdr:cNvSpPr/>
      </xdr:nvSpPr>
      <xdr:spPr>
        <a:xfrm>
          <a:off x="16754475" y="6371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BAB2698-983E-4C57-981C-CC0E2A16CE7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5357B1-7D79-47C2-801F-04E0E754616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FFCCF93-C63F-49C8-BF69-162D53BD762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F735C25-6BE2-4DBA-876E-B5B3C407F95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2C87A50C-BAE9-4DC4-AFCB-BC2B5C23AA8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135890</xdr:rowOff>
    </xdr:from>
    <xdr:to>
      <xdr:col>116</xdr:col>
      <xdr:colOff>114300</xdr:colOff>
      <xdr:row>41</xdr:row>
      <xdr:rowOff>66040</xdr:rowOff>
    </xdr:to>
    <xdr:sp macro="" textlink="">
      <xdr:nvSpPr>
        <xdr:cNvPr id="497" name="楕円 496">
          <a:extLst>
            <a:ext uri="{FF2B5EF4-FFF2-40B4-BE49-F238E27FC236}">
              <a16:creationId xmlns:a16="http://schemas.microsoft.com/office/drawing/2014/main" id="{5E70929C-EBF6-406F-874B-9407DA0F5711}"/>
            </a:ext>
          </a:extLst>
        </xdr:cNvPr>
        <xdr:cNvSpPr/>
      </xdr:nvSpPr>
      <xdr:spPr>
        <a:xfrm>
          <a:off x="19897725" y="6622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114317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C14AE76-9FD9-42C0-9054-493291682200}"/>
            </a:ext>
          </a:extLst>
        </xdr:cNvPr>
        <xdr:cNvSpPr txBox="1"/>
      </xdr:nvSpPr>
      <xdr:spPr>
        <a:xfrm>
          <a:off x="19992975" y="660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137795</xdr:rowOff>
    </xdr:from>
    <xdr:to>
      <xdr:col>112</xdr:col>
      <xdr:colOff>38100</xdr:colOff>
      <xdr:row>41</xdr:row>
      <xdr:rowOff>67945</xdr:rowOff>
    </xdr:to>
    <xdr:sp macro="" textlink="">
      <xdr:nvSpPr>
        <xdr:cNvPr id="499" name="楕円 498">
          <a:extLst>
            <a:ext uri="{FF2B5EF4-FFF2-40B4-BE49-F238E27FC236}">
              <a16:creationId xmlns:a16="http://schemas.microsoft.com/office/drawing/2014/main" id="{4748EFC7-C7CA-45A6-89DD-C20AA5DFF288}"/>
            </a:ext>
          </a:extLst>
        </xdr:cNvPr>
        <xdr:cNvSpPr/>
      </xdr:nvSpPr>
      <xdr:spPr>
        <a:xfrm>
          <a:off x="19154775" y="66274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15240</xdr:rowOff>
    </xdr:from>
    <xdr:to>
      <xdr:col>116</xdr:col>
      <xdr:colOff>63500</xdr:colOff>
      <xdr:row>41</xdr:row>
      <xdr:rowOff>17145</xdr:rowOff>
    </xdr:to>
    <xdr:cxnSp macro="">
      <xdr:nvCxnSpPr>
        <xdr:cNvPr id="500" name="直線コネクタ 499">
          <a:extLst>
            <a:ext uri="{FF2B5EF4-FFF2-40B4-BE49-F238E27FC236}">
              <a16:creationId xmlns:a16="http://schemas.microsoft.com/office/drawing/2014/main" id="{639B6D6C-9696-4CAB-A3E4-303B3A8C6E70}"/>
            </a:ext>
          </a:extLst>
        </xdr:cNvPr>
        <xdr:cNvCxnSpPr/>
      </xdr:nvCxnSpPr>
      <xdr:spPr>
        <a:xfrm flipV="1">
          <a:off x="19202400" y="6660515"/>
          <a:ext cx="752475"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01" name="楕円 500">
          <a:extLst>
            <a:ext uri="{FF2B5EF4-FFF2-40B4-BE49-F238E27FC236}">
              <a16:creationId xmlns:a16="http://schemas.microsoft.com/office/drawing/2014/main" id="{230D961F-DE49-471A-8916-5B3E50579326}"/>
            </a:ext>
          </a:extLst>
        </xdr:cNvPr>
        <xdr:cNvSpPr/>
      </xdr:nvSpPr>
      <xdr:spPr>
        <a:xfrm>
          <a:off x="18345150" y="6629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17145</xdr:rowOff>
    </xdr:from>
    <xdr:to>
      <xdr:col>111</xdr:col>
      <xdr:colOff>177800</xdr:colOff>
      <xdr:row>41</xdr:row>
      <xdr:rowOff>19050</xdr:rowOff>
    </xdr:to>
    <xdr:cxnSp macro="">
      <xdr:nvCxnSpPr>
        <xdr:cNvPr id="502" name="直線コネクタ 501">
          <a:extLst>
            <a:ext uri="{FF2B5EF4-FFF2-40B4-BE49-F238E27FC236}">
              <a16:creationId xmlns:a16="http://schemas.microsoft.com/office/drawing/2014/main" id="{55A02D8F-1ECC-4081-8216-21927A94E327}"/>
            </a:ext>
          </a:extLst>
        </xdr:cNvPr>
        <xdr:cNvCxnSpPr/>
      </xdr:nvCxnSpPr>
      <xdr:spPr>
        <a:xfrm flipV="1">
          <a:off x="18392775" y="666559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macro="" textlink="">
      <xdr:nvSpPr>
        <xdr:cNvPr id="503" name="楕円 502">
          <a:extLst>
            <a:ext uri="{FF2B5EF4-FFF2-40B4-BE49-F238E27FC236}">
              <a16:creationId xmlns:a16="http://schemas.microsoft.com/office/drawing/2014/main" id="{FAB2B266-FB40-4ADE-BA87-BE155FD167C0}"/>
            </a:ext>
          </a:extLst>
        </xdr:cNvPr>
        <xdr:cNvSpPr/>
      </xdr:nvSpPr>
      <xdr:spPr>
        <a:xfrm>
          <a:off x="17554575" y="6626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22860</xdr:rowOff>
    </xdr:to>
    <xdr:cxnSp macro="">
      <xdr:nvCxnSpPr>
        <xdr:cNvPr id="504" name="直線コネクタ 503">
          <a:extLst>
            <a:ext uri="{FF2B5EF4-FFF2-40B4-BE49-F238E27FC236}">
              <a16:creationId xmlns:a16="http://schemas.microsoft.com/office/drawing/2014/main" id="{B28190CE-D92A-40FD-84BE-4FD1B577D98D}"/>
            </a:ext>
          </a:extLst>
        </xdr:cNvPr>
        <xdr:cNvCxnSpPr/>
      </xdr:nvCxnSpPr>
      <xdr:spPr>
        <a:xfrm flipV="1">
          <a:off x="17602200" y="666750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145415</xdr:rowOff>
    </xdr:from>
    <xdr:to>
      <xdr:col>98</xdr:col>
      <xdr:colOff>38100</xdr:colOff>
      <xdr:row>41</xdr:row>
      <xdr:rowOff>75565</xdr:rowOff>
    </xdr:to>
    <xdr:sp macro="" textlink="">
      <xdr:nvSpPr>
        <xdr:cNvPr id="505" name="楕円 504">
          <a:extLst>
            <a:ext uri="{FF2B5EF4-FFF2-40B4-BE49-F238E27FC236}">
              <a16:creationId xmlns:a16="http://schemas.microsoft.com/office/drawing/2014/main" id="{A54B8E3C-7161-4CDD-A3E0-42A50147B074}"/>
            </a:ext>
          </a:extLst>
        </xdr:cNvPr>
        <xdr:cNvSpPr/>
      </xdr:nvSpPr>
      <xdr:spPr>
        <a:xfrm>
          <a:off x="16754475" y="6628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24765</xdr:rowOff>
    </xdr:to>
    <xdr:cxnSp macro="">
      <xdr:nvCxnSpPr>
        <xdr:cNvPr id="506" name="直線コネクタ 505">
          <a:extLst>
            <a:ext uri="{FF2B5EF4-FFF2-40B4-BE49-F238E27FC236}">
              <a16:creationId xmlns:a16="http://schemas.microsoft.com/office/drawing/2014/main" id="{B4A94CC3-CF6F-4A72-A081-B6E3D9889C78}"/>
            </a:ext>
          </a:extLst>
        </xdr:cNvPr>
        <xdr:cNvCxnSpPr/>
      </xdr:nvCxnSpPr>
      <xdr:spPr>
        <a:xfrm flipV="1">
          <a:off x="16802100" y="667448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FAC01898-D78F-4D27-A1FA-00873ABEE663}"/>
            </a:ext>
          </a:extLst>
        </xdr:cNvPr>
        <xdr:cNvSpPr txBox="1"/>
      </xdr:nvSpPr>
      <xdr:spPr>
        <a:xfrm>
          <a:off x="18983402"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8CC5294-90E2-44CA-B83B-89D5CB24198F}"/>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130192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B139860-F6FC-470B-94E9-CBAD5FBB275E}"/>
            </a:ext>
          </a:extLst>
        </xdr:cNvPr>
        <xdr:cNvSpPr txBox="1"/>
      </xdr:nvSpPr>
      <xdr:spPr>
        <a:xfrm>
          <a:off x="17383202" y="613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168292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FD338581-554C-47D2-B25B-7D18E2A077EA}"/>
            </a:ext>
          </a:extLst>
        </xdr:cNvPr>
        <xdr:cNvSpPr txBox="1"/>
      </xdr:nvSpPr>
      <xdr:spPr>
        <a:xfrm>
          <a:off x="165926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59072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E06675D-0236-407C-931A-B0F66CCBD655}"/>
            </a:ext>
          </a:extLst>
        </xdr:cNvPr>
        <xdr:cNvSpPr txBox="1"/>
      </xdr:nvSpPr>
      <xdr:spPr>
        <a:xfrm>
          <a:off x="18983402"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74EC77D-B5BF-4000-8233-237F8E04A0E5}"/>
            </a:ext>
          </a:extLst>
        </xdr:cNvPr>
        <xdr:cNvSpPr txBox="1"/>
      </xdr:nvSpPr>
      <xdr:spPr>
        <a:xfrm>
          <a:off x="18183302"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CD01F790-483F-4D9C-9D72-4ECFC366388A}"/>
            </a:ext>
          </a:extLst>
        </xdr:cNvPr>
        <xdr:cNvSpPr txBox="1"/>
      </xdr:nvSpPr>
      <xdr:spPr>
        <a:xfrm>
          <a:off x="17383202" y="67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66692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BAF7191A-1363-47FA-A844-48AE8EF2EE4A}"/>
            </a:ext>
          </a:extLst>
        </xdr:cNvPr>
        <xdr:cNvSpPr txBox="1"/>
      </xdr:nvSpPr>
      <xdr:spPr>
        <a:xfrm>
          <a:off x="165926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1ABDF80B-FB57-4886-ADFB-DC4B2259F23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45E92697-E322-4686-AD08-10B2BC39B4E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549BC4D8-703C-4FAD-B86D-9C52E4B2135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54F39FC-2DFA-4644-85C6-32B02C2AA68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E9C4F7E2-E99E-4AD8-BA75-04ED1735E30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B71A5CF-62DC-41E3-9606-77F8F565836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0C5F683-5489-4892-9FEF-B31684A6B79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9F78401C-531C-451C-A1E2-A6D70022CA2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C893E33-6505-41C7-9E29-0C870015089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BD21E41-ED42-446C-99C0-11F9A86E89F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41AF2DD8-A069-4007-8F93-5F837CC2070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618CD077-E4F0-4AB5-8C99-4BE98D2CAB01}"/>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64F6A12-7899-42B6-96ED-BB66331672E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9C0E6DA-3589-4BC3-9D3D-AE34DB8726BE}"/>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1699045-B417-4F81-A450-5F827906595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9BFBDD4E-544C-41B5-8364-DF8F53E6365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3BA3DF20-FA54-43C1-9FF1-346A55E90B1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33E967E-D35F-4192-A58E-C4BD45806AC7}"/>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67B572F1-D956-431C-901D-59AD73A2917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5CBFEE4C-079E-411F-AD3E-E612B5FD3DB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19F5E753-3F3D-4CB6-BB66-E3C508640565}"/>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BE57A015-368D-47DE-B695-1D1105C3EAB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8E57FB70-17D0-4660-A9BD-C7D0094E7490}"/>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AA75E25C-896E-48BD-9FDB-3F053DB6033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E6BBB3B6-2CEE-405A-83E9-3542708BF906}"/>
            </a:ext>
          </a:extLst>
        </xdr:cNvPr>
        <xdr:cNvCxnSpPr/>
      </xdr:nvCxnSpPr>
      <xdr:spPr>
        <a:xfrm flipV="1">
          <a:off x="14696439" y="9055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A4153697-D3C6-472D-8FC5-C9299E2B3C84}"/>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4321675C-1452-4B0C-8110-E800EAD6FA2E}"/>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E0630D7-11D8-42C7-AF2C-BB57DF430E1C}"/>
            </a:ext>
          </a:extLst>
        </xdr:cNvPr>
        <xdr:cNvSpPr txBox="1"/>
      </xdr:nvSpPr>
      <xdr:spPr>
        <a:xfrm>
          <a:off x="14735175"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4FB890B-F899-4588-8D02-6F67F41F338C}"/>
            </a:ext>
          </a:extLst>
        </xdr:cNvPr>
        <xdr:cNvCxnSpPr/>
      </xdr:nvCxnSpPr>
      <xdr:spPr>
        <a:xfrm>
          <a:off x="14611350" y="905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6BD0BC98-9EE9-42AB-850F-8684B7D2BE3A}"/>
            </a:ext>
          </a:extLst>
        </xdr:cNvPr>
        <xdr:cNvSpPr txBox="1"/>
      </xdr:nvSpPr>
      <xdr:spPr>
        <a:xfrm>
          <a:off x="14735175" y="963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27346A2A-9672-44A8-A9BB-C252F4A46722}"/>
            </a:ext>
          </a:extLst>
        </xdr:cNvPr>
        <xdr:cNvSpPr/>
      </xdr:nvSpPr>
      <xdr:spPr>
        <a:xfrm>
          <a:off x="14649450" y="97701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52B0A821-CDF1-4D78-B1EC-E9DE4776CFF3}"/>
            </a:ext>
          </a:extLst>
        </xdr:cNvPr>
        <xdr:cNvSpPr/>
      </xdr:nvSpPr>
      <xdr:spPr>
        <a:xfrm>
          <a:off x="13887450" y="9746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E57C7E15-850A-41A9-842C-C009D1BB6E08}"/>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73025</xdr:rowOff>
    </xdr:from>
    <xdr:to>
      <xdr:col>72</xdr:col>
      <xdr:colOff>38100</xdr:colOff>
      <xdr:row>61</xdr:row>
      <xdr:rowOff>3175</xdr:rowOff>
    </xdr:to>
    <xdr:sp macro="" textlink="">
      <xdr:nvSpPr>
        <xdr:cNvPr id="548" name="フローチャート: 判断 547">
          <a:extLst>
            <a:ext uri="{FF2B5EF4-FFF2-40B4-BE49-F238E27FC236}">
              <a16:creationId xmlns:a16="http://schemas.microsoft.com/office/drawing/2014/main" id="{499824FF-9F62-41A5-A6AB-CF34457BD07B}"/>
            </a:ext>
          </a:extLst>
        </xdr:cNvPr>
        <xdr:cNvSpPr/>
      </xdr:nvSpPr>
      <xdr:spPr>
        <a:xfrm>
          <a:off x="12296775" y="9798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97790</xdr:rowOff>
    </xdr:from>
    <xdr:to>
      <xdr:col>67</xdr:col>
      <xdr:colOff>101600</xdr:colOff>
      <xdr:row>61</xdr:row>
      <xdr:rowOff>27940</xdr:rowOff>
    </xdr:to>
    <xdr:sp macro="" textlink="">
      <xdr:nvSpPr>
        <xdr:cNvPr id="549" name="フローチャート: 判断 548">
          <a:extLst>
            <a:ext uri="{FF2B5EF4-FFF2-40B4-BE49-F238E27FC236}">
              <a16:creationId xmlns:a16="http://schemas.microsoft.com/office/drawing/2014/main" id="{060124C2-C00B-4582-A4D7-4C43B9ECDE68}"/>
            </a:ext>
          </a:extLst>
        </xdr:cNvPr>
        <xdr:cNvSpPr/>
      </xdr:nvSpPr>
      <xdr:spPr>
        <a:xfrm>
          <a:off x="11487150" y="98228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6933027-599B-4288-8791-B40BBF06D6C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BBAD213-8BAF-45C2-8A0D-B88C322ED9A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88CBA30-8C4D-4713-9136-04ECB6CEEE4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F2AD629-F355-4891-B602-B05328124CF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F583CA0C-1AEE-44DE-90AD-DEF834D47CC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55" name="楕円 554">
          <a:extLst>
            <a:ext uri="{FF2B5EF4-FFF2-40B4-BE49-F238E27FC236}">
              <a16:creationId xmlns:a16="http://schemas.microsoft.com/office/drawing/2014/main" id="{B084FB2D-6601-4F30-A168-1E862D713D1E}"/>
            </a:ext>
          </a:extLst>
        </xdr:cNvPr>
        <xdr:cNvSpPr/>
      </xdr:nvSpPr>
      <xdr:spPr>
        <a:xfrm>
          <a:off x="14649450"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F6F7AB5A-2853-43E0-BAA0-0439556B5DF3}"/>
            </a:ext>
          </a:extLst>
        </xdr:cNvPr>
        <xdr:cNvSpPr txBox="1"/>
      </xdr:nvSpPr>
      <xdr:spPr>
        <a:xfrm>
          <a:off x="14735175"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101600</xdr:rowOff>
    </xdr:from>
    <xdr:to>
      <xdr:col>81</xdr:col>
      <xdr:colOff>101600</xdr:colOff>
      <xdr:row>62</xdr:row>
      <xdr:rowOff>31750</xdr:rowOff>
    </xdr:to>
    <xdr:sp macro="" textlink="">
      <xdr:nvSpPr>
        <xdr:cNvPr id="557" name="楕円 556">
          <a:extLst>
            <a:ext uri="{FF2B5EF4-FFF2-40B4-BE49-F238E27FC236}">
              <a16:creationId xmlns:a16="http://schemas.microsoft.com/office/drawing/2014/main" id="{39E91E85-02F3-4886-B9DF-F203AD13FD5B}"/>
            </a:ext>
          </a:extLst>
        </xdr:cNvPr>
        <xdr:cNvSpPr/>
      </xdr:nvSpPr>
      <xdr:spPr>
        <a:xfrm>
          <a:off x="13887450" y="9991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152400</xdr:rowOff>
    </xdr:from>
    <xdr:to>
      <xdr:col>85</xdr:col>
      <xdr:colOff>127000</xdr:colOff>
      <xdr:row>62</xdr:row>
      <xdr:rowOff>0</xdr:rowOff>
    </xdr:to>
    <xdr:cxnSp macro="">
      <xdr:nvCxnSpPr>
        <xdr:cNvPr id="558" name="直線コネクタ 557">
          <a:extLst>
            <a:ext uri="{FF2B5EF4-FFF2-40B4-BE49-F238E27FC236}">
              <a16:creationId xmlns:a16="http://schemas.microsoft.com/office/drawing/2014/main" id="{6E6313CF-8AEC-461D-B7DB-39F24E37FBCF}"/>
            </a:ext>
          </a:extLst>
        </xdr:cNvPr>
        <xdr:cNvCxnSpPr/>
      </xdr:nvCxnSpPr>
      <xdr:spPr>
        <a:xfrm>
          <a:off x="13935075" y="10039350"/>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559" name="楕円 558">
          <a:extLst>
            <a:ext uri="{FF2B5EF4-FFF2-40B4-BE49-F238E27FC236}">
              <a16:creationId xmlns:a16="http://schemas.microsoft.com/office/drawing/2014/main" id="{280DA770-70D5-4061-A1B1-4E10A7E0B504}"/>
            </a:ext>
          </a:extLst>
        </xdr:cNvPr>
        <xdr:cNvSpPr/>
      </xdr:nvSpPr>
      <xdr:spPr>
        <a:xfrm>
          <a:off x="13096875" y="9980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61</xdr:row>
      <xdr:rowOff>152400</xdr:rowOff>
    </xdr:to>
    <xdr:cxnSp macro="">
      <xdr:nvCxnSpPr>
        <xdr:cNvPr id="560" name="直線コネクタ 559">
          <a:extLst>
            <a:ext uri="{FF2B5EF4-FFF2-40B4-BE49-F238E27FC236}">
              <a16:creationId xmlns:a16="http://schemas.microsoft.com/office/drawing/2014/main" id="{7FDDA4B9-956C-42DC-B1DC-77D56C129C3D}"/>
            </a:ext>
          </a:extLst>
        </xdr:cNvPr>
        <xdr:cNvCxnSpPr/>
      </xdr:nvCxnSpPr>
      <xdr:spPr>
        <a:xfrm>
          <a:off x="13144500" y="1002855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561" name="楕円 560">
          <a:extLst>
            <a:ext uri="{FF2B5EF4-FFF2-40B4-BE49-F238E27FC236}">
              <a16:creationId xmlns:a16="http://schemas.microsoft.com/office/drawing/2014/main" id="{6ED3ACA2-8E09-47EF-BB32-2275086FF8AA}"/>
            </a:ext>
          </a:extLst>
        </xdr:cNvPr>
        <xdr:cNvSpPr/>
      </xdr:nvSpPr>
      <xdr:spPr>
        <a:xfrm>
          <a:off x="12296775" y="9954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121920</xdr:rowOff>
    </xdr:from>
    <xdr:to>
      <xdr:col>76</xdr:col>
      <xdr:colOff>114300</xdr:colOff>
      <xdr:row>61</xdr:row>
      <xdr:rowOff>144780</xdr:rowOff>
    </xdr:to>
    <xdr:cxnSp macro="">
      <xdr:nvCxnSpPr>
        <xdr:cNvPr id="562" name="直線コネクタ 561">
          <a:extLst>
            <a:ext uri="{FF2B5EF4-FFF2-40B4-BE49-F238E27FC236}">
              <a16:creationId xmlns:a16="http://schemas.microsoft.com/office/drawing/2014/main" id="{D98C28DA-75B6-4876-8962-0D95FB955AA4}"/>
            </a:ext>
          </a:extLst>
        </xdr:cNvPr>
        <xdr:cNvCxnSpPr/>
      </xdr:nvCxnSpPr>
      <xdr:spPr>
        <a:xfrm>
          <a:off x="12344400" y="1001204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99695</xdr:rowOff>
    </xdr:from>
    <xdr:to>
      <xdr:col>67</xdr:col>
      <xdr:colOff>101600</xdr:colOff>
      <xdr:row>62</xdr:row>
      <xdr:rowOff>29845</xdr:rowOff>
    </xdr:to>
    <xdr:sp macro="" textlink="">
      <xdr:nvSpPr>
        <xdr:cNvPr id="563" name="楕円 562">
          <a:extLst>
            <a:ext uri="{FF2B5EF4-FFF2-40B4-BE49-F238E27FC236}">
              <a16:creationId xmlns:a16="http://schemas.microsoft.com/office/drawing/2014/main" id="{5E701C11-78A8-4590-9DC0-AEF32E6A8B1B}"/>
            </a:ext>
          </a:extLst>
        </xdr:cNvPr>
        <xdr:cNvSpPr/>
      </xdr:nvSpPr>
      <xdr:spPr>
        <a:xfrm>
          <a:off x="11487150" y="99898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150495</xdr:rowOff>
    </xdr:to>
    <xdr:cxnSp macro="">
      <xdr:nvCxnSpPr>
        <xdr:cNvPr id="564" name="直線コネクタ 563">
          <a:extLst>
            <a:ext uri="{FF2B5EF4-FFF2-40B4-BE49-F238E27FC236}">
              <a16:creationId xmlns:a16="http://schemas.microsoft.com/office/drawing/2014/main" id="{7BB41D33-1EB6-4419-B62A-D0190F64F0C9}"/>
            </a:ext>
          </a:extLst>
        </xdr:cNvPr>
        <xdr:cNvCxnSpPr/>
      </xdr:nvCxnSpPr>
      <xdr:spPr>
        <a:xfrm flipV="1">
          <a:off x="11534775" y="1001204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856856F0-092C-457E-AFAE-168E19488D75}"/>
            </a:ext>
          </a:extLst>
        </xdr:cNvPr>
        <xdr:cNvSpPr txBox="1"/>
      </xdr:nvSpPr>
      <xdr:spPr>
        <a:xfrm>
          <a:off x="1374521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5D4115A1-0A65-4DB2-B26E-D35F472DB883}"/>
            </a:ext>
          </a:extLst>
        </xdr:cNvPr>
        <xdr:cNvSpPr txBox="1"/>
      </xdr:nvSpPr>
      <xdr:spPr>
        <a:xfrm>
          <a:off x="12964169"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19702</xdr:rowOff>
    </xdr:from>
    <xdr:ext cx="405111" cy="259045"/>
    <xdr:sp macro="" textlink="">
      <xdr:nvSpPr>
        <xdr:cNvPr id="567" name="n_3aveValue【学校施設】&#10;有形固定資産減価償却率">
          <a:extLst>
            <a:ext uri="{FF2B5EF4-FFF2-40B4-BE49-F238E27FC236}">
              <a16:creationId xmlns:a16="http://schemas.microsoft.com/office/drawing/2014/main" id="{4A5DA723-1EBA-4F57-85F5-5C0BAD1A260B}"/>
            </a:ext>
          </a:extLst>
        </xdr:cNvPr>
        <xdr:cNvSpPr txBox="1"/>
      </xdr:nvSpPr>
      <xdr:spPr>
        <a:xfrm>
          <a:off x="12164069"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44467</xdr:rowOff>
    </xdr:from>
    <xdr:ext cx="405111" cy="259045"/>
    <xdr:sp macro="" textlink="">
      <xdr:nvSpPr>
        <xdr:cNvPr id="568" name="n_4aveValue【学校施設】&#10;有形固定資産減価償却率">
          <a:extLst>
            <a:ext uri="{FF2B5EF4-FFF2-40B4-BE49-F238E27FC236}">
              <a16:creationId xmlns:a16="http://schemas.microsoft.com/office/drawing/2014/main" id="{7768EB38-CC2B-4535-AD6F-E116DBB19302}"/>
            </a:ext>
          </a:extLst>
        </xdr:cNvPr>
        <xdr:cNvSpPr txBox="1"/>
      </xdr:nvSpPr>
      <xdr:spPr>
        <a:xfrm>
          <a:off x="11354444" y="961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22877</xdr:rowOff>
    </xdr:from>
    <xdr:ext cx="405111" cy="259045"/>
    <xdr:sp macro="" textlink="">
      <xdr:nvSpPr>
        <xdr:cNvPr id="569" name="n_1mainValue【学校施設】&#10;有形固定資産減価償却率">
          <a:extLst>
            <a:ext uri="{FF2B5EF4-FFF2-40B4-BE49-F238E27FC236}">
              <a16:creationId xmlns:a16="http://schemas.microsoft.com/office/drawing/2014/main" id="{09BA99F9-7938-4D2E-B57E-1E4563478CA6}"/>
            </a:ext>
          </a:extLst>
        </xdr:cNvPr>
        <xdr:cNvSpPr txBox="1"/>
      </xdr:nvSpPr>
      <xdr:spPr>
        <a:xfrm>
          <a:off x="13745219"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570" name="n_2mainValue【学校施設】&#10;有形固定資産減価償却率">
          <a:extLst>
            <a:ext uri="{FF2B5EF4-FFF2-40B4-BE49-F238E27FC236}">
              <a16:creationId xmlns:a16="http://schemas.microsoft.com/office/drawing/2014/main" id="{496D7447-DDE7-458D-A5BA-D71F6B435A53}"/>
            </a:ext>
          </a:extLst>
        </xdr:cNvPr>
        <xdr:cNvSpPr txBox="1"/>
      </xdr:nvSpPr>
      <xdr:spPr>
        <a:xfrm>
          <a:off x="12964169"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571" name="n_3mainValue【学校施設】&#10;有形固定資産減価償却率">
          <a:extLst>
            <a:ext uri="{FF2B5EF4-FFF2-40B4-BE49-F238E27FC236}">
              <a16:creationId xmlns:a16="http://schemas.microsoft.com/office/drawing/2014/main" id="{2E5DABA8-5693-4B19-96EB-5539A782FDD8}"/>
            </a:ext>
          </a:extLst>
        </xdr:cNvPr>
        <xdr:cNvSpPr txBox="1"/>
      </xdr:nvSpPr>
      <xdr:spPr>
        <a:xfrm>
          <a:off x="12164069"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20972</xdr:rowOff>
    </xdr:from>
    <xdr:ext cx="405111" cy="259045"/>
    <xdr:sp macro="" textlink="">
      <xdr:nvSpPr>
        <xdr:cNvPr id="572" name="n_4mainValue【学校施設】&#10;有形固定資産減価償却率">
          <a:extLst>
            <a:ext uri="{FF2B5EF4-FFF2-40B4-BE49-F238E27FC236}">
              <a16:creationId xmlns:a16="http://schemas.microsoft.com/office/drawing/2014/main" id="{5D36DDCE-4F41-4A1E-B375-DF9D3B1ED90F}"/>
            </a:ext>
          </a:extLst>
        </xdr:cNvPr>
        <xdr:cNvSpPr txBox="1"/>
      </xdr:nvSpPr>
      <xdr:spPr>
        <a:xfrm>
          <a:off x="113544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32DDDFFA-7F67-4DD0-82BC-9063B622621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6DC6C637-79A9-47DF-8400-1E5C021555A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3352E7A-7DCC-40BA-8C25-35B79A39041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987F04BA-32D2-40A0-9FD4-DB5B978959D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1D7BD0D-9F2A-4571-9696-08B9B317371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98E7A362-3D4E-4B67-836D-9979AFDDB72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9656E1D8-149A-41C5-8B3D-C959ECF7963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BAD9BB5F-1738-4E14-98BA-31200004BDB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6FCF5D26-5F4F-456A-929F-6B192A02813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966B972-1351-4059-B9D4-5A30C0186A2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CCAFDD98-38FB-468D-A6F1-91E7708E89A2}"/>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5233DD41-4A23-495A-912E-65509EE4BE3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9288F41C-4A55-4A0E-9911-3DADF605E479}"/>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E5C4B75F-E227-472D-A090-B42D9F6A8093}"/>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302D87F4-9BB7-4F0A-9911-CBE3047E0F0E}"/>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C0A414E-A9D0-480B-B049-C33F76D6BD82}"/>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5878AE67-B3F2-4AC1-A0B1-2C64BCFE42CB}"/>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F4AADF59-C84D-435A-A1B7-70C2397B432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4947924A-53A3-4093-BC96-3E29BDAD7216}"/>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DBF93C4-4464-4E96-945A-B632F100F7E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7E5524E7-2B65-41AB-B13A-EAB0915D0EBE}"/>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0DBEF03-5745-4449-B1BA-BB9823BE512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CE28CA3F-9205-409E-8408-758BA151375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9252FA86-8F75-4EB9-BC57-DC1D6A0304F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2B8C0167-8C94-49BA-8D2D-0780DD26743F}"/>
            </a:ext>
          </a:extLst>
        </xdr:cNvPr>
        <xdr:cNvCxnSpPr/>
      </xdr:nvCxnSpPr>
      <xdr:spPr>
        <a:xfrm flipV="1">
          <a:off x="19954239" y="8915400"/>
          <a:ext cx="0"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9B808DFB-6E72-4F22-A72C-AC0E18B59F9B}"/>
            </a:ext>
          </a:extLst>
        </xdr:cNvPr>
        <xdr:cNvSpPr txBox="1"/>
      </xdr:nvSpPr>
      <xdr:spPr>
        <a:xfrm>
          <a:off x="19992975"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66440F9B-EFD6-439B-AAB8-7A65571E9C83}"/>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253C38AD-3419-42EF-B48C-D0F6AA5D0E3E}"/>
            </a:ext>
          </a:extLst>
        </xdr:cNvPr>
        <xdr:cNvSpPr txBox="1"/>
      </xdr:nvSpPr>
      <xdr:spPr>
        <a:xfrm>
          <a:off x="19992975"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65D985BE-4A15-4391-86BD-0064AFC44F78}"/>
            </a:ext>
          </a:extLst>
        </xdr:cNvPr>
        <xdr:cNvCxnSpPr/>
      </xdr:nvCxnSpPr>
      <xdr:spPr>
        <a:xfrm>
          <a:off x="19878675" y="8915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73EC7AA0-1123-4568-9C62-1ED7243C492D}"/>
            </a:ext>
          </a:extLst>
        </xdr:cNvPr>
        <xdr:cNvSpPr txBox="1"/>
      </xdr:nvSpPr>
      <xdr:spPr>
        <a:xfrm>
          <a:off x="19992975" y="9764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ADA5277F-2302-46DD-9107-3493AC708AA5}"/>
            </a:ext>
          </a:extLst>
        </xdr:cNvPr>
        <xdr:cNvSpPr/>
      </xdr:nvSpPr>
      <xdr:spPr>
        <a:xfrm>
          <a:off x="19897725" y="9903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12394345-F4A0-4757-9661-2F0C0A5A0406}"/>
            </a:ext>
          </a:extLst>
        </xdr:cNvPr>
        <xdr:cNvSpPr/>
      </xdr:nvSpPr>
      <xdr:spPr>
        <a:xfrm>
          <a:off x="19154775" y="993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897E2EB1-DD25-4E6E-87DE-8095245B9D4F}"/>
            </a:ext>
          </a:extLst>
        </xdr:cNvPr>
        <xdr:cNvSpPr/>
      </xdr:nvSpPr>
      <xdr:spPr>
        <a:xfrm>
          <a:off x="183451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26924</xdr:rowOff>
    </xdr:from>
    <xdr:to>
      <xdr:col>102</xdr:col>
      <xdr:colOff>165100</xdr:colOff>
      <xdr:row>60</xdr:row>
      <xdr:rowOff>128524</xdr:rowOff>
    </xdr:to>
    <xdr:sp macro="" textlink="">
      <xdr:nvSpPr>
        <xdr:cNvPr id="606" name="フローチャート: 判断 605">
          <a:extLst>
            <a:ext uri="{FF2B5EF4-FFF2-40B4-BE49-F238E27FC236}">
              <a16:creationId xmlns:a16="http://schemas.microsoft.com/office/drawing/2014/main" id="{52284FD2-2904-4762-A987-36F33BD10818}"/>
            </a:ext>
          </a:extLst>
        </xdr:cNvPr>
        <xdr:cNvSpPr/>
      </xdr:nvSpPr>
      <xdr:spPr>
        <a:xfrm>
          <a:off x="17554575" y="9755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121793</xdr:rowOff>
    </xdr:from>
    <xdr:to>
      <xdr:col>98</xdr:col>
      <xdr:colOff>38100</xdr:colOff>
      <xdr:row>61</xdr:row>
      <xdr:rowOff>51943</xdr:rowOff>
    </xdr:to>
    <xdr:sp macro="" textlink="">
      <xdr:nvSpPr>
        <xdr:cNvPr id="607" name="フローチャート: 判断 606">
          <a:extLst>
            <a:ext uri="{FF2B5EF4-FFF2-40B4-BE49-F238E27FC236}">
              <a16:creationId xmlns:a16="http://schemas.microsoft.com/office/drawing/2014/main" id="{2ECFEEC3-4FC1-43C3-A38C-02EC150B9DB8}"/>
            </a:ext>
          </a:extLst>
        </xdr:cNvPr>
        <xdr:cNvSpPr/>
      </xdr:nvSpPr>
      <xdr:spPr>
        <a:xfrm>
          <a:off x="167544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EA96097-966D-4B76-B6BD-5DFA26461AF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C5B8F4F-08F5-4BD4-8636-D59CF5142C7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C042B8C-03D3-4367-8C71-371B6677EA7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F540A14-B659-4CFE-A7D2-0CABF9BF27D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4CB3A04-D16E-4E7A-8552-8FEFA7FCB58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109220</xdr:rowOff>
    </xdr:from>
    <xdr:to>
      <xdr:col>116</xdr:col>
      <xdr:colOff>114300</xdr:colOff>
      <xdr:row>64</xdr:row>
      <xdr:rowOff>39370</xdr:rowOff>
    </xdr:to>
    <xdr:sp macro="" textlink="">
      <xdr:nvSpPr>
        <xdr:cNvPr id="613" name="楕円 612">
          <a:extLst>
            <a:ext uri="{FF2B5EF4-FFF2-40B4-BE49-F238E27FC236}">
              <a16:creationId xmlns:a16="http://schemas.microsoft.com/office/drawing/2014/main" id="{DD7A8966-A3CB-4CA6-A5CF-BA31F74FA01F}"/>
            </a:ext>
          </a:extLst>
        </xdr:cNvPr>
        <xdr:cNvSpPr/>
      </xdr:nvSpPr>
      <xdr:spPr>
        <a:xfrm>
          <a:off x="19897725" y="10316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24147</xdr:rowOff>
    </xdr:from>
    <xdr:ext cx="469744" cy="259045"/>
    <xdr:sp macro="" textlink="">
      <xdr:nvSpPr>
        <xdr:cNvPr id="614" name="【学校施設】&#10;一人当たり面積該当値テキスト">
          <a:extLst>
            <a:ext uri="{FF2B5EF4-FFF2-40B4-BE49-F238E27FC236}">
              <a16:creationId xmlns:a16="http://schemas.microsoft.com/office/drawing/2014/main" id="{902152C7-9593-46C5-88C6-D85F3AD55531}"/>
            </a:ext>
          </a:extLst>
        </xdr:cNvPr>
        <xdr:cNvSpPr txBox="1"/>
      </xdr:nvSpPr>
      <xdr:spPr>
        <a:xfrm>
          <a:off x="19992975"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113411</xdr:rowOff>
    </xdr:from>
    <xdr:to>
      <xdr:col>112</xdr:col>
      <xdr:colOff>38100</xdr:colOff>
      <xdr:row>64</xdr:row>
      <xdr:rowOff>43561</xdr:rowOff>
    </xdr:to>
    <xdr:sp macro="" textlink="">
      <xdr:nvSpPr>
        <xdr:cNvPr id="615" name="楕円 614">
          <a:extLst>
            <a:ext uri="{FF2B5EF4-FFF2-40B4-BE49-F238E27FC236}">
              <a16:creationId xmlns:a16="http://schemas.microsoft.com/office/drawing/2014/main" id="{591112DE-E24C-4D0E-9192-C038C2EB4240}"/>
            </a:ext>
          </a:extLst>
        </xdr:cNvPr>
        <xdr:cNvSpPr/>
      </xdr:nvSpPr>
      <xdr:spPr>
        <a:xfrm>
          <a:off x="19154775" y="103242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160020</xdr:rowOff>
    </xdr:from>
    <xdr:to>
      <xdr:col>116</xdr:col>
      <xdr:colOff>63500</xdr:colOff>
      <xdr:row>63</xdr:row>
      <xdr:rowOff>164211</xdr:rowOff>
    </xdr:to>
    <xdr:cxnSp macro="">
      <xdr:nvCxnSpPr>
        <xdr:cNvPr id="616" name="直線コネクタ 615">
          <a:extLst>
            <a:ext uri="{FF2B5EF4-FFF2-40B4-BE49-F238E27FC236}">
              <a16:creationId xmlns:a16="http://schemas.microsoft.com/office/drawing/2014/main" id="{88D6D2BD-E235-4BC6-B3AA-8316102E274D}"/>
            </a:ext>
          </a:extLst>
        </xdr:cNvPr>
        <xdr:cNvCxnSpPr/>
      </xdr:nvCxnSpPr>
      <xdr:spPr>
        <a:xfrm flipV="1">
          <a:off x="19202400" y="103739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119507</xdr:rowOff>
    </xdr:from>
    <xdr:to>
      <xdr:col>107</xdr:col>
      <xdr:colOff>101600</xdr:colOff>
      <xdr:row>64</xdr:row>
      <xdr:rowOff>49657</xdr:rowOff>
    </xdr:to>
    <xdr:sp macro="" textlink="">
      <xdr:nvSpPr>
        <xdr:cNvPr id="617" name="楕円 616">
          <a:extLst>
            <a:ext uri="{FF2B5EF4-FFF2-40B4-BE49-F238E27FC236}">
              <a16:creationId xmlns:a16="http://schemas.microsoft.com/office/drawing/2014/main" id="{FBE29A14-C592-4491-BAD9-A11E0655BA11}"/>
            </a:ext>
          </a:extLst>
        </xdr:cNvPr>
        <xdr:cNvSpPr/>
      </xdr:nvSpPr>
      <xdr:spPr>
        <a:xfrm>
          <a:off x="18345150" y="103334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164211</xdr:rowOff>
    </xdr:from>
    <xdr:to>
      <xdr:col>111</xdr:col>
      <xdr:colOff>177800</xdr:colOff>
      <xdr:row>63</xdr:row>
      <xdr:rowOff>170307</xdr:rowOff>
    </xdr:to>
    <xdr:cxnSp macro="">
      <xdr:nvCxnSpPr>
        <xdr:cNvPr id="618" name="直線コネクタ 617">
          <a:extLst>
            <a:ext uri="{FF2B5EF4-FFF2-40B4-BE49-F238E27FC236}">
              <a16:creationId xmlns:a16="http://schemas.microsoft.com/office/drawing/2014/main" id="{D3F2EA90-475C-4240-AAA2-F22895E431D9}"/>
            </a:ext>
          </a:extLst>
        </xdr:cNvPr>
        <xdr:cNvCxnSpPr/>
      </xdr:nvCxnSpPr>
      <xdr:spPr>
        <a:xfrm flipV="1">
          <a:off x="18392775" y="1037183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127127</xdr:rowOff>
    </xdr:from>
    <xdr:to>
      <xdr:col>102</xdr:col>
      <xdr:colOff>165100</xdr:colOff>
      <xdr:row>64</xdr:row>
      <xdr:rowOff>57277</xdr:rowOff>
    </xdr:to>
    <xdr:sp macro="" textlink="">
      <xdr:nvSpPr>
        <xdr:cNvPr id="619" name="楕円 618">
          <a:extLst>
            <a:ext uri="{FF2B5EF4-FFF2-40B4-BE49-F238E27FC236}">
              <a16:creationId xmlns:a16="http://schemas.microsoft.com/office/drawing/2014/main" id="{A083A6E5-7E04-44C5-B963-9581A33E7E81}"/>
            </a:ext>
          </a:extLst>
        </xdr:cNvPr>
        <xdr:cNvSpPr/>
      </xdr:nvSpPr>
      <xdr:spPr>
        <a:xfrm>
          <a:off x="17554575" y="10334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170307</xdr:rowOff>
    </xdr:from>
    <xdr:to>
      <xdr:col>107</xdr:col>
      <xdr:colOff>50800</xdr:colOff>
      <xdr:row>64</xdr:row>
      <xdr:rowOff>6477</xdr:rowOff>
    </xdr:to>
    <xdr:cxnSp macro="">
      <xdr:nvCxnSpPr>
        <xdr:cNvPr id="620" name="直線コネクタ 619">
          <a:extLst>
            <a:ext uri="{FF2B5EF4-FFF2-40B4-BE49-F238E27FC236}">
              <a16:creationId xmlns:a16="http://schemas.microsoft.com/office/drawing/2014/main" id="{B294B6EA-1EC2-4016-AC99-8DBE822E252C}"/>
            </a:ext>
          </a:extLst>
        </xdr:cNvPr>
        <xdr:cNvCxnSpPr/>
      </xdr:nvCxnSpPr>
      <xdr:spPr>
        <a:xfrm flipV="1">
          <a:off x="17602200" y="10371582"/>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94742</xdr:rowOff>
    </xdr:from>
    <xdr:to>
      <xdr:col>98</xdr:col>
      <xdr:colOff>38100</xdr:colOff>
      <xdr:row>63</xdr:row>
      <xdr:rowOff>24892</xdr:rowOff>
    </xdr:to>
    <xdr:sp macro="" textlink="">
      <xdr:nvSpPr>
        <xdr:cNvPr id="621" name="楕円 620">
          <a:extLst>
            <a:ext uri="{FF2B5EF4-FFF2-40B4-BE49-F238E27FC236}">
              <a16:creationId xmlns:a16="http://schemas.microsoft.com/office/drawing/2014/main" id="{2F221FD2-F7A3-42F6-BADA-DEB4881B115D}"/>
            </a:ext>
          </a:extLst>
        </xdr:cNvPr>
        <xdr:cNvSpPr/>
      </xdr:nvSpPr>
      <xdr:spPr>
        <a:xfrm>
          <a:off x="16754475" y="10143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145542</xdr:rowOff>
    </xdr:from>
    <xdr:to>
      <xdr:col>102</xdr:col>
      <xdr:colOff>114300</xdr:colOff>
      <xdr:row>64</xdr:row>
      <xdr:rowOff>6477</xdr:rowOff>
    </xdr:to>
    <xdr:cxnSp macro="">
      <xdr:nvCxnSpPr>
        <xdr:cNvPr id="622" name="直線コネクタ 621">
          <a:extLst>
            <a:ext uri="{FF2B5EF4-FFF2-40B4-BE49-F238E27FC236}">
              <a16:creationId xmlns:a16="http://schemas.microsoft.com/office/drawing/2014/main" id="{0BF6F26B-BEB9-4424-A60F-D45CC9E9C3E8}"/>
            </a:ext>
          </a:extLst>
        </xdr:cNvPr>
        <xdr:cNvCxnSpPr/>
      </xdr:nvCxnSpPr>
      <xdr:spPr>
        <a:xfrm>
          <a:off x="16802100" y="10191242"/>
          <a:ext cx="800100" cy="1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1A873949-42C0-499B-B405-3C4B2C2B78CA}"/>
            </a:ext>
          </a:extLst>
        </xdr:cNvPr>
        <xdr:cNvSpPr txBox="1"/>
      </xdr:nvSpPr>
      <xdr:spPr>
        <a:xfrm>
          <a:off x="18983402" y="97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C9B62B4B-0C1D-4A97-BB19-70EA6EEBA041}"/>
            </a:ext>
          </a:extLst>
        </xdr:cNvPr>
        <xdr:cNvSpPr txBox="1"/>
      </xdr:nvSpPr>
      <xdr:spPr>
        <a:xfrm>
          <a:off x="181833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145051</xdr:rowOff>
    </xdr:from>
    <xdr:ext cx="469744" cy="259045"/>
    <xdr:sp macro="" textlink="">
      <xdr:nvSpPr>
        <xdr:cNvPr id="625" name="n_3aveValue【学校施設】&#10;一人当たり面積">
          <a:extLst>
            <a:ext uri="{FF2B5EF4-FFF2-40B4-BE49-F238E27FC236}">
              <a16:creationId xmlns:a16="http://schemas.microsoft.com/office/drawing/2014/main" id="{2D366A17-84E0-4BA9-8E15-D7E41338CE5B}"/>
            </a:ext>
          </a:extLst>
        </xdr:cNvPr>
        <xdr:cNvSpPr txBox="1"/>
      </xdr:nvSpPr>
      <xdr:spPr>
        <a:xfrm>
          <a:off x="17383202" y="954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68470</xdr:rowOff>
    </xdr:from>
    <xdr:ext cx="469744" cy="259045"/>
    <xdr:sp macro="" textlink="">
      <xdr:nvSpPr>
        <xdr:cNvPr id="626" name="n_4aveValue【学校施設】&#10;一人当たり面積">
          <a:extLst>
            <a:ext uri="{FF2B5EF4-FFF2-40B4-BE49-F238E27FC236}">
              <a16:creationId xmlns:a16="http://schemas.microsoft.com/office/drawing/2014/main" id="{015CE1D6-57F3-44E9-B227-278AD8FBF7B7}"/>
            </a:ext>
          </a:extLst>
        </xdr:cNvPr>
        <xdr:cNvSpPr txBox="1"/>
      </xdr:nvSpPr>
      <xdr:spPr>
        <a:xfrm>
          <a:off x="16592627" y="96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34688</xdr:rowOff>
    </xdr:from>
    <xdr:ext cx="469744" cy="259045"/>
    <xdr:sp macro="" textlink="">
      <xdr:nvSpPr>
        <xdr:cNvPr id="627" name="n_1mainValue【学校施設】&#10;一人当たり面積">
          <a:extLst>
            <a:ext uri="{FF2B5EF4-FFF2-40B4-BE49-F238E27FC236}">
              <a16:creationId xmlns:a16="http://schemas.microsoft.com/office/drawing/2014/main" id="{D7A3FD8A-148D-45F2-9977-E335C3A508F1}"/>
            </a:ext>
          </a:extLst>
        </xdr:cNvPr>
        <xdr:cNvSpPr txBox="1"/>
      </xdr:nvSpPr>
      <xdr:spPr>
        <a:xfrm>
          <a:off x="18983402" y="1040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40784</xdr:rowOff>
    </xdr:from>
    <xdr:ext cx="469744" cy="259045"/>
    <xdr:sp macro="" textlink="">
      <xdr:nvSpPr>
        <xdr:cNvPr id="628" name="n_2mainValue【学校施設】&#10;一人当たり面積">
          <a:extLst>
            <a:ext uri="{FF2B5EF4-FFF2-40B4-BE49-F238E27FC236}">
              <a16:creationId xmlns:a16="http://schemas.microsoft.com/office/drawing/2014/main" id="{616AB18C-635F-4926-9208-EA2893620D44}"/>
            </a:ext>
          </a:extLst>
        </xdr:cNvPr>
        <xdr:cNvSpPr txBox="1"/>
      </xdr:nvSpPr>
      <xdr:spPr>
        <a:xfrm>
          <a:off x="18183302"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48404</xdr:rowOff>
    </xdr:from>
    <xdr:ext cx="469744" cy="259045"/>
    <xdr:sp macro="" textlink="">
      <xdr:nvSpPr>
        <xdr:cNvPr id="629" name="n_3mainValue【学校施設】&#10;一人当たり面積">
          <a:extLst>
            <a:ext uri="{FF2B5EF4-FFF2-40B4-BE49-F238E27FC236}">
              <a16:creationId xmlns:a16="http://schemas.microsoft.com/office/drawing/2014/main" id="{0F465BFC-D0AE-4243-9D2B-9D7D9A3775BF}"/>
            </a:ext>
          </a:extLst>
        </xdr:cNvPr>
        <xdr:cNvSpPr txBox="1"/>
      </xdr:nvSpPr>
      <xdr:spPr>
        <a:xfrm>
          <a:off x="17383202" y="1041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16019</xdr:rowOff>
    </xdr:from>
    <xdr:ext cx="469744" cy="259045"/>
    <xdr:sp macro="" textlink="">
      <xdr:nvSpPr>
        <xdr:cNvPr id="630" name="n_4mainValue【学校施設】&#10;一人当たり面積">
          <a:extLst>
            <a:ext uri="{FF2B5EF4-FFF2-40B4-BE49-F238E27FC236}">
              <a16:creationId xmlns:a16="http://schemas.microsoft.com/office/drawing/2014/main" id="{9A7E04B0-7E6B-4705-AA57-0B30A487E432}"/>
            </a:ext>
          </a:extLst>
        </xdr:cNvPr>
        <xdr:cNvSpPr txBox="1"/>
      </xdr:nvSpPr>
      <xdr:spPr>
        <a:xfrm>
          <a:off x="16592627" y="102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72E1C55-2BCE-4A83-9A9F-F01D86F5277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5C225356-6213-4C4A-A63C-8CA125007F9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6D1807C2-4AC9-4CF8-B514-1A2BEBBF0E9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905E04CB-AC06-4F11-8717-3219865E396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714C23A-81B6-4AB3-9B07-98BCC0E1FAD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E501BC24-C9C3-4DB6-8753-26986187316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4381E36C-66F3-4DE1-AED1-636C07CF532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9E90A4ED-54BF-4B80-A281-2C1509F7B49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B3B9586-46A4-4968-9868-FE67660818D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165BD585-71D2-492F-A131-7A79F5E6900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D8E38FF-39C9-4D3D-AFD6-BA01A4FDEA2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4AFF7B06-D9B0-47B2-9ADB-05E85F59992C}"/>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D34C132C-6996-49E6-A8FB-F95883CFAE27}"/>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6D8C6685-D665-4D9C-9419-5EF06770ECD8}"/>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5259F3A6-1281-4338-8C01-7C8D3082FDA9}"/>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66C46124-7A3F-4A7F-9ADD-3897E66FA64A}"/>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28BEF8C1-9FD6-4A22-BC43-DF5097458B8C}"/>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43F0102A-BECC-4B4C-8701-A1FE691F664F}"/>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DC127F6D-8331-4ECF-B23E-544870900CB4}"/>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5B97B136-E9F9-4953-AC5F-9AE4BE25A0D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BFA18A23-BC9B-48C3-A015-F12FD70E537E}"/>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C4E3DC03-E239-4E2F-8F97-D8883D71EEC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AEC0987A-AF10-454C-A814-4497638664A2}"/>
            </a:ext>
          </a:extLst>
        </xdr:cNvPr>
        <xdr:cNvCxnSpPr/>
      </xdr:nvCxnSpPr>
      <xdr:spPr>
        <a:xfrm flipV="1">
          <a:off x="14696439" y="12614148"/>
          <a:ext cx="0" cy="135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6B5E54D7-E030-4F64-8AE8-DCCB1AE13ED5}"/>
            </a:ext>
          </a:extLst>
        </xdr:cNvPr>
        <xdr:cNvSpPr txBox="1"/>
      </xdr:nvSpPr>
      <xdr:spPr>
        <a:xfrm>
          <a:off x="147351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E74DB233-45C5-4C9A-AABF-5B1120CA34D2}"/>
            </a:ext>
          </a:extLst>
        </xdr:cNvPr>
        <xdr:cNvCxnSpPr/>
      </xdr:nvCxnSpPr>
      <xdr:spPr>
        <a:xfrm>
          <a:off x="14611350"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3493F3D1-E162-485B-9534-9DCB37142C79}"/>
            </a:ext>
          </a:extLst>
        </xdr:cNvPr>
        <xdr:cNvSpPr txBox="1"/>
      </xdr:nvSpPr>
      <xdr:spPr>
        <a:xfrm>
          <a:off x="14735175" y="1240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7295391A-D7D0-4222-8BB1-8786299436E2}"/>
            </a:ext>
          </a:extLst>
        </xdr:cNvPr>
        <xdr:cNvCxnSpPr/>
      </xdr:nvCxnSpPr>
      <xdr:spPr>
        <a:xfrm>
          <a:off x="14611350" y="12614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a:extLst>
            <a:ext uri="{FF2B5EF4-FFF2-40B4-BE49-F238E27FC236}">
              <a16:creationId xmlns:a16="http://schemas.microsoft.com/office/drawing/2014/main" id="{54BFC063-752C-4DF1-83A2-15AB1E6F06B1}"/>
            </a:ext>
          </a:extLst>
        </xdr:cNvPr>
        <xdr:cNvSpPr txBox="1"/>
      </xdr:nvSpPr>
      <xdr:spPr>
        <a:xfrm>
          <a:off x="14735175" y="1338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53DACFE5-760C-48BA-8E48-5233BF4ED35B}"/>
            </a:ext>
          </a:extLst>
        </xdr:cNvPr>
        <xdr:cNvSpPr/>
      </xdr:nvSpPr>
      <xdr:spPr>
        <a:xfrm>
          <a:off x="14649450" y="13523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D9908576-6F76-416C-861B-4D64D0C0D347}"/>
            </a:ext>
          </a:extLst>
        </xdr:cNvPr>
        <xdr:cNvSpPr/>
      </xdr:nvSpPr>
      <xdr:spPr>
        <a:xfrm>
          <a:off x="13887450" y="134585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13E7C7BE-4A04-4D3A-8BD5-5D13A67A7F51}"/>
            </a:ext>
          </a:extLst>
        </xdr:cNvPr>
        <xdr:cNvSpPr/>
      </xdr:nvSpPr>
      <xdr:spPr>
        <a:xfrm>
          <a:off x="13096875" y="13431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662" name="フローチャート: 判断 661">
          <a:extLst>
            <a:ext uri="{FF2B5EF4-FFF2-40B4-BE49-F238E27FC236}">
              <a16:creationId xmlns:a16="http://schemas.microsoft.com/office/drawing/2014/main" id="{65652B64-5D67-470C-B90D-AA681722A415}"/>
            </a:ext>
          </a:extLst>
        </xdr:cNvPr>
        <xdr:cNvSpPr/>
      </xdr:nvSpPr>
      <xdr:spPr>
        <a:xfrm>
          <a:off x="12296775" y="129617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133604</xdr:rowOff>
    </xdr:from>
    <xdr:to>
      <xdr:col>67</xdr:col>
      <xdr:colOff>101600</xdr:colOff>
      <xdr:row>83</xdr:row>
      <xdr:rowOff>63754</xdr:rowOff>
    </xdr:to>
    <xdr:sp macro="" textlink="">
      <xdr:nvSpPr>
        <xdr:cNvPr id="663" name="フローチャート: 判断 662">
          <a:extLst>
            <a:ext uri="{FF2B5EF4-FFF2-40B4-BE49-F238E27FC236}">
              <a16:creationId xmlns:a16="http://schemas.microsoft.com/office/drawing/2014/main" id="{120225C0-F912-4002-92A3-74EBF2A9089C}"/>
            </a:ext>
          </a:extLst>
        </xdr:cNvPr>
        <xdr:cNvSpPr/>
      </xdr:nvSpPr>
      <xdr:spPr>
        <a:xfrm>
          <a:off x="11487150" y="13420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E26CFF0-B6E4-4ED2-B2BD-8220FA51825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4EC92C1-9689-42E7-B8D1-6D9AEAB3BF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96A7C4F-C965-4283-8F33-E834E84A0F1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4D6F2F4-2445-41D9-8E97-BD4C5591479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455614F-0539-446F-9B15-F4EDDE7ED8D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117602</xdr:rowOff>
    </xdr:from>
    <xdr:to>
      <xdr:col>85</xdr:col>
      <xdr:colOff>177800</xdr:colOff>
      <xdr:row>86</xdr:row>
      <xdr:rowOff>47752</xdr:rowOff>
    </xdr:to>
    <xdr:sp macro="" textlink="">
      <xdr:nvSpPr>
        <xdr:cNvPr id="669" name="楕円 668">
          <a:extLst>
            <a:ext uri="{FF2B5EF4-FFF2-40B4-BE49-F238E27FC236}">
              <a16:creationId xmlns:a16="http://schemas.microsoft.com/office/drawing/2014/main" id="{BC6BA8FF-8522-4CB9-B3DC-04275C037F0A}"/>
            </a:ext>
          </a:extLst>
        </xdr:cNvPr>
        <xdr:cNvSpPr/>
      </xdr:nvSpPr>
      <xdr:spPr>
        <a:xfrm>
          <a:off x="14649450" y="138939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32529</xdr:rowOff>
    </xdr:from>
    <xdr:ext cx="405111" cy="259045"/>
    <xdr:sp macro="" textlink="">
      <xdr:nvSpPr>
        <xdr:cNvPr id="670" name="【児童館】&#10;有形固定資産減価償却率該当値テキスト">
          <a:extLst>
            <a:ext uri="{FF2B5EF4-FFF2-40B4-BE49-F238E27FC236}">
              <a16:creationId xmlns:a16="http://schemas.microsoft.com/office/drawing/2014/main" id="{A2CD1F52-64D8-4218-8BD0-A7028A608AFF}"/>
            </a:ext>
          </a:extLst>
        </xdr:cNvPr>
        <xdr:cNvSpPr txBox="1"/>
      </xdr:nvSpPr>
      <xdr:spPr>
        <a:xfrm>
          <a:off x="14735175" y="1380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110744</xdr:rowOff>
    </xdr:from>
    <xdr:to>
      <xdr:col>81</xdr:col>
      <xdr:colOff>101600</xdr:colOff>
      <xdr:row>86</xdr:row>
      <xdr:rowOff>40894</xdr:rowOff>
    </xdr:to>
    <xdr:sp macro="" textlink="">
      <xdr:nvSpPr>
        <xdr:cNvPr id="671" name="楕円 670">
          <a:extLst>
            <a:ext uri="{FF2B5EF4-FFF2-40B4-BE49-F238E27FC236}">
              <a16:creationId xmlns:a16="http://schemas.microsoft.com/office/drawing/2014/main" id="{ED1942F7-9A10-4C7C-8C36-312C5E70C89C}"/>
            </a:ext>
          </a:extLst>
        </xdr:cNvPr>
        <xdr:cNvSpPr/>
      </xdr:nvSpPr>
      <xdr:spPr>
        <a:xfrm>
          <a:off x="13887450" y="13880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161544</xdr:rowOff>
    </xdr:from>
    <xdr:to>
      <xdr:col>85</xdr:col>
      <xdr:colOff>127000</xdr:colOff>
      <xdr:row>85</xdr:row>
      <xdr:rowOff>168402</xdr:rowOff>
    </xdr:to>
    <xdr:cxnSp macro="">
      <xdr:nvCxnSpPr>
        <xdr:cNvPr id="672" name="直線コネクタ 671">
          <a:extLst>
            <a:ext uri="{FF2B5EF4-FFF2-40B4-BE49-F238E27FC236}">
              <a16:creationId xmlns:a16="http://schemas.microsoft.com/office/drawing/2014/main" id="{317C4780-D6AD-4697-9515-E3D7B7A10018}"/>
            </a:ext>
          </a:extLst>
        </xdr:cNvPr>
        <xdr:cNvCxnSpPr/>
      </xdr:nvCxnSpPr>
      <xdr:spPr>
        <a:xfrm>
          <a:off x="13935075" y="1393786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106172</xdr:rowOff>
    </xdr:from>
    <xdr:to>
      <xdr:col>76</xdr:col>
      <xdr:colOff>165100</xdr:colOff>
      <xdr:row>86</xdr:row>
      <xdr:rowOff>36322</xdr:rowOff>
    </xdr:to>
    <xdr:sp macro="" textlink="">
      <xdr:nvSpPr>
        <xdr:cNvPr id="673" name="楕円 672">
          <a:extLst>
            <a:ext uri="{FF2B5EF4-FFF2-40B4-BE49-F238E27FC236}">
              <a16:creationId xmlns:a16="http://schemas.microsoft.com/office/drawing/2014/main" id="{E4AF6151-109D-48E0-9AB9-67DD756F2E52}"/>
            </a:ext>
          </a:extLst>
        </xdr:cNvPr>
        <xdr:cNvSpPr/>
      </xdr:nvSpPr>
      <xdr:spPr>
        <a:xfrm>
          <a:off x="13096875" y="13876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156972</xdr:rowOff>
    </xdr:from>
    <xdr:to>
      <xdr:col>81</xdr:col>
      <xdr:colOff>50800</xdr:colOff>
      <xdr:row>85</xdr:row>
      <xdr:rowOff>161544</xdr:rowOff>
    </xdr:to>
    <xdr:cxnSp macro="">
      <xdr:nvCxnSpPr>
        <xdr:cNvPr id="674" name="直線コネクタ 673">
          <a:extLst>
            <a:ext uri="{FF2B5EF4-FFF2-40B4-BE49-F238E27FC236}">
              <a16:creationId xmlns:a16="http://schemas.microsoft.com/office/drawing/2014/main" id="{75B3D4B6-1A95-4634-8BE3-35DE22590E4D}"/>
            </a:ext>
          </a:extLst>
        </xdr:cNvPr>
        <xdr:cNvCxnSpPr/>
      </xdr:nvCxnSpPr>
      <xdr:spPr>
        <a:xfrm>
          <a:off x="13144500" y="13933297"/>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99313</xdr:rowOff>
    </xdr:from>
    <xdr:to>
      <xdr:col>72</xdr:col>
      <xdr:colOff>38100</xdr:colOff>
      <xdr:row>86</xdr:row>
      <xdr:rowOff>29463</xdr:rowOff>
    </xdr:to>
    <xdr:sp macro="" textlink="">
      <xdr:nvSpPr>
        <xdr:cNvPr id="675" name="楕円 674">
          <a:extLst>
            <a:ext uri="{FF2B5EF4-FFF2-40B4-BE49-F238E27FC236}">
              <a16:creationId xmlns:a16="http://schemas.microsoft.com/office/drawing/2014/main" id="{82CFEC13-4CA8-4B49-867D-DC6281BB1F88}"/>
            </a:ext>
          </a:extLst>
        </xdr:cNvPr>
        <xdr:cNvSpPr/>
      </xdr:nvSpPr>
      <xdr:spPr>
        <a:xfrm>
          <a:off x="12296775" y="138756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150113</xdr:rowOff>
    </xdr:from>
    <xdr:to>
      <xdr:col>76</xdr:col>
      <xdr:colOff>114300</xdr:colOff>
      <xdr:row>85</xdr:row>
      <xdr:rowOff>156972</xdr:rowOff>
    </xdr:to>
    <xdr:cxnSp macro="">
      <xdr:nvCxnSpPr>
        <xdr:cNvPr id="676" name="直線コネクタ 675">
          <a:extLst>
            <a:ext uri="{FF2B5EF4-FFF2-40B4-BE49-F238E27FC236}">
              <a16:creationId xmlns:a16="http://schemas.microsoft.com/office/drawing/2014/main" id="{61A0EBDC-A6D9-4CF4-B609-39C7DDFFAFC7}"/>
            </a:ext>
          </a:extLst>
        </xdr:cNvPr>
        <xdr:cNvCxnSpPr/>
      </xdr:nvCxnSpPr>
      <xdr:spPr>
        <a:xfrm>
          <a:off x="12344400" y="13923263"/>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94742</xdr:rowOff>
    </xdr:from>
    <xdr:to>
      <xdr:col>67</xdr:col>
      <xdr:colOff>101600</xdr:colOff>
      <xdr:row>86</xdr:row>
      <xdr:rowOff>24892</xdr:rowOff>
    </xdr:to>
    <xdr:sp macro="" textlink="">
      <xdr:nvSpPr>
        <xdr:cNvPr id="677" name="楕円 676">
          <a:extLst>
            <a:ext uri="{FF2B5EF4-FFF2-40B4-BE49-F238E27FC236}">
              <a16:creationId xmlns:a16="http://schemas.microsoft.com/office/drawing/2014/main" id="{0402D81B-2A7F-43E5-9B13-D2C9C311D126}"/>
            </a:ext>
          </a:extLst>
        </xdr:cNvPr>
        <xdr:cNvSpPr/>
      </xdr:nvSpPr>
      <xdr:spPr>
        <a:xfrm>
          <a:off x="11487150" y="1386789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145542</xdr:rowOff>
    </xdr:from>
    <xdr:to>
      <xdr:col>71</xdr:col>
      <xdr:colOff>177800</xdr:colOff>
      <xdr:row>85</xdr:row>
      <xdr:rowOff>150113</xdr:rowOff>
    </xdr:to>
    <xdr:cxnSp macro="">
      <xdr:nvCxnSpPr>
        <xdr:cNvPr id="678" name="直線コネクタ 677">
          <a:extLst>
            <a:ext uri="{FF2B5EF4-FFF2-40B4-BE49-F238E27FC236}">
              <a16:creationId xmlns:a16="http://schemas.microsoft.com/office/drawing/2014/main" id="{41DAD4D1-91E7-4CD9-8D0F-FD8291AC0514}"/>
            </a:ext>
          </a:extLst>
        </xdr:cNvPr>
        <xdr:cNvCxnSpPr/>
      </xdr:nvCxnSpPr>
      <xdr:spPr>
        <a:xfrm>
          <a:off x="11534775" y="13915517"/>
          <a:ext cx="809625"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a:extLst>
            <a:ext uri="{FF2B5EF4-FFF2-40B4-BE49-F238E27FC236}">
              <a16:creationId xmlns:a16="http://schemas.microsoft.com/office/drawing/2014/main" id="{0A13B4DF-30C2-433C-957B-2E7B07EDD5D8}"/>
            </a:ext>
          </a:extLst>
        </xdr:cNvPr>
        <xdr:cNvSpPr txBox="1"/>
      </xdr:nvSpPr>
      <xdr:spPr>
        <a:xfrm>
          <a:off x="13745219" y="1325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a:extLst>
            <a:ext uri="{FF2B5EF4-FFF2-40B4-BE49-F238E27FC236}">
              <a16:creationId xmlns:a16="http://schemas.microsoft.com/office/drawing/2014/main" id="{D75FCA9F-DB13-4526-9E20-EAE3A4CB6666}"/>
            </a:ext>
          </a:extLst>
        </xdr:cNvPr>
        <xdr:cNvSpPr txBox="1"/>
      </xdr:nvSpPr>
      <xdr:spPr>
        <a:xfrm>
          <a:off x="12964169"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681" name="n_3aveValue【児童館】&#10;有形固定資産減価償却率">
          <a:extLst>
            <a:ext uri="{FF2B5EF4-FFF2-40B4-BE49-F238E27FC236}">
              <a16:creationId xmlns:a16="http://schemas.microsoft.com/office/drawing/2014/main" id="{9B1B6AEC-CFE2-4E8A-9561-D075D04A14EA}"/>
            </a:ext>
          </a:extLst>
        </xdr:cNvPr>
        <xdr:cNvSpPr txBox="1"/>
      </xdr:nvSpPr>
      <xdr:spPr>
        <a:xfrm>
          <a:off x="12164069" y="1274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80281</xdr:rowOff>
    </xdr:from>
    <xdr:ext cx="405111" cy="259045"/>
    <xdr:sp macro="" textlink="">
      <xdr:nvSpPr>
        <xdr:cNvPr id="682" name="n_4aveValue【児童館】&#10;有形固定資産減価償却率">
          <a:extLst>
            <a:ext uri="{FF2B5EF4-FFF2-40B4-BE49-F238E27FC236}">
              <a16:creationId xmlns:a16="http://schemas.microsoft.com/office/drawing/2014/main" id="{CB2E8CA1-E67B-4998-8D96-675F47EEE08E}"/>
            </a:ext>
          </a:extLst>
        </xdr:cNvPr>
        <xdr:cNvSpPr txBox="1"/>
      </xdr:nvSpPr>
      <xdr:spPr>
        <a:xfrm>
          <a:off x="11354444" y="1320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32021</xdr:rowOff>
    </xdr:from>
    <xdr:ext cx="405111" cy="259045"/>
    <xdr:sp macro="" textlink="">
      <xdr:nvSpPr>
        <xdr:cNvPr id="683" name="n_1mainValue【児童館】&#10;有形固定資産減価償却率">
          <a:extLst>
            <a:ext uri="{FF2B5EF4-FFF2-40B4-BE49-F238E27FC236}">
              <a16:creationId xmlns:a16="http://schemas.microsoft.com/office/drawing/2014/main" id="{36CDE8E4-4BFA-47A7-BB90-CFAB493F564E}"/>
            </a:ext>
          </a:extLst>
        </xdr:cNvPr>
        <xdr:cNvSpPr txBox="1"/>
      </xdr:nvSpPr>
      <xdr:spPr>
        <a:xfrm>
          <a:off x="13745219" y="1396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27449</xdr:rowOff>
    </xdr:from>
    <xdr:ext cx="405111" cy="259045"/>
    <xdr:sp macro="" textlink="">
      <xdr:nvSpPr>
        <xdr:cNvPr id="684" name="n_2mainValue【児童館】&#10;有形固定資産減価償却率">
          <a:extLst>
            <a:ext uri="{FF2B5EF4-FFF2-40B4-BE49-F238E27FC236}">
              <a16:creationId xmlns:a16="http://schemas.microsoft.com/office/drawing/2014/main" id="{4AE4E230-4D8E-4ABE-9605-56ABBF1C2FE7}"/>
            </a:ext>
          </a:extLst>
        </xdr:cNvPr>
        <xdr:cNvSpPr txBox="1"/>
      </xdr:nvSpPr>
      <xdr:spPr>
        <a:xfrm>
          <a:off x="12964169" y="1396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20590</xdr:rowOff>
    </xdr:from>
    <xdr:ext cx="405111" cy="259045"/>
    <xdr:sp macro="" textlink="">
      <xdr:nvSpPr>
        <xdr:cNvPr id="685" name="n_3mainValue【児童館】&#10;有形固定資産減価償却率">
          <a:extLst>
            <a:ext uri="{FF2B5EF4-FFF2-40B4-BE49-F238E27FC236}">
              <a16:creationId xmlns:a16="http://schemas.microsoft.com/office/drawing/2014/main" id="{FF2A2AE2-B124-456E-904C-974C593C9E8D}"/>
            </a:ext>
          </a:extLst>
        </xdr:cNvPr>
        <xdr:cNvSpPr txBox="1"/>
      </xdr:nvSpPr>
      <xdr:spPr>
        <a:xfrm>
          <a:off x="12164069" y="1395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16019</xdr:rowOff>
    </xdr:from>
    <xdr:ext cx="405111" cy="259045"/>
    <xdr:sp macro="" textlink="">
      <xdr:nvSpPr>
        <xdr:cNvPr id="686" name="n_4mainValue【児童館】&#10;有形固定資産減価償却率">
          <a:extLst>
            <a:ext uri="{FF2B5EF4-FFF2-40B4-BE49-F238E27FC236}">
              <a16:creationId xmlns:a16="http://schemas.microsoft.com/office/drawing/2014/main" id="{7DB7FBC6-181F-46F3-B366-AE022F612679}"/>
            </a:ext>
          </a:extLst>
        </xdr:cNvPr>
        <xdr:cNvSpPr txBox="1"/>
      </xdr:nvSpPr>
      <xdr:spPr>
        <a:xfrm>
          <a:off x="11354444" y="1395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2581711E-4240-402D-8131-973FB5B51DB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1DC279A5-253E-4D7B-94DA-6B3F906B18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8C542CAE-DE97-43F4-94FA-BF6CAB52CC0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2C069104-99E4-4869-9F13-7686C100496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E49D9240-75D7-44F7-B59B-4DB745EFAD1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542A8481-E5C9-4429-8CA5-F4D2803BE8A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3B08A41-7D06-4732-B8D0-5B40ECA016F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54063977-BC4F-487F-9A62-E2D2F89BED5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247C538D-5FA3-4C74-8729-7D1E6D4C2AF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C2841EE-280B-43D3-892A-91734BBB84F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C4D80EFB-C157-4411-8D34-2C5D9468D4F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89D07D71-D104-4689-81F7-36B55A7B870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3F7996C3-F11C-4538-A8A5-78AC6D09B98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BD2BD8C1-36AA-43C0-ACF9-89822AEC8944}"/>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1D25EF7A-BE84-411C-BA20-72C8D846893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D51FD14C-4160-4312-9C56-03971E1DEAD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3A35A0FD-6A8D-4E31-B07A-36D1320A24D6}"/>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D0C5D671-AF75-4BCD-A096-63CFBF251D74}"/>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01195CCA-F76B-463A-A9B1-A7EF21126B22}"/>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A46E9B86-F309-43E8-9CA6-338D05AE3B6F}"/>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708628C2-B719-4936-B45F-5FB0BDE53B5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15CF1609-4B28-4435-A520-E92E28B2A1F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6C7C1964-1430-482F-811F-4F7EA9C14A5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a:extLst>
            <a:ext uri="{FF2B5EF4-FFF2-40B4-BE49-F238E27FC236}">
              <a16:creationId xmlns:a16="http://schemas.microsoft.com/office/drawing/2014/main" id="{65B4D042-2B87-4167-9469-52A19002A65F}"/>
            </a:ext>
          </a:extLst>
        </xdr:cNvPr>
        <xdr:cNvCxnSpPr/>
      </xdr:nvCxnSpPr>
      <xdr:spPr>
        <a:xfrm flipV="1">
          <a:off x="19954239" y="12708889"/>
          <a:ext cx="0" cy="128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a:extLst>
            <a:ext uri="{FF2B5EF4-FFF2-40B4-BE49-F238E27FC236}">
              <a16:creationId xmlns:a16="http://schemas.microsoft.com/office/drawing/2014/main" id="{2BEABD87-EBA7-424F-9706-A1E79E5C742B}"/>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a:extLst>
            <a:ext uri="{FF2B5EF4-FFF2-40B4-BE49-F238E27FC236}">
              <a16:creationId xmlns:a16="http://schemas.microsoft.com/office/drawing/2014/main" id="{433C4A8B-0217-40A2-B439-9A23BECCF63F}"/>
            </a:ext>
          </a:extLst>
        </xdr:cNvPr>
        <xdr:cNvCxnSpPr/>
      </xdr:nvCxnSpPr>
      <xdr:spPr>
        <a:xfrm>
          <a:off x="19878675" y="1399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a:extLst>
            <a:ext uri="{FF2B5EF4-FFF2-40B4-BE49-F238E27FC236}">
              <a16:creationId xmlns:a16="http://schemas.microsoft.com/office/drawing/2014/main" id="{53FA0DA4-27DE-4EED-9A99-1E2E47FBD10E}"/>
            </a:ext>
          </a:extLst>
        </xdr:cNvPr>
        <xdr:cNvSpPr txBox="1"/>
      </xdr:nvSpPr>
      <xdr:spPr>
        <a:xfrm>
          <a:off x="19992975" y="124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a:extLst>
            <a:ext uri="{FF2B5EF4-FFF2-40B4-BE49-F238E27FC236}">
              <a16:creationId xmlns:a16="http://schemas.microsoft.com/office/drawing/2014/main" id="{1DD9D420-0DFA-40DF-8B7E-34EBA3A1BAC9}"/>
            </a:ext>
          </a:extLst>
        </xdr:cNvPr>
        <xdr:cNvCxnSpPr/>
      </xdr:nvCxnSpPr>
      <xdr:spPr>
        <a:xfrm>
          <a:off x="19878675" y="12708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5" name="【児童館】&#10;一人当たり面積平均値テキスト">
          <a:extLst>
            <a:ext uri="{FF2B5EF4-FFF2-40B4-BE49-F238E27FC236}">
              <a16:creationId xmlns:a16="http://schemas.microsoft.com/office/drawing/2014/main" id="{840CFCE5-B620-4D50-99FF-B49EA3967818}"/>
            </a:ext>
          </a:extLst>
        </xdr:cNvPr>
        <xdr:cNvSpPr txBox="1"/>
      </xdr:nvSpPr>
      <xdr:spPr>
        <a:xfrm>
          <a:off x="19992975" y="13593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a:extLst>
            <a:ext uri="{FF2B5EF4-FFF2-40B4-BE49-F238E27FC236}">
              <a16:creationId xmlns:a16="http://schemas.microsoft.com/office/drawing/2014/main" id="{4DE35B5A-BD0C-4D8A-B7E2-77B6F52E50AC}"/>
            </a:ext>
          </a:extLst>
        </xdr:cNvPr>
        <xdr:cNvSpPr/>
      </xdr:nvSpPr>
      <xdr:spPr>
        <a:xfrm>
          <a:off x="19897725" y="13732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a:extLst>
            <a:ext uri="{FF2B5EF4-FFF2-40B4-BE49-F238E27FC236}">
              <a16:creationId xmlns:a16="http://schemas.microsoft.com/office/drawing/2014/main" id="{F66B75DD-113D-403B-9FAD-2E694F71CD4E}"/>
            </a:ext>
          </a:extLst>
        </xdr:cNvPr>
        <xdr:cNvSpPr/>
      </xdr:nvSpPr>
      <xdr:spPr>
        <a:xfrm>
          <a:off x="19154775" y="13743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E6DA3506-2B9B-4C5B-824B-0476454E290B}"/>
            </a:ext>
          </a:extLst>
        </xdr:cNvPr>
        <xdr:cNvSpPr/>
      </xdr:nvSpPr>
      <xdr:spPr>
        <a:xfrm>
          <a:off x="18345150" y="13747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19" name="フローチャート: 判断 718">
          <a:extLst>
            <a:ext uri="{FF2B5EF4-FFF2-40B4-BE49-F238E27FC236}">
              <a16:creationId xmlns:a16="http://schemas.microsoft.com/office/drawing/2014/main" id="{DB51516C-A6CF-4722-AF7C-FBF6A5E316FF}"/>
            </a:ext>
          </a:extLst>
        </xdr:cNvPr>
        <xdr:cNvSpPr/>
      </xdr:nvSpPr>
      <xdr:spPr>
        <a:xfrm>
          <a:off x="17554575" y="138372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20" name="フローチャート: 判断 719">
          <a:extLst>
            <a:ext uri="{FF2B5EF4-FFF2-40B4-BE49-F238E27FC236}">
              <a16:creationId xmlns:a16="http://schemas.microsoft.com/office/drawing/2014/main" id="{D2E87C92-180C-4F77-A2AC-FBC2C9E55821}"/>
            </a:ext>
          </a:extLst>
        </xdr:cNvPr>
        <xdr:cNvSpPr/>
      </xdr:nvSpPr>
      <xdr:spPr>
        <a:xfrm>
          <a:off x="16754475" y="13783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2702858-742C-45BD-BE0C-8C2BEC2928B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CF08A12-AD6D-43B1-942F-CF7ACB37666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D8FC064-33B3-4CF4-BEF9-76C42DE3AB0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40129CA-1803-4446-AED7-B46AEBAFCA7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50069FB-8B9B-4791-BFAF-E0E1FC78F8B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6" name="楕円 725">
          <a:extLst>
            <a:ext uri="{FF2B5EF4-FFF2-40B4-BE49-F238E27FC236}">
              <a16:creationId xmlns:a16="http://schemas.microsoft.com/office/drawing/2014/main" id="{7BD1D8AE-3724-4353-B84B-9C31E4C7DFB6}"/>
            </a:ext>
          </a:extLst>
        </xdr:cNvPr>
        <xdr:cNvSpPr/>
      </xdr:nvSpPr>
      <xdr:spPr>
        <a:xfrm>
          <a:off x="19897725" y="13771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7" name="【児童館】&#10;一人当たり面積該当値テキスト">
          <a:extLst>
            <a:ext uri="{FF2B5EF4-FFF2-40B4-BE49-F238E27FC236}">
              <a16:creationId xmlns:a16="http://schemas.microsoft.com/office/drawing/2014/main" id="{BFF5C4E0-92BA-4EA7-975E-EBD0D3DF98DA}"/>
            </a:ext>
          </a:extLst>
        </xdr:cNvPr>
        <xdr:cNvSpPr txBox="1"/>
      </xdr:nvSpPr>
      <xdr:spPr>
        <a:xfrm>
          <a:off x="19992975"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728" name="楕円 727">
          <a:extLst>
            <a:ext uri="{FF2B5EF4-FFF2-40B4-BE49-F238E27FC236}">
              <a16:creationId xmlns:a16="http://schemas.microsoft.com/office/drawing/2014/main" id="{0BF2D0B5-7028-4893-AE74-9BB7B9CE38B7}"/>
            </a:ext>
          </a:extLst>
        </xdr:cNvPr>
        <xdr:cNvSpPr/>
      </xdr:nvSpPr>
      <xdr:spPr>
        <a:xfrm>
          <a:off x="19154775" y="13775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53339</xdr:rowOff>
    </xdr:to>
    <xdr:cxnSp macro="">
      <xdr:nvCxnSpPr>
        <xdr:cNvPr id="729" name="直線コネクタ 728">
          <a:extLst>
            <a:ext uri="{FF2B5EF4-FFF2-40B4-BE49-F238E27FC236}">
              <a16:creationId xmlns:a16="http://schemas.microsoft.com/office/drawing/2014/main" id="{F61AD900-1FA3-40BA-9D4C-6E297B254474}"/>
            </a:ext>
          </a:extLst>
        </xdr:cNvPr>
        <xdr:cNvCxnSpPr/>
      </xdr:nvCxnSpPr>
      <xdr:spPr>
        <a:xfrm flipV="1">
          <a:off x="19202400" y="13819505"/>
          <a:ext cx="7524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30" name="楕円 729">
          <a:extLst>
            <a:ext uri="{FF2B5EF4-FFF2-40B4-BE49-F238E27FC236}">
              <a16:creationId xmlns:a16="http://schemas.microsoft.com/office/drawing/2014/main" id="{24596105-D209-4D1E-A9E4-C17E88546A8C}"/>
            </a:ext>
          </a:extLst>
        </xdr:cNvPr>
        <xdr:cNvSpPr/>
      </xdr:nvSpPr>
      <xdr:spPr>
        <a:xfrm>
          <a:off x="183451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57150</xdr:rowOff>
    </xdr:to>
    <xdr:cxnSp macro="">
      <xdr:nvCxnSpPr>
        <xdr:cNvPr id="731" name="直線コネクタ 730">
          <a:extLst>
            <a:ext uri="{FF2B5EF4-FFF2-40B4-BE49-F238E27FC236}">
              <a16:creationId xmlns:a16="http://schemas.microsoft.com/office/drawing/2014/main" id="{7CA16512-5D6D-4FC9-8FFC-9A8AB7DDB793}"/>
            </a:ext>
          </a:extLst>
        </xdr:cNvPr>
        <xdr:cNvCxnSpPr/>
      </xdr:nvCxnSpPr>
      <xdr:spPr>
        <a:xfrm flipV="1">
          <a:off x="18392775" y="13823314"/>
          <a:ext cx="80962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32" name="楕円 731">
          <a:extLst>
            <a:ext uri="{FF2B5EF4-FFF2-40B4-BE49-F238E27FC236}">
              <a16:creationId xmlns:a16="http://schemas.microsoft.com/office/drawing/2014/main" id="{E18F52E0-6129-460C-94C6-B53F418920EB}"/>
            </a:ext>
          </a:extLst>
        </xdr:cNvPr>
        <xdr:cNvSpPr/>
      </xdr:nvSpPr>
      <xdr:spPr>
        <a:xfrm>
          <a:off x="17554575" y="13780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60961</xdr:rowOff>
    </xdr:to>
    <xdr:cxnSp macro="">
      <xdr:nvCxnSpPr>
        <xdr:cNvPr id="733" name="直線コネクタ 732">
          <a:extLst>
            <a:ext uri="{FF2B5EF4-FFF2-40B4-BE49-F238E27FC236}">
              <a16:creationId xmlns:a16="http://schemas.microsoft.com/office/drawing/2014/main" id="{B78273E7-91FE-4DC5-937F-CE2C7AA08D58}"/>
            </a:ext>
          </a:extLst>
        </xdr:cNvPr>
        <xdr:cNvCxnSpPr/>
      </xdr:nvCxnSpPr>
      <xdr:spPr>
        <a:xfrm flipV="1">
          <a:off x="17602200" y="13830300"/>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4" name="楕円 733">
          <a:extLst>
            <a:ext uri="{FF2B5EF4-FFF2-40B4-BE49-F238E27FC236}">
              <a16:creationId xmlns:a16="http://schemas.microsoft.com/office/drawing/2014/main" id="{413A308C-9FB7-4D5B-BB88-443219DC4922}"/>
            </a:ext>
          </a:extLst>
        </xdr:cNvPr>
        <xdr:cNvSpPr/>
      </xdr:nvSpPr>
      <xdr:spPr>
        <a:xfrm>
          <a:off x="16754475" y="13783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64770</xdr:rowOff>
    </xdr:to>
    <xdr:cxnSp macro="">
      <xdr:nvCxnSpPr>
        <xdr:cNvPr id="735" name="直線コネクタ 734">
          <a:extLst>
            <a:ext uri="{FF2B5EF4-FFF2-40B4-BE49-F238E27FC236}">
              <a16:creationId xmlns:a16="http://schemas.microsoft.com/office/drawing/2014/main" id="{EC09BF8A-841B-4E92-9272-AA5A6F47C27F}"/>
            </a:ext>
          </a:extLst>
        </xdr:cNvPr>
        <xdr:cNvCxnSpPr/>
      </xdr:nvCxnSpPr>
      <xdr:spPr>
        <a:xfrm flipV="1">
          <a:off x="16802100" y="138372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6" name="n_1aveValue【児童館】&#10;一人当たり面積">
          <a:extLst>
            <a:ext uri="{FF2B5EF4-FFF2-40B4-BE49-F238E27FC236}">
              <a16:creationId xmlns:a16="http://schemas.microsoft.com/office/drawing/2014/main" id="{F4B3C87F-F7F1-488C-8DF5-E8A0BA67112C}"/>
            </a:ext>
          </a:extLst>
        </xdr:cNvPr>
        <xdr:cNvSpPr txBox="1"/>
      </xdr:nvSpPr>
      <xdr:spPr>
        <a:xfrm>
          <a:off x="18983402"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児童館】&#10;一人当たり面積">
          <a:extLst>
            <a:ext uri="{FF2B5EF4-FFF2-40B4-BE49-F238E27FC236}">
              <a16:creationId xmlns:a16="http://schemas.microsoft.com/office/drawing/2014/main" id="{8F1D9A53-EA45-45D6-B18E-DDD3C57C7756}"/>
            </a:ext>
          </a:extLst>
        </xdr:cNvPr>
        <xdr:cNvSpPr txBox="1"/>
      </xdr:nvSpPr>
      <xdr:spPr>
        <a:xfrm>
          <a:off x="18183302" y="135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8" name="n_3aveValue【児童館】&#10;一人当たり面積">
          <a:extLst>
            <a:ext uri="{FF2B5EF4-FFF2-40B4-BE49-F238E27FC236}">
              <a16:creationId xmlns:a16="http://schemas.microsoft.com/office/drawing/2014/main" id="{9BE9D0D1-0978-4A12-8C14-183650737A0E}"/>
            </a:ext>
          </a:extLst>
        </xdr:cNvPr>
        <xdr:cNvSpPr txBox="1"/>
      </xdr:nvSpPr>
      <xdr:spPr>
        <a:xfrm>
          <a:off x="17383202"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739" name="n_4aveValue【児童館】&#10;一人当たり面積">
          <a:extLst>
            <a:ext uri="{FF2B5EF4-FFF2-40B4-BE49-F238E27FC236}">
              <a16:creationId xmlns:a16="http://schemas.microsoft.com/office/drawing/2014/main" id="{28F9A841-18A8-4D47-ADB6-70E011FB470F}"/>
            </a:ext>
          </a:extLst>
        </xdr:cNvPr>
        <xdr:cNvSpPr txBox="1"/>
      </xdr:nvSpPr>
      <xdr:spPr>
        <a:xfrm>
          <a:off x="16592627" y="138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95266</xdr:rowOff>
    </xdr:from>
    <xdr:ext cx="469744" cy="259045"/>
    <xdr:sp macro="" textlink="">
      <xdr:nvSpPr>
        <xdr:cNvPr id="740" name="n_1mainValue【児童館】&#10;一人当たり面積">
          <a:extLst>
            <a:ext uri="{FF2B5EF4-FFF2-40B4-BE49-F238E27FC236}">
              <a16:creationId xmlns:a16="http://schemas.microsoft.com/office/drawing/2014/main" id="{748427F8-FC3A-4A0C-AD91-89A78C7F334F}"/>
            </a:ext>
          </a:extLst>
        </xdr:cNvPr>
        <xdr:cNvSpPr txBox="1"/>
      </xdr:nvSpPr>
      <xdr:spPr>
        <a:xfrm>
          <a:off x="18983402" y="138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41" name="n_2mainValue【児童館】&#10;一人当たり面積">
          <a:extLst>
            <a:ext uri="{FF2B5EF4-FFF2-40B4-BE49-F238E27FC236}">
              <a16:creationId xmlns:a16="http://schemas.microsoft.com/office/drawing/2014/main" id="{D76436F2-090E-45BA-B11E-40B8E3C15ADE}"/>
            </a:ext>
          </a:extLst>
        </xdr:cNvPr>
        <xdr:cNvSpPr txBox="1"/>
      </xdr:nvSpPr>
      <xdr:spPr>
        <a:xfrm>
          <a:off x="181833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42" name="n_3mainValue【児童館】&#10;一人当たり面積">
          <a:extLst>
            <a:ext uri="{FF2B5EF4-FFF2-40B4-BE49-F238E27FC236}">
              <a16:creationId xmlns:a16="http://schemas.microsoft.com/office/drawing/2014/main" id="{7D6803B4-50C6-48DF-825F-0A8B103CDE79}"/>
            </a:ext>
          </a:extLst>
        </xdr:cNvPr>
        <xdr:cNvSpPr txBox="1"/>
      </xdr:nvSpPr>
      <xdr:spPr>
        <a:xfrm>
          <a:off x="17383202" y="135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743" name="n_4mainValue【児童館】&#10;一人当たり面積">
          <a:extLst>
            <a:ext uri="{FF2B5EF4-FFF2-40B4-BE49-F238E27FC236}">
              <a16:creationId xmlns:a16="http://schemas.microsoft.com/office/drawing/2014/main" id="{0ED8C19F-3A90-4C27-BAFE-FB8D913391DD}"/>
            </a:ext>
          </a:extLst>
        </xdr:cNvPr>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C39C7137-6860-4676-B250-ADD033167A3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D044A4D5-865A-4840-A193-19C66F873F0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2D3E4028-7488-446F-A7DF-39C8D86FD5D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3B3A9D91-76DA-4F8B-B2B5-64652DE8A1A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2EFFFDB2-34D1-4D3E-B91A-6C0D0BD88A0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574CDA0A-2C00-47D6-8E22-969179838B4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BB00D236-9D2B-4A73-B319-188761B47AD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D20877C0-FAF7-4939-8A93-D02434179AD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774DD976-54F9-4ECD-B2A0-1BEB1153B42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EADFDC0D-6CC0-42D9-BC93-EFAA702DFD6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CE87E2CD-3B6C-414B-9AE9-E782FE4D086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05C3D87F-21BA-4C30-9196-3F70F64D3074}"/>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660DAF14-A87C-4B7B-A206-14677F5DC5A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0C63E004-98A2-4C15-8BCC-88F93C09B7C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6AEEA6C6-E8BF-431D-8218-509DB7AC319F}"/>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5E11616D-801F-4874-8BC6-1091C6D2C297}"/>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BE57E427-EFC3-47D8-8C59-C2917C9D453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7DD49E97-FBED-431B-B03E-568F05392D13}"/>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2B1A2DFF-42DF-4003-B9AE-18C38C0461F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F8EB50B0-E8D2-45C8-A0C4-063E6975BA8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9BEBD353-12B1-48CD-9B3B-4EB82BBC9BAB}"/>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733C200E-0E86-4913-86D7-884043F5058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F3B07E2D-36AE-40A0-BD3D-E724DB6EE56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710F5FF9-7151-4F3A-81C8-B3676D519C3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20D9FA71-8B28-452F-BBCB-837BBFFBADB1}"/>
            </a:ext>
          </a:extLst>
        </xdr:cNvPr>
        <xdr:cNvCxnSpPr/>
      </xdr:nvCxnSpPr>
      <xdr:spPr>
        <a:xfrm flipV="1">
          <a:off x="14696439" y="16219805"/>
          <a:ext cx="0" cy="15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8496E3DC-11C2-4205-9AA7-0FFB2E7E06FF}"/>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F83CFD12-03B3-4524-A790-1DE524AFEA50}"/>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a:extLst>
            <a:ext uri="{FF2B5EF4-FFF2-40B4-BE49-F238E27FC236}">
              <a16:creationId xmlns:a16="http://schemas.microsoft.com/office/drawing/2014/main" id="{B87ADCD0-59AE-4D39-BDF2-6562E8809429}"/>
            </a:ext>
          </a:extLst>
        </xdr:cNvPr>
        <xdr:cNvSpPr txBox="1"/>
      </xdr:nvSpPr>
      <xdr:spPr>
        <a:xfrm>
          <a:off x="147351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a:extLst>
            <a:ext uri="{FF2B5EF4-FFF2-40B4-BE49-F238E27FC236}">
              <a16:creationId xmlns:a16="http://schemas.microsoft.com/office/drawing/2014/main" id="{1FBC4CFE-C77F-4EED-B03D-F81020AAF54F}"/>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a:extLst>
            <a:ext uri="{FF2B5EF4-FFF2-40B4-BE49-F238E27FC236}">
              <a16:creationId xmlns:a16="http://schemas.microsoft.com/office/drawing/2014/main" id="{28533A65-8ACE-47D4-A889-F38773910E94}"/>
            </a:ext>
          </a:extLst>
        </xdr:cNvPr>
        <xdr:cNvSpPr txBox="1"/>
      </xdr:nvSpPr>
      <xdr:spPr>
        <a:xfrm>
          <a:off x="14735175" y="17094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a:extLst>
            <a:ext uri="{FF2B5EF4-FFF2-40B4-BE49-F238E27FC236}">
              <a16:creationId xmlns:a16="http://schemas.microsoft.com/office/drawing/2014/main" id="{AC08F9FB-8262-4A5C-AEF8-137DCF04F724}"/>
            </a:ext>
          </a:extLst>
        </xdr:cNvPr>
        <xdr:cNvSpPr/>
      </xdr:nvSpPr>
      <xdr:spPr>
        <a:xfrm>
          <a:off x="14649450" y="1724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a:extLst>
            <a:ext uri="{FF2B5EF4-FFF2-40B4-BE49-F238E27FC236}">
              <a16:creationId xmlns:a16="http://schemas.microsoft.com/office/drawing/2014/main" id="{4CFFAEB9-4B60-4EF6-B75F-6DC3A10FA333}"/>
            </a:ext>
          </a:extLst>
        </xdr:cNvPr>
        <xdr:cNvSpPr/>
      </xdr:nvSpPr>
      <xdr:spPr>
        <a:xfrm>
          <a:off x="13887450" y="17088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a:extLst>
            <a:ext uri="{FF2B5EF4-FFF2-40B4-BE49-F238E27FC236}">
              <a16:creationId xmlns:a16="http://schemas.microsoft.com/office/drawing/2014/main" id="{85017621-A0B1-421B-8A94-BE641A588C9D}"/>
            </a:ext>
          </a:extLst>
        </xdr:cNvPr>
        <xdr:cNvSpPr/>
      </xdr:nvSpPr>
      <xdr:spPr>
        <a:xfrm>
          <a:off x="13096875" y="17171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77" name="フローチャート: 判断 776">
          <a:extLst>
            <a:ext uri="{FF2B5EF4-FFF2-40B4-BE49-F238E27FC236}">
              <a16:creationId xmlns:a16="http://schemas.microsoft.com/office/drawing/2014/main" id="{FD0161D2-D994-41CE-B6FD-08214BB087AC}"/>
            </a:ext>
          </a:extLst>
        </xdr:cNvPr>
        <xdr:cNvSpPr/>
      </xdr:nvSpPr>
      <xdr:spPr>
        <a:xfrm>
          <a:off x="12296775" y="17185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78" name="フローチャート: 判断 777">
          <a:extLst>
            <a:ext uri="{FF2B5EF4-FFF2-40B4-BE49-F238E27FC236}">
              <a16:creationId xmlns:a16="http://schemas.microsoft.com/office/drawing/2014/main" id="{16246670-A29F-4167-AA4D-B2F31A3406A2}"/>
            </a:ext>
          </a:extLst>
        </xdr:cNvPr>
        <xdr:cNvSpPr/>
      </xdr:nvSpPr>
      <xdr:spPr>
        <a:xfrm>
          <a:off x="114871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6A9526F-F5AC-4536-9233-5EFE4FB6234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AE81BBD-23A6-4894-B205-405127CEC16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60ABC84-FBCE-4891-B71A-B2BE36BA162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CF4093A-5A5D-4E66-AFF1-7D3091A45228}"/>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D60C235-85CE-4388-852F-887EE57AEA2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784" name="楕円 783">
          <a:extLst>
            <a:ext uri="{FF2B5EF4-FFF2-40B4-BE49-F238E27FC236}">
              <a16:creationId xmlns:a16="http://schemas.microsoft.com/office/drawing/2014/main" id="{9CDD81E7-E0B4-4405-A3F1-F52AC9A45EAC}"/>
            </a:ext>
          </a:extLst>
        </xdr:cNvPr>
        <xdr:cNvSpPr/>
      </xdr:nvSpPr>
      <xdr:spPr>
        <a:xfrm>
          <a:off x="14649450" y="17372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785" name="【公民館】&#10;有形固定資産減価償却率該当値テキスト">
          <a:extLst>
            <a:ext uri="{FF2B5EF4-FFF2-40B4-BE49-F238E27FC236}">
              <a16:creationId xmlns:a16="http://schemas.microsoft.com/office/drawing/2014/main" id="{D81AC01D-EFA5-4FEC-83B7-618753048C34}"/>
            </a:ext>
          </a:extLst>
        </xdr:cNvPr>
        <xdr:cNvSpPr txBox="1"/>
      </xdr:nvSpPr>
      <xdr:spPr>
        <a:xfrm>
          <a:off x="14735175"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xdr:rowOff>
    </xdr:from>
    <xdr:to>
      <xdr:col>81</xdr:col>
      <xdr:colOff>101600</xdr:colOff>
      <xdr:row>106</xdr:row>
      <xdr:rowOff>117475</xdr:rowOff>
    </xdr:to>
    <xdr:sp macro="" textlink="">
      <xdr:nvSpPr>
        <xdr:cNvPr id="786" name="楕円 785">
          <a:extLst>
            <a:ext uri="{FF2B5EF4-FFF2-40B4-BE49-F238E27FC236}">
              <a16:creationId xmlns:a16="http://schemas.microsoft.com/office/drawing/2014/main" id="{92692034-EA89-4415-A112-C6995F5673D8}"/>
            </a:ext>
          </a:extLst>
        </xdr:cNvPr>
        <xdr:cNvSpPr/>
      </xdr:nvSpPr>
      <xdr:spPr>
        <a:xfrm>
          <a:off x="13887450" y="17332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106680</xdr:rowOff>
    </xdr:to>
    <xdr:cxnSp macro="">
      <xdr:nvCxnSpPr>
        <xdr:cNvPr id="787" name="直線コネクタ 786">
          <a:extLst>
            <a:ext uri="{FF2B5EF4-FFF2-40B4-BE49-F238E27FC236}">
              <a16:creationId xmlns:a16="http://schemas.microsoft.com/office/drawing/2014/main" id="{5353A38C-8D38-4E87-A9C6-0C87B7118685}"/>
            </a:ext>
          </a:extLst>
        </xdr:cNvPr>
        <xdr:cNvCxnSpPr/>
      </xdr:nvCxnSpPr>
      <xdr:spPr>
        <a:xfrm>
          <a:off x="13935075" y="1737995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145414</xdr:rowOff>
    </xdr:from>
    <xdr:to>
      <xdr:col>76</xdr:col>
      <xdr:colOff>165100</xdr:colOff>
      <xdr:row>106</xdr:row>
      <xdr:rowOff>75564</xdr:rowOff>
    </xdr:to>
    <xdr:sp macro="" textlink="">
      <xdr:nvSpPr>
        <xdr:cNvPr id="788" name="楕円 787">
          <a:extLst>
            <a:ext uri="{FF2B5EF4-FFF2-40B4-BE49-F238E27FC236}">
              <a16:creationId xmlns:a16="http://schemas.microsoft.com/office/drawing/2014/main" id="{599F6CDF-1891-43C7-849F-50CEAFF7BECD}"/>
            </a:ext>
          </a:extLst>
        </xdr:cNvPr>
        <xdr:cNvSpPr/>
      </xdr:nvSpPr>
      <xdr:spPr>
        <a:xfrm>
          <a:off x="13096875" y="17287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24764</xdr:rowOff>
    </xdr:from>
    <xdr:to>
      <xdr:col>81</xdr:col>
      <xdr:colOff>50800</xdr:colOff>
      <xdr:row>106</xdr:row>
      <xdr:rowOff>66675</xdr:rowOff>
    </xdr:to>
    <xdr:cxnSp macro="">
      <xdr:nvCxnSpPr>
        <xdr:cNvPr id="789" name="直線コネクタ 788">
          <a:extLst>
            <a:ext uri="{FF2B5EF4-FFF2-40B4-BE49-F238E27FC236}">
              <a16:creationId xmlns:a16="http://schemas.microsoft.com/office/drawing/2014/main" id="{A502FEE0-EA78-4D5B-AA20-9CEC5105FA37}"/>
            </a:ext>
          </a:extLst>
        </xdr:cNvPr>
        <xdr:cNvCxnSpPr/>
      </xdr:nvCxnSpPr>
      <xdr:spPr>
        <a:xfrm>
          <a:off x="13144500" y="17344389"/>
          <a:ext cx="790575"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114936</xdr:rowOff>
    </xdr:from>
    <xdr:to>
      <xdr:col>72</xdr:col>
      <xdr:colOff>38100</xdr:colOff>
      <xdr:row>106</xdr:row>
      <xdr:rowOff>45086</xdr:rowOff>
    </xdr:to>
    <xdr:sp macro="" textlink="">
      <xdr:nvSpPr>
        <xdr:cNvPr id="790" name="楕円 789">
          <a:extLst>
            <a:ext uri="{FF2B5EF4-FFF2-40B4-BE49-F238E27FC236}">
              <a16:creationId xmlns:a16="http://schemas.microsoft.com/office/drawing/2014/main" id="{365B7788-D798-479F-AF8C-E9AE62AAAC5F}"/>
            </a:ext>
          </a:extLst>
        </xdr:cNvPr>
        <xdr:cNvSpPr/>
      </xdr:nvSpPr>
      <xdr:spPr>
        <a:xfrm>
          <a:off x="12296775" y="17259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165736</xdr:rowOff>
    </xdr:from>
    <xdr:to>
      <xdr:col>76</xdr:col>
      <xdr:colOff>114300</xdr:colOff>
      <xdr:row>106</xdr:row>
      <xdr:rowOff>24764</xdr:rowOff>
    </xdr:to>
    <xdr:cxnSp macro="">
      <xdr:nvCxnSpPr>
        <xdr:cNvPr id="791" name="直線コネクタ 790">
          <a:extLst>
            <a:ext uri="{FF2B5EF4-FFF2-40B4-BE49-F238E27FC236}">
              <a16:creationId xmlns:a16="http://schemas.microsoft.com/office/drawing/2014/main" id="{4BF2ACF9-CE7E-43FC-87EE-8A760915DF4E}"/>
            </a:ext>
          </a:extLst>
        </xdr:cNvPr>
        <xdr:cNvCxnSpPr/>
      </xdr:nvCxnSpPr>
      <xdr:spPr>
        <a:xfrm>
          <a:off x="12344400" y="17307561"/>
          <a:ext cx="8001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92" name="楕円 791">
          <a:extLst>
            <a:ext uri="{FF2B5EF4-FFF2-40B4-BE49-F238E27FC236}">
              <a16:creationId xmlns:a16="http://schemas.microsoft.com/office/drawing/2014/main" id="{4ADA9B76-7C6E-4C2C-A2BD-34B05C192AA2}"/>
            </a:ext>
          </a:extLst>
        </xdr:cNvPr>
        <xdr:cNvSpPr/>
      </xdr:nvSpPr>
      <xdr:spPr>
        <a:xfrm>
          <a:off x="11487150" y="17219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105</xdr:row>
      <xdr:rowOff>165736</xdr:rowOff>
    </xdr:to>
    <xdr:cxnSp macro="">
      <xdr:nvCxnSpPr>
        <xdr:cNvPr id="793" name="直線コネクタ 792">
          <a:extLst>
            <a:ext uri="{FF2B5EF4-FFF2-40B4-BE49-F238E27FC236}">
              <a16:creationId xmlns:a16="http://schemas.microsoft.com/office/drawing/2014/main" id="{443CFF73-9860-4855-A914-307B8F9C9AC9}"/>
            </a:ext>
          </a:extLst>
        </xdr:cNvPr>
        <xdr:cNvCxnSpPr/>
      </xdr:nvCxnSpPr>
      <xdr:spPr>
        <a:xfrm>
          <a:off x="11534775" y="17267555"/>
          <a:ext cx="80962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a:extLst>
            <a:ext uri="{FF2B5EF4-FFF2-40B4-BE49-F238E27FC236}">
              <a16:creationId xmlns:a16="http://schemas.microsoft.com/office/drawing/2014/main" id="{D5ECC7ED-99A0-4D18-8D66-45344A4D7B9E}"/>
            </a:ext>
          </a:extLst>
        </xdr:cNvPr>
        <xdr:cNvSpPr txBox="1"/>
      </xdr:nvSpPr>
      <xdr:spPr>
        <a:xfrm>
          <a:off x="13745219"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a:extLst>
            <a:ext uri="{FF2B5EF4-FFF2-40B4-BE49-F238E27FC236}">
              <a16:creationId xmlns:a16="http://schemas.microsoft.com/office/drawing/2014/main" id="{24BCA85D-2A49-4B87-90A5-A4001A4502F9}"/>
            </a:ext>
          </a:extLst>
        </xdr:cNvPr>
        <xdr:cNvSpPr txBox="1"/>
      </xdr:nvSpPr>
      <xdr:spPr>
        <a:xfrm>
          <a:off x="12964169"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96" name="n_3aveValue【公民館】&#10;有形固定資産減価償却率">
          <a:extLst>
            <a:ext uri="{FF2B5EF4-FFF2-40B4-BE49-F238E27FC236}">
              <a16:creationId xmlns:a16="http://schemas.microsoft.com/office/drawing/2014/main" id="{DF9A2421-29EA-4EAE-AED7-5DF541373B40}"/>
            </a:ext>
          </a:extLst>
        </xdr:cNvPr>
        <xdr:cNvSpPr txBox="1"/>
      </xdr:nvSpPr>
      <xdr:spPr>
        <a:xfrm>
          <a:off x="1216406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797" name="n_4aveValue【公民館】&#10;有形固定資産減価償却率">
          <a:extLst>
            <a:ext uri="{FF2B5EF4-FFF2-40B4-BE49-F238E27FC236}">
              <a16:creationId xmlns:a16="http://schemas.microsoft.com/office/drawing/2014/main" id="{B0464D5C-D8AF-4892-B9ED-1D35838D7F47}"/>
            </a:ext>
          </a:extLst>
        </xdr:cNvPr>
        <xdr:cNvSpPr txBox="1"/>
      </xdr:nvSpPr>
      <xdr:spPr>
        <a:xfrm>
          <a:off x="113544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108602</xdr:rowOff>
    </xdr:from>
    <xdr:ext cx="405111" cy="259045"/>
    <xdr:sp macro="" textlink="">
      <xdr:nvSpPr>
        <xdr:cNvPr id="798" name="n_1mainValue【公民館】&#10;有形固定資産減価償却率">
          <a:extLst>
            <a:ext uri="{FF2B5EF4-FFF2-40B4-BE49-F238E27FC236}">
              <a16:creationId xmlns:a16="http://schemas.microsoft.com/office/drawing/2014/main" id="{8EA62DE5-6C32-4DDE-AB4B-3F086F2C8F15}"/>
            </a:ext>
          </a:extLst>
        </xdr:cNvPr>
        <xdr:cNvSpPr txBox="1"/>
      </xdr:nvSpPr>
      <xdr:spPr>
        <a:xfrm>
          <a:off x="13745219"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66691</xdr:rowOff>
    </xdr:from>
    <xdr:ext cx="405111" cy="259045"/>
    <xdr:sp macro="" textlink="">
      <xdr:nvSpPr>
        <xdr:cNvPr id="799" name="n_2mainValue【公民館】&#10;有形固定資産減価償却率">
          <a:extLst>
            <a:ext uri="{FF2B5EF4-FFF2-40B4-BE49-F238E27FC236}">
              <a16:creationId xmlns:a16="http://schemas.microsoft.com/office/drawing/2014/main" id="{FC3C9F04-070A-4609-8409-E4E55FCCB126}"/>
            </a:ext>
          </a:extLst>
        </xdr:cNvPr>
        <xdr:cNvSpPr txBox="1"/>
      </xdr:nvSpPr>
      <xdr:spPr>
        <a:xfrm>
          <a:off x="12964169"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36213</xdr:rowOff>
    </xdr:from>
    <xdr:ext cx="405111" cy="259045"/>
    <xdr:sp macro="" textlink="">
      <xdr:nvSpPr>
        <xdr:cNvPr id="800" name="n_3mainValue【公民館】&#10;有形固定資産減価償却率">
          <a:extLst>
            <a:ext uri="{FF2B5EF4-FFF2-40B4-BE49-F238E27FC236}">
              <a16:creationId xmlns:a16="http://schemas.microsoft.com/office/drawing/2014/main" id="{5F0E6D6F-7B80-488F-AD29-9DA671AC20CC}"/>
            </a:ext>
          </a:extLst>
        </xdr:cNvPr>
        <xdr:cNvSpPr txBox="1"/>
      </xdr:nvSpPr>
      <xdr:spPr>
        <a:xfrm>
          <a:off x="12164069" y="1735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801" name="n_4mainValue【公民館】&#10;有形固定資産減価償却率">
          <a:extLst>
            <a:ext uri="{FF2B5EF4-FFF2-40B4-BE49-F238E27FC236}">
              <a16:creationId xmlns:a16="http://schemas.microsoft.com/office/drawing/2014/main" id="{60500C25-3802-4613-8F3B-0C4068532D5B}"/>
            </a:ext>
          </a:extLst>
        </xdr:cNvPr>
        <xdr:cNvSpPr txBox="1"/>
      </xdr:nvSpPr>
      <xdr:spPr>
        <a:xfrm>
          <a:off x="113544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C42566A-67D6-4F81-BB0C-97AF0397ABB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FAD37625-45E2-492C-9611-135B466445E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F52B958A-2617-4D06-869F-EB459088D455}"/>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9F8B8A76-AA17-4AF2-B947-7D65D844986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F623D15C-32B6-43DD-806D-BB51B4B49E4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C2574144-9B4F-43FB-A68D-7B9E37F403D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837785C2-4076-4241-A394-DBFC276FB9A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1053D56D-D91B-478F-8EFD-40BE0EB29C1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E90FB276-46EA-420A-A13D-E1758FA6E59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8215AC34-A94D-421C-B176-6E1CADA78EF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A7B3FBE0-7549-4775-B96C-916EC1BDB116}"/>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2128F54E-DB66-4E23-ACEE-726A3DF440C0}"/>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A1CBD141-D4AC-4C4D-90EA-5309EA7DF366}"/>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A1C7DB7C-FE2C-4478-BBD7-E75221B63685}"/>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C17070D3-9C1B-4ADD-A14D-CF5EC344B75C}"/>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384C546D-3186-4F48-9A9C-D26AF153586E}"/>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7658A487-2195-43F3-B25F-3CBDFD661A33}"/>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E9C6C0BF-02AA-4CF0-9A18-BB2D8C9E6AB3}"/>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5B314CB6-EB6A-46CF-8203-8F7E5A91353F}"/>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8144D8A-A044-4063-9243-75240EF2B05A}"/>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A5399832-C5FF-4DB5-80DF-5C654EDB3709}"/>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87FEB60E-FBA7-468F-AB9C-D03B25E4CA68}"/>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F4A95BC8-E92F-4FAF-962B-8AEE3E8C828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9EB25997-78FC-4383-82E3-BCAE0EEEC54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504F4EA9-DED7-48BB-B1E0-0D6A5A4E2F3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a:extLst>
            <a:ext uri="{FF2B5EF4-FFF2-40B4-BE49-F238E27FC236}">
              <a16:creationId xmlns:a16="http://schemas.microsoft.com/office/drawing/2014/main" id="{B128BDDF-321A-45F0-B0C0-C52C73FAC9A4}"/>
            </a:ext>
          </a:extLst>
        </xdr:cNvPr>
        <xdr:cNvCxnSpPr/>
      </xdr:nvCxnSpPr>
      <xdr:spPr>
        <a:xfrm flipV="1">
          <a:off x="19954239" y="16251827"/>
          <a:ext cx="0" cy="160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a:extLst>
            <a:ext uri="{FF2B5EF4-FFF2-40B4-BE49-F238E27FC236}">
              <a16:creationId xmlns:a16="http://schemas.microsoft.com/office/drawing/2014/main" id="{E2BCDBAF-E8E8-4959-980D-EB10DA6415EE}"/>
            </a:ext>
          </a:extLst>
        </xdr:cNvPr>
        <xdr:cNvSpPr txBox="1"/>
      </xdr:nvSpPr>
      <xdr:spPr>
        <a:xfrm>
          <a:off x="19992975" y="1786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a:extLst>
            <a:ext uri="{FF2B5EF4-FFF2-40B4-BE49-F238E27FC236}">
              <a16:creationId xmlns:a16="http://schemas.microsoft.com/office/drawing/2014/main" id="{AA64ADA3-9B68-4C82-AE5F-500A64D877F9}"/>
            </a:ext>
          </a:extLst>
        </xdr:cNvPr>
        <xdr:cNvCxnSpPr/>
      </xdr:nvCxnSpPr>
      <xdr:spPr>
        <a:xfrm>
          <a:off x="19878675" y="17858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a:extLst>
            <a:ext uri="{FF2B5EF4-FFF2-40B4-BE49-F238E27FC236}">
              <a16:creationId xmlns:a16="http://schemas.microsoft.com/office/drawing/2014/main" id="{B5DEA349-B38D-480F-91AB-7918F63A235D}"/>
            </a:ext>
          </a:extLst>
        </xdr:cNvPr>
        <xdr:cNvSpPr txBox="1"/>
      </xdr:nvSpPr>
      <xdr:spPr>
        <a:xfrm>
          <a:off x="19992975" y="16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a:extLst>
            <a:ext uri="{FF2B5EF4-FFF2-40B4-BE49-F238E27FC236}">
              <a16:creationId xmlns:a16="http://schemas.microsoft.com/office/drawing/2014/main" id="{66E0A4B9-59DA-46D2-82A4-E1333802DD32}"/>
            </a:ext>
          </a:extLst>
        </xdr:cNvPr>
        <xdr:cNvCxnSpPr/>
      </xdr:nvCxnSpPr>
      <xdr:spPr>
        <a:xfrm>
          <a:off x="19878675" y="162518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832" name="【公民館】&#10;一人当たり面積平均値テキスト">
          <a:extLst>
            <a:ext uri="{FF2B5EF4-FFF2-40B4-BE49-F238E27FC236}">
              <a16:creationId xmlns:a16="http://schemas.microsoft.com/office/drawing/2014/main" id="{FC239275-F91F-4345-965F-2E5AD0B64775}"/>
            </a:ext>
          </a:extLst>
        </xdr:cNvPr>
        <xdr:cNvSpPr txBox="1"/>
      </xdr:nvSpPr>
      <xdr:spPr>
        <a:xfrm>
          <a:off x="19992975" y="17430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a:extLst>
            <a:ext uri="{FF2B5EF4-FFF2-40B4-BE49-F238E27FC236}">
              <a16:creationId xmlns:a16="http://schemas.microsoft.com/office/drawing/2014/main" id="{619A7749-433F-449C-9E6A-D16EB990A4A6}"/>
            </a:ext>
          </a:extLst>
        </xdr:cNvPr>
        <xdr:cNvSpPr/>
      </xdr:nvSpPr>
      <xdr:spPr>
        <a:xfrm>
          <a:off x="19897725" y="17451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a:extLst>
            <a:ext uri="{FF2B5EF4-FFF2-40B4-BE49-F238E27FC236}">
              <a16:creationId xmlns:a16="http://schemas.microsoft.com/office/drawing/2014/main" id="{89EB1B42-87A0-45A7-B5D3-483A202C8687}"/>
            </a:ext>
          </a:extLst>
        </xdr:cNvPr>
        <xdr:cNvSpPr/>
      </xdr:nvSpPr>
      <xdr:spPr>
        <a:xfrm>
          <a:off x="19154775" y="174692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a:extLst>
            <a:ext uri="{FF2B5EF4-FFF2-40B4-BE49-F238E27FC236}">
              <a16:creationId xmlns:a16="http://schemas.microsoft.com/office/drawing/2014/main" id="{085B2C9E-F530-4F9B-9BA4-E9FF89110440}"/>
            </a:ext>
          </a:extLst>
        </xdr:cNvPr>
        <xdr:cNvSpPr/>
      </xdr:nvSpPr>
      <xdr:spPr>
        <a:xfrm>
          <a:off x="18345150" y="17489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122282</xdr:rowOff>
    </xdr:from>
    <xdr:to>
      <xdr:col>102</xdr:col>
      <xdr:colOff>165100</xdr:colOff>
      <xdr:row>107</xdr:row>
      <xdr:rowOff>52432</xdr:rowOff>
    </xdr:to>
    <xdr:sp macro="" textlink="">
      <xdr:nvSpPr>
        <xdr:cNvPr id="836" name="フローチャート: 判断 835">
          <a:extLst>
            <a:ext uri="{FF2B5EF4-FFF2-40B4-BE49-F238E27FC236}">
              <a16:creationId xmlns:a16="http://schemas.microsoft.com/office/drawing/2014/main" id="{75BC762A-B5ED-4E92-AF64-EE28E38F336C}"/>
            </a:ext>
          </a:extLst>
        </xdr:cNvPr>
        <xdr:cNvSpPr/>
      </xdr:nvSpPr>
      <xdr:spPr>
        <a:xfrm>
          <a:off x="17554575" y="174419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28121</xdr:rowOff>
    </xdr:from>
    <xdr:to>
      <xdr:col>98</xdr:col>
      <xdr:colOff>38100</xdr:colOff>
      <xdr:row>107</xdr:row>
      <xdr:rowOff>129721</xdr:rowOff>
    </xdr:to>
    <xdr:sp macro="" textlink="">
      <xdr:nvSpPr>
        <xdr:cNvPr id="837" name="フローチャート: 判断 836">
          <a:extLst>
            <a:ext uri="{FF2B5EF4-FFF2-40B4-BE49-F238E27FC236}">
              <a16:creationId xmlns:a16="http://schemas.microsoft.com/office/drawing/2014/main" id="{5EB2B90B-6498-4C33-88B5-DE9C47B750FB}"/>
            </a:ext>
          </a:extLst>
        </xdr:cNvPr>
        <xdr:cNvSpPr/>
      </xdr:nvSpPr>
      <xdr:spPr>
        <a:xfrm>
          <a:off x="16754475" y="17519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484E37D-00EF-48D5-9E6A-1C9898DCADC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9D3DB3E-68FE-49EE-BCA2-141C87B5985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1E644A1-ED25-448A-B3C3-1AC219C21F67}"/>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E7EB3400-0FC6-4817-A46B-D4676B597D6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C53ED0D-6C91-46C0-A945-5E247F3FEAF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101600</xdr:rowOff>
    </xdr:from>
    <xdr:to>
      <xdr:col>116</xdr:col>
      <xdr:colOff>114300</xdr:colOff>
      <xdr:row>107</xdr:row>
      <xdr:rowOff>31750</xdr:rowOff>
    </xdr:to>
    <xdr:sp macro="" textlink="">
      <xdr:nvSpPr>
        <xdr:cNvPr id="843" name="楕円 842">
          <a:extLst>
            <a:ext uri="{FF2B5EF4-FFF2-40B4-BE49-F238E27FC236}">
              <a16:creationId xmlns:a16="http://schemas.microsoft.com/office/drawing/2014/main" id="{2F5163B1-05A9-4A09-BA1C-0C6049939A39}"/>
            </a:ext>
          </a:extLst>
        </xdr:cNvPr>
        <xdr:cNvSpPr/>
      </xdr:nvSpPr>
      <xdr:spPr>
        <a:xfrm>
          <a:off x="19897725" y="17421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124477</xdr:rowOff>
    </xdr:from>
    <xdr:ext cx="469744" cy="259045"/>
    <xdr:sp macro="" textlink="">
      <xdr:nvSpPr>
        <xdr:cNvPr id="844" name="【公民館】&#10;一人当たり面積該当値テキスト">
          <a:extLst>
            <a:ext uri="{FF2B5EF4-FFF2-40B4-BE49-F238E27FC236}">
              <a16:creationId xmlns:a16="http://schemas.microsoft.com/office/drawing/2014/main" id="{0CECBFD7-5537-49E6-BB64-604FDB10C418}"/>
            </a:ext>
          </a:extLst>
        </xdr:cNvPr>
        <xdr:cNvSpPr txBox="1"/>
      </xdr:nvSpPr>
      <xdr:spPr>
        <a:xfrm>
          <a:off x="19992975" y="172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105955</xdr:rowOff>
    </xdr:from>
    <xdr:to>
      <xdr:col>112</xdr:col>
      <xdr:colOff>38100</xdr:colOff>
      <xdr:row>107</xdr:row>
      <xdr:rowOff>36105</xdr:rowOff>
    </xdr:to>
    <xdr:sp macro="" textlink="">
      <xdr:nvSpPr>
        <xdr:cNvPr id="845" name="楕円 844">
          <a:extLst>
            <a:ext uri="{FF2B5EF4-FFF2-40B4-BE49-F238E27FC236}">
              <a16:creationId xmlns:a16="http://schemas.microsoft.com/office/drawing/2014/main" id="{D9434BE3-EC60-48AA-89BF-1F9548319692}"/>
            </a:ext>
          </a:extLst>
        </xdr:cNvPr>
        <xdr:cNvSpPr/>
      </xdr:nvSpPr>
      <xdr:spPr>
        <a:xfrm>
          <a:off x="19154775" y="17419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152400</xdr:rowOff>
    </xdr:from>
    <xdr:to>
      <xdr:col>116</xdr:col>
      <xdr:colOff>63500</xdr:colOff>
      <xdr:row>106</xdr:row>
      <xdr:rowOff>156755</xdr:rowOff>
    </xdr:to>
    <xdr:cxnSp macro="">
      <xdr:nvCxnSpPr>
        <xdr:cNvPr id="846" name="直線コネクタ 845">
          <a:extLst>
            <a:ext uri="{FF2B5EF4-FFF2-40B4-BE49-F238E27FC236}">
              <a16:creationId xmlns:a16="http://schemas.microsoft.com/office/drawing/2014/main" id="{34D0C86C-A308-46F2-A111-65523CAF5848}"/>
            </a:ext>
          </a:extLst>
        </xdr:cNvPr>
        <xdr:cNvCxnSpPr/>
      </xdr:nvCxnSpPr>
      <xdr:spPr>
        <a:xfrm flipV="1">
          <a:off x="19202400" y="17468850"/>
          <a:ext cx="752475"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111398</xdr:rowOff>
    </xdr:from>
    <xdr:to>
      <xdr:col>107</xdr:col>
      <xdr:colOff>101600</xdr:colOff>
      <xdr:row>107</xdr:row>
      <xdr:rowOff>41548</xdr:rowOff>
    </xdr:to>
    <xdr:sp macro="" textlink="">
      <xdr:nvSpPr>
        <xdr:cNvPr id="847" name="楕円 846">
          <a:extLst>
            <a:ext uri="{FF2B5EF4-FFF2-40B4-BE49-F238E27FC236}">
              <a16:creationId xmlns:a16="http://schemas.microsoft.com/office/drawing/2014/main" id="{1FAABD4A-2B42-423F-8FF8-4EA1844A5882}"/>
            </a:ext>
          </a:extLst>
        </xdr:cNvPr>
        <xdr:cNvSpPr/>
      </xdr:nvSpPr>
      <xdr:spPr>
        <a:xfrm>
          <a:off x="18345150" y="174278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156755</xdr:rowOff>
    </xdr:from>
    <xdr:to>
      <xdr:col>111</xdr:col>
      <xdr:colOff>177800</xdr:colOff>
      <xdr:row>106</xdr:row>
      <xdr:rowOff>162198</xdr:rowOff>
    </xdr:to>
    <xdr:cxnSp macro="">
      <xdr:nvCxnSpPr>
        <xdr:cNvPr id="848" name="直線コネクタ 847">
          <a:extLst>
            <a:ext uri="{FF2B5EF4-FFF2-40B4-BE49-F238E27FC236}">
              <a16:creationId xmlns:a16="http://schemas.microsoft.com/office/drawing/2014/main" id="{CA7256F1-D586-48A6-AA40-A45F89334F9A}"/>
            </a:ext>
          </a:extLst>
        </xdr:cNvPr>
        <xdr:cNvCxnSpPr/>
      </xdr:nvCxnSpPr>
      <xdr:spPr>
        <a:xfrm flipV="1">
          <a:off x="18392775" y="1747638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117929</xdr:rowOff>
    </xdr:from>
    <xdr:to>
      <xdr:col>102</xdr:col>
      <xdr:colOff>165100</xdr:colOff>
      <xdr:row>107</xdr:row>
      <xdr:rowOff>48079</xdr:rowOff>
    </xdr:to>
    <xdr:sp macro="" textlink="">
      <xdr:nvSpPr>
        <xdr:cNvPr id="849" name="楕円 848">
          <a:extLst>
            <a:ext uri="{FF2B5EF4-FFF2-40B4-BE49-F238E27FC236}">
              <a16:creationId xmlns:a16="http://schemas.microsoft.com/office/drawing/2014/main" id="{200763ED-4D71-4DF6-A5E5-7154774E16F9}"/>
            </a:ext>
          </a:extLst>
        </xdr:cNvPr>
        <xdr:cNvSpPr/>
      </xdr:nvSpPr>
      <xdr:spPr>
        <a:xfrm>
          <a:off x="17554575" y="17437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162198</xdr:rowOff>
    </xdr:from>
    <xdr:to>
      <xdr:col>107</xdr:col>
      <xdr:colOff>50800</xdr:colOff>
      <xdr:row>106</xdr:row>
      <xdr:rowOff>168729</xdr:rowOff>
    </xdr:to>
    <xdr:cxnSp macro="">
      <xdr:nvCxnSpPr>
        <xdr:cNvPr id="850" name="直線コネクタ 849">
          <a:extLst>
            <a:ext uri="{FF2B5EF4-FFF2-40B4-BE49-F238E27FC236}">
              <a16:creationId xmlns:a16="http://schemas.microsoft.com/office/drawing/2014/main" id="{111E2991-30D7-4223-B5A7-CF322AF46B78}"/>
            </a:ext>
          </a:extLst>
        </xdr:cNvPr>
        <xdr:cNvCxnSpPr/>
      </xdr:nvCxnSpPr>
      <xdr:spPr>
        <a:xfrm flipV="1">
          <a:off x="17602200" y="17475473"/>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122282</xdr:rowOff>
    </xdr:from>
    <xdr:to>
      <xdr:col>98</xdr:col>
      <xdr:colOff>38100</xdr:colOff>
      <xdr:row>107</xdr:row>
      <xdr:rowOff>52432</xdr:rowOff>
    </xdr:to>
    <xdr:sp macro="" textlink="">
      <xdr:nvSpPr>
        <xdr:cNvPr id="851" name="楕円 850">
          <a:extLst>
            <a:ext uri="{FF2B5EF4-FFF2-40B4-BE49-F238E27FC236}">
              <a16:creationId xmlns:a16="http://schemas.microsoft.com/office/drawing/2014/main" id="{5A4D9050-5111-4826-BEB1-CA2D3EE56F64}"/>
            </a:ext>
          </a:extLst>
        </xdr:cNvPr>
        <xdr:cNvSpPr/>
      </xdr:nvSpPr>
      <xdr:spPr>
        <a:xfrm>
          <a:off x="16754475" y="17441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168729</xdr:rowOff>
    </xdr:from>
    <xdr:to>
      <xdr:col>102</xdr:col>
      <xdr:colOff>114300</xdr:colOff>
      <xdr:row>107</xdr:row>
      <xdr:rowOff>1632</xdr:rowOff>
    </xdr:to>
    <xdr:cxnSp macro="">
      <xdr:nvCxnSpPr>
        <xdr:cNvPr id="852" name="直線コネクタ 851">
          <a:extLst>
            <a:ext uri="{FF2B5EF4-FFF2-40B4-BE49-F238E27FC236}">
              <a16:creationId xmlns:a16="http://schemas.microsoft.com/office/drawing/2014/main" id="{AA94F311-6144-48C1-A298-B4BEAF3AFFB0}"/>
            </a:ext>
          </a:extLst>
        </xdr:cNvPr>
        <xdr:cNvCxnSpPr/>
      </xdr:nvCxnSpPr>
      <xdr:spPr>
        <a:xfrm flipV="1">
          <a:off x="16802100" y="17485179"/>
          <a:ext cx="8001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853" name="n_1aveValue【公民館】&#10;一人当たり面積">
          <a:extLst>
            <a:ext uri="{FF2B5EF4-FFF2-40B4-BE49-F238E27FC236}">
              <a16:creationId xmlns:a16="http://schemas.microsoft.com/office/drawing/2014/main" id="{931FD5B3-E1FB-4F75-AAE4-6C59ABC99391}"/>
            </a:ext>
          </a:extLst>
        </xdr:cNvPr>
        <xdr:cNvSpPr txBox="1"/>
      </xdr:nvSpPr>
      <xdr:spPr>
        <a:xfrm>
          <a:off x="18983402" y="175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4" name="n_2aveValue【公民館】&#10;一人当たり面積">
          <a:extLst>
            <a:ext uri="{FF2B5EF4-FFF2-40B4-BE49-F238E27FC236}">
              <a16:creationId xmlns:a16="http://schemas.microsoft.com/office/drawing/2014/main" id="{D9BB83C8-4AE8-416A-B1FB-843232A2824D}"/>
            </a:ext>
          </a:extLst>
        </xdr:cNvPr>
        <xdr:cNvSpPr txBox="1"/>
      </xdr:nvSpPr>
      <xdr:spPr>
        <a:xfrm>
          <a:off x="18183302" y="175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43559</xdr:rowOff>
    </xdr:from>
    <xdr:ext cx="469744" cy="259045"/>
    <xdr:sp macro="" textlink="">
      <xdr:nvSpPr>
        <xdr:cNvPr id="855" name="n_3aveValue【公民館】&#10;一人当たり面積">
          <a:extLst>
            <a:ext uri="{FF2B5EF4-FFF2-40B4-BE49-F238E27FC236}">
              <a16:creationId xmlns:a16="http://schemas.microsoft.com/office/drawing/2014/main" id="{DE332AD9-A07A-4984-A3CB-84D982753F8F}"/>
            </a:ext>
          </a:extLst>
        </xdr:cNvPr>
        <xdr:cNvSpPr txBox="1"/>
      </xdr:nvSpPr>
      <xdr:spPr>
        <a:xfrm>
          <a:off x="17383202" y="175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120848</xdr:rowOff>
    </xdr:from>
    <xdr:ext cx="469744" cy="259045"/>
    <xdr:sp macro="" textlink="">
      <xdr:nvSpPr>
        <xdr:cNvPr id="856" name="n_4aveValue【公民館】&#10;一人当たり面積">
          <a:extLst>
            <a:ext uri="{FF2B5EF4-FFF2-40B4-BE49-F238E27FC236}">
              <a16:creationId xmlns:a16="http://schemas.microsoft.com/office/drawing/2014/main" id="{CEAADACD-7D32-4E5F-AE4F-04C2A6F51552}"/>
            </a:ext>
          </a:extLst>
        </xdr:cNvPr>
        <xdr:cNvSpPr txBox="1"/>
      </xdr:nvSpPr>
      <xdr:spPr>
        <a:xfrm>
          <a:off x="16592627" y="176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52632</xdr:rowOff>
    </xdr:from>
    <xdr:ext cx="469744" cy="259045"/>
    <xdr:sp macro="" textlink="">
      <xdr:nvSpPr>
        <xdr:cNvPr id="857" name="n_1mainValue【公民館】&#10;一人当たり面積">
          <a:extLst>
            <a:ext uri="{FF2B5EF4-FFF2-40B4-BE49-F238E27FC236}">
              <a16:creationId xmlns:a16="http://schemas.microsoft.com/office/drawing/2014/main" id="{A60BE203-2B27-414A-BF8E-7E8A50588797}"/>
            </a:ext>
          </a:extLst>
        </xdr:cNvPr>
        <xdr:cNvSpPr txBox="1"/>
      </xdr:nvSpPr>
      <xdr:spPr>
        <a:xfrm>
          <a:off x="18983402" y="171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58075</xdr:rowOff>
    </xdr:from>
    <xdr:ext cx="469744" cy="259045"/>
    <xdr:sp macro="" textlink="">
      <xdr:nvSpPr>
        <xdr:cNvPr id="858" name="n_2mainValue【公民館】&#10;一人当たり面積">
          <a:extLst>
            <a:ext uri="{FF2B5EF4-FFF2-40B4-BE49-F238E27FC236}">
              <a16:creationId xmlns:a16="http://schemas.microsoft.com/office/drawing/2014/main" id="{0DEE88C5-B896-4A40-8124-DA25D288BF7B}"/>
            </a:ext>
          </a:extLst>
        </xdr:cNvPr>
        <xdr:cNvSpPr txBox="1"/>
      </xdr:nvSpPr>
      <xdr:spPr>
        <a:xfrm>
          <a:off x="18183302" y="1720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64606</xdr:rowOff>
    </xdr:from>
    <xdr:ext cx="469744" cy="259045"/>
    <xdr:sp macro="" textlink="">
      <xdr:nvSpPr>
        <xdr:cNvPr id="859" name="n_3mainValue【公民館】&#10;一人当たり面積">
          <a:extLst>
            <a:ext uri="{FF2B5EF4-FFF2-40B4-BE49-F238E27FC236}">
              <a16:creationId xmlns:a16="http://schemas.microsoft.com/office/drawing/2014/main" id="{92ABD7E7-A96F-41DB-81B7-12C313AA1029}"/>
            </a:ext>
          </a:extLst>
        </xdr:cNvPr>
        <xdr:cNvSpPr txBox="1"/>
      </xdr:nvSpPr>
      <xdr:spPr>
        <a:xfrm>
          <a:off x="17383202" y="172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68959</xdr:rowOff>
    </xdr:from>
    <xdr:ext cx="469744" cy="259045"/>
    <xdr:sp macro="" textlink="">
      <xdr:nvSpPr>
        <xdr:cNvPr id="860" name="n_4mainValue【公民館】&#10;一人当たり面積">
          <a:extLst>
            <a:ext uri="{FF2B5EF4-FFF2-40B4-BE49-F238E27FC236}">
              <a16:creationId xmlns:a16="http://schemas.microsoft.com/office/drawing/2014/main" id="{80D3073C-A46D-4DBE-A6CD-E9552D2C34AC}"/>
            </a:ext>
          </a:extLst>
        </xdr:cNvPr>
        <xdr:cNvSpPr txBox="1"/>
      </xdr:nvSpPr>
      <xdr:spPr>
        <a:xfrm>
          <a:off x="16592627" y="1721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F321CFAC-A2EE-48F3-B05F-0750B46616E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F792E939-8D78-4E01-8A99-41709229A94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56CF29C-E7DF-4FB1-A775-46C58D8C291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道路については、整備時期が不明な路線が大部分を占めており、固定資産台帳の整備時に耐用年数の半分が経過したものとして整備したため、減価償却率は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％程度となっている。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町営住宅、保育園、児童館については、ほぼ</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％減価償却しており、学校及び公民館については、以前耐震改修を行ったので比較的減価償却率は低くなっている。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今後、施設の統廃合の検討を行い、適正な維持管理が必要である。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954748-8717-4405-ABE6-B568BB62173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A412B5-32DB-4C44-B9D8-1459FAE2020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93CCB8-BC08-4C9E-8F03-8D42D6404F8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25FE75-88D9-4E7E-8D27-80BB184C025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4F07A9-875A-42B3-9989-4B9AC452327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ED41C1-A4CB-47B6-AE90-0ED63F8A374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D333B5-8E27-47DD-86A7-40C02098CAD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F51EF1-E96A-412E-B451-257741CC77B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270F8C-A6E1-4E7E-844F-D5615995B68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E68D9E-BE04-4735-8B3D-EA4941DE373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13,747
13,125
41.86
6,530,988
6,077,790
418,442
4,239,419
3,876,899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39D1F9-F947-49DD-B2AE-78F9E684D7B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5A5E90-13E9-4818-B357-1CC129613EF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0DE24A-A3C7-48EF-B277-8B78672E623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DEA184-5DFF-46E9-89BD-F0A6853889B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C2CA18-0362-4E48-8C1C-6F85FE71301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FD042A8-A298-4CDA-ADAC-E1910EC322E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02D438-5185-4053-806B-3C06CD72268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CD80BB-D063-49F9-ACC2-18D8176DE0B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58C96C-F9FE-443E-B15D-CDD5B5FAEE1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A07631-ECD0-4439-B601-4BD4E8557B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2C1D4A-6336-440D-8CD8-C1D100F48F5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2C8581-F5E2-479C-A8FE-2817DEEDCF6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AFBA67-689C-43A6-B6C2-4AAA72E01E49}"/>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D0BB3F-0C4E-49E4-A9DE-2276531AC6A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C271BB-0B6E-48CA-B5EB-5D65A627B9F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BC6D75-31F9-441B-9642-DB391F9B020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013DEB-5031-44E6-BDA9-45DE71E4803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D0B52D-249D-4677-8F67-5BAB8BB6DBF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47386D-93D3-4ED7-85F4-05CA981613A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9001BE-54ED-4141-9E7E-46AF63E77B9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16404-9C83-4D4B-BA4C-F47A9AD3261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A0D9F5-D7D6-4F8C-A2D3-1FCEACDAED7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ADE0A8-0004-40E8-83C4-E21435B152F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8AD6FC-BADB-4C6C-AF91-74B7A7AC7BD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199B4D-B442-41B0-A8AB-6AACA39FA78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D0AA20-AEA5-4D3C-AF1D-CFC1AE00322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B6ED46-517A-42F4-9A8E-6DF77E08824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72684F-CB0E-4F5C-9DDA-DA97103FDBB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01F69C-7619-4292-8ADF-CDD368C1FF44}"/>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94C4B13-2635-46C5-B56C-64BC51547EF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2739FAB-DE7F-4765-BC47-22F333CD7BE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29A1CCB-6085-4080-9A7E-08FEBDA34A6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31AA3CE-B159-481C-8607-A651FCA62AB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0C77354-3D77-4D97-A57D-D18F1636959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39D861A-016C-43B2-898D-92F66D8C64F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254753B-DEC4-4575-9C71-D1CE924C611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2E98EB8-EBAE-4A5E-B881-0D62C2A75D3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8ED867AC-29D7-4B16-B8B5-46FC3997EE0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A7410DBE-3957-499B-953F-CF34E0249D4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51" name="直線コネクタ 50">
          <a:extLst>
            <a:ext uri="{FF2B5EF4-FFF2-40B4-BE49-F238E27FC236}">
              <a16:creationId xmlns:a16="http://schemas.microsoft.com/office/drawing/2014/main" id="{086D2CDF-4D82-4C65-A0A3-51CA3F0D469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52" name="テキスト ボックス 51">
          <a:extLst>
            <a:ext uri="{FF2B5EF4-FFF2-40B4-BE49-F238E27FC236}">
              <a16:creationId xmlns:a16="http://schemas.microsoft.com/office/drawing/2014/main" id="{815B3EB5-BE68-43AD-8911-0A1E42EA3B51}"/>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53" name="直線コネクタ 52">
          <a:extLst>
            <a:ext uri="{FF2B5EF4-FFF2-40B4-BE49-F238E27FC236}">
              <a16:creationId xmlns:a16="http://schemas.microsoft.com/office/drawing/2014/main" id="{C1661BAA-D969-45D9-9EB2-8D51E7692247}"/>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54" name="テキスト ボックス 53">
          <a:extLst>
            <a:ext uri="{FF2B5EF4-FFF2-40B4-BE49-F238E27FC236}">
              <a16:creationId xmlns:a16="http://schemas.microsoft.com/office/drawing/2014/main" id="{AA21DA1E-8E07-47BC-9730-95EED53F9757}"/>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55" name="直線コネクタ 54">
          <a:extLst>
            <a:ext uri="{FF2B5EF4-FFF2-40B4-BE49-F238E27FC236}">
              <a16:creationId xmlns:a16="http://schemas.microsoft.com/office/drawing/2014/main" id="{8B610DB9-7A4F-49B1-B2A0-7361C721CDC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56" name="テキスト ボックス 55">
          <a:extLst>
            <a:ext uri="{FF2B5EF4-FFF2-40B4-BE49-F238E27FC236}">
              <a16:creationId xmlns:a16="http://schemas.microsoft.com/office/drawing/2014/main" id="{67031F0C-C6F7-4665-B67C-775000ECDA8C}"/>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57" name="直線コネクタ 56">
          <a:extLst>
            <a:ext uri="{FF2B5EF4-FFF2-40B4-BE49-F238E27FC236}">
              <a16:creationId xmlns:a16="http://schemas.microsoft.com/office/drawing/2014/main" id="{5D8B0F14-B7A5-4EA9-A2BD-D95DB864B4F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58" name="テキスト ボックス 57">
          <a:extLst>
            <a:ext uri="{FF2B5EF4-FFF2-40B4-BE49-F238E27FC236}">
              <a16:creationId xmlns:a16="http://schemas.microsoft.com/office/drawing/2014/main" id="{185D07E1-998B-455C-BFB3-C27E16BBDFD3}"/>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59" name="直線コネクタ 58">
          <a:extLst>
            <a:ext uri="{FF2B5EF4-FFF2-40B4-BE49-F238E27FC236}">
              <a16:creationId xmlns:a16="http://schemas.microsoft.com/office/drawing/2014/main" id="{DAF8F379-DE57-4939-81C2-238DD248D95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0" name="テキスト ボックス 59">
          <a:extLst>
            <a:ext uri="{FF2B5EF4-FFF2-40B4-BE49-F238E27FC236}">
              <a16:creationId xmlns:a16="http://schemas.microsoft.com/office/drawing/2014/main" id="{4CCBC2BD-01EC-4B24-8BD3-F8E737A91EE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1" name="【図書館】&#10;一人当たり面積グラフ枠">
          <a:extLst>
            <a:ext uri="{FF2B5EF4-FFF2-40B4-BE49-F238E27FC236}">
              <a16:creationId xmlns:a16="http://schemas.microsoft.com/office/drawing/2014/main" id="{4A66138F-6C8B-4F8C-B27E-E623EA22E26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62" name="直線コネクタ 61">
          <a:extLst>
            <a:ext uri="{FF2B5EF4-FFF2-40B4-BE49-F238E27FC236}">
              <a16:creationId xmlns:a16="http://schemas.microsoft.com/office/drawing/2014/main" id="{F7BC321A-A0B7-4D90-8848-EDD1BCE48529}"/>
            </a:ext>
          </a:extLst>
        </xdr:cNvPr>
        <xdr:cNvCxnSpPr/>
      </xdr:nvCxnSpPr>
      <xdr:spPr>
        <a:xfrm flipV="1">
          <a:off x="9429115" y="556514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63" name="【図書館】&#10;一人当たり面積最小値テキスト">
          <a:extLst>
            <a:ext uri="{FF2B5EF4-FFF2-40B4-BE49-F238E27FC236}">
              <a16:creationId xmlns:a16="http://schemas.microsoft.com/office/drawing/2014/main" id="{DF711B1E-1BCA-4C7C-8BE7-2C7916AEAEC4}"/>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64" name="直線コネクタ 63">
          <a:extLst>
            <a:ext uri="{FF2B5EF4-FFF2-40B4-BE49-F238E27FC236}">
              <a16:creationId xmlns:a16="http://schemas.microsoft.com/office/drawing/2014/main" id="{17964E18-DF01-4EC8-92B6-1A5F23C63487}"/>
            </a:ext>
          </a:extLst>
        </xdr:cNvPr>
        <xdr:cNvCxnSpPr/>
      </xdr:nvCxnSpPr>
      <xdr:spPr>
        <a:xfrm>
          <a:off x="9363075" y="6732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65" name="【図書館】&#10;一人当たり面積最大値テキスト">
          <a:extLst>
            <a:ext uri="{FF2B5EF4-FFF2-40B4-BE49-F238E27FC236}">
              <a16:creationId xmlns:a16="http://schemas.microsoft.com/office/drawing/2014/main" id="{889FAF8E-1F1E-4DF7-9BC2-76770C9BCB63}"/>
            </a:ext>
          </a:extLst>
        </xdr:cNvPr>
        <xdr:cNvSpPr txBox="1"/>
      </xdr:nvSpPr>
      <xdr:spPr>
        <a:xfrm>
          <a:off x="946785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66" name="直線コネクタ 65">
          <a:extLst>
            <a:ext uri="{FF2B5EF4-FFF2-40B4-BE49-F238E27FC236}">
              <a16:creationId xmlns:a16="http://schemas.microsoft.com/office/drawing/2014/main" id="{D545BC77-177A-4F78-B9FF-3A0ED41D5D45}"/>
            </a:ext>
          </a:extLst>
        </xdr:cNvPr>
        <xdr:cNvCxnSpPr/>
      </xdr:nvCxnSpPr>
      <xdr:spPr>
        <a:xfrm>
          <a:off x="9363075" y="55651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67" name="【図書館】&#10;一人当たり面積平均値テキスト">
          <a:extLst>
            <a:ext uri="{FF2B5EF4-FFF2-40B4-BE49-F238E27FC236}">
              <a16:creationId xmlns:a16="http://schemas.microsoft.com/office/drawing/2014/main" id="{65514858-E4B6-4264-8CAB-06DEECB52AD2}"/>
            </a:ext>
          </a:extLst>
        </xdr:cNvPr>
        <xdr:cNvSpPr txBox="1"/>
      </xdr:nvSpPr>
      <xdr:spPr>
        <a:xfrm>
          <a:off x="9467850" y="6247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68" name="フローチャート: 判断 67">
          <a:extLst>
            <a:ext uri="{FF2B5EF4-FFF2-40B4-BE49-F238E27FC236}">
              <a16:creationId xmlns:a16="http://schemas.microsoft.com/office/drawing/2014/main" id="{6BA14312-3A42-4645-908D-2BD5C851BE31}"/>
            </a:ext>
          </a:extLst>
        </xdr:cNvPr>
        <xdr:cNvSpPr/>
      </xdr:nvSpPr>
      <xdr:spPr>
        <a:xfrm>
          <a:off x="9401175" y="62689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69" name="フローチャート: 判断 68">
          <a:extLst>
            <a:ext uri="{FF2B5EF4-FFF2-40B4-BE49-F238E27FC236}">
              <a16:creationId xmlns:a16="http://schemas.microsoft.com/office/drawing/2014/main" id="{C6083A12-C638-42CC-BB9E-CF3668892DC8}"/>
            </a:ext>
          </a:extLst>
        </xdr:cNvPr>
        <xdr:cNvSpPr/>
      </xdr:nvSpPr>
      <xdr:spPr>
        <a:xfrm>
          <a:off x="8639175" y="62689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70" name="フローチャート: 判断 69">
          <a:extLst>
            <a:ext uri="{FF2B5EF4-FFF2-40B4-BE49-F238E27FC236}">
              <a16:creationId xmlns:a16="http://schemas.microsoft.com/office/drawing/2014/main" id="{1BE19C4C-1C1A-49DF-A83D-CC0B5BF25E62}"/>
            </a:ext>
          </a:extLst>
        </xdr:cNvPr>
        <xdr:cNvSpPr/>
      </xdr:nvSpPr>
      <xdr:spPr>
        <a:xfrm>
          <a:off x="7839075" y="62872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71" name="フローチャート: 判断 70">
          <a:extLst>
            <a:ext uri="{FF2B5EF4-FFF2-40B4-BE49-F238E27FC236}">
              <a16:creationId xmlns:a16="http://schemas.microsoft.com/office/drawing/2014/main" id="{2C4723AD-6086-4889-8217-BBFC86E5F90A}"/>
            </a:ext>
          </a:extLst>
        </xdr:cNvPr>
        <xdr:cNvSpPr/>
      </xdr:nvSpPr>
      <xdr:spPr>
        <a:xfrm>
          <a:off x="7029450" y="6285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72" name="フローチャート: 判断 71">
          <a:extLst>
            <a:ext uri="{FF2B5EF4-FFF2-40B4-BE49-F238E27FC236}">
              <a16:creationId xmlns:a16="http://schemas.microsoft.com/office/drawing/2014/main" id="{F684CD7A-EA25-4D96-9C8E-F5FB0DE3AB8F}"/>
            </a:ext>
          </a:extLst>
        </xdr:cNvPr>
        <xdr:cNvSpPr/>
      </xdr:nvSpPr>
      <xdr:spPr>
        <a:xfrm>
          <a:off x="6238875" y="63326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B056E41-29E2-46B1-B565-2A35C2F80AE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8DE49D1-61C7-40CF-B1ED-0C03B199094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EE9E44D0-9D11-4E7B-B20B-F285583C8C1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3980037B-91C9-44CA-A7CF-C1E76A5AE35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5C6D50D4-139B-4CAE-83F6-9638BDF19AB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121412</xdr:rowOff>
    </xdr:from>
    <xdr:to>
      <xdr:col>41</xdr:col>
      <xdr:colOff>101600</xdr:colOff>
      <xdr:row>39</xdr:row>
      <xdr:rowOff>51562</xdr:rowOff>
    </xdr:to>
    <xdr:sp macro="" textlink="">
      <xdr:nvSpPr>
        <xdr:cNvPr id="78" name="楕円 77">
          <a:extLst>
            <a:ext uri="{FF2B5EF4-FFF2-40B4-BE49-F238E27FC236}">
              <a16:creationId xmlns:a16="http://schemas.microsoft.com/office/drawing/2014/main" id="{1BDEBE84-F048-4E2C-9119-8CAE7077EA70}"/>
            </a:ext>
          </a:extLst>
        </xdr:cNvPr>
        <xdr:cNvSpPr/>
      </xdr:nvSpPr>
      <xdr:spPr>
        <a:xfrm>
          <a:off x="7029450" y="62872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49801</xdr:rowOff>
    </xdr:from>
    <xdr:ext cx="469744" cy="259045"/>
    <xdr:sp macro="" textlink="">
      <xdr:nvSpPr>
        <xdr:cNvPr id="79" name="n_1aveValue【図書館】&#10;一人当たり面積">
          <a:extLst>
            <a:ext uri="{FF2B5EF4-FFF2-40B4-BE49-F238E27FC236}">
              <a16:creationId xmlns:a16="http://schemas.microsoft.com/office/drawing/2014/main" id="{3FA66EC0-439F-4721-839E-8A1FC32C9BEE}"/>
            </a:ext>
          </a:extLst>
        </xdr:cNvPr>
        <xdr:cNvSpPr txBox="1"/>
      </xdr:nvSpPr>
      <xdr:spPr>
        <a:xfrm>
          <a:off x="845827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80" name="n_2aveValue【図書館】&#10;一人当たり面積">
          <a:extLst>
            <a:ext uri="{FF2B5EF4-FFF2-40B4-BE49-F238E27FC236}">
              <a16:creationId xmlns:a16="http://schemas.microsoft.com/office/drawing/2014/main" id="{4D94519D-924E-4B23-AD22-43FDC33A9F11}"/>
            </a:ext>
          </a:extLst>
        </xdr:cNvPr>
        <xdr:cNvSpPr txBox="1"/>
      </xdr:nvSpPr>
      <xdr:spPr>
        <a:xfrm>
          <a:off x="7677227" y="60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47261</xdr:rowOff>
    </xdr:from>
    <xdr:ext cx="469744" cy="259045"/>
    <xdr:sp macro="" textlink="">
      <xdr:nvSpPr>
        <xdr:cNvPr id="81" name="n_3aveValue【図書館】&#10;一人当たり面積">
          <a:extLst>
            <a:ext uri="{FF2B5EF4-FFF2-40B4-BE49-F238E27FC236}">
              <a16:creationId xmlns:a16="http://schemas.microsoft.com/office/drawing/2014/main" id="{7D7AFBEA-8E92-41E8-9144-1F686B1A2BC7}"/>
            </a:ext>
          </a:extLst>
        </xdr:cNvPr>
        <xdr:cNvSpPr txBox="1"/>
      </xdr:nvSpPr>
      <xdr:spPr>
        <a:xfrm>
          <a:off x="6867602"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82" name="n_4aveValue【図書館】&#10;一人当たり面積">
          <a:extLst>
            <a:ext uri="{FF2B5EF4-FFF2-40B4-BE49-F238E27FC236}">
              <a16:creationId xmlns:a16="http://schemas.microsoft.com/office/drawing/2014/main" id="{2CE066F7-2682-4039-B9A3-82E1A6904488}"/>
            </a:ext>
          </a:extLst>
        </xdr:cNvPr>
        <xdr:cNvSpPr txBox="1"/>
      </xdr:nvSpPr>
      <xdr:spPr>
        <a:xfrm>
          <a:off x="6067502" y="61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68089</xdr:rowOff>
    </xdr:from>
    <xdr:ext cx="469744" cy="259045"/>
    <xdr:sp macro="" textlink="">
      <xdr:nvSpPr>
        <xdr:cNvPr id="83" name="n_3mainValue【図書館】&#10;一人当たり面積">
          <a:extLst>
            <a:ext uri="{FF2B5EF4-FFF2-40B4-BE49-F238E27FC236}">
              <a16:creationId xmlns:a16="http://schemas.microsoft.com/office/drawing/2014/main" id="{1D819744-2229-46AA-B82D-0E956A8CE064}"/>
            </a:ext>
          </a:extLst>
        </xdr:cNvPr>
        <xdr:cNvSpPr txBox="1"/>
      </xdr:nvSpPr>
      <xdr:spPr>
        <a:xfrm>
          <a:off x="6867602" y="60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4" name="正方形/長方形 83">
          <a:extLst>
            <a:ext uri="{FF2B5EF4-FFF2-40B4-BE49-F238E27FC236}">
              <a16:creationId xmlns:a16="http://schemas.microsoft.com/office/drawing/2014/main" id="{E35407DB-057F-4F5E-BA0F-D7C0F43CDA4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5" name="正方形/長方形 84">
          <a:extLst>
            <a:ext uri="{FF2B5EF4-FFF2-40B4-BE49-F238E27FC236}">
              <a16:creationId xmlns:a16="http://schemas.microsoft.com/office/drawing/2014/main" id="{63553425-9078-476E-BF74-ED926BB816A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6" name="正方形/長方形 85">
          <a:extLst>
            <a:ext uri="{FF2B5EF4-FFF2-40B4-BE49-F238E27FC236}">
              <a16:creationId xmlns:a16="http://schemas.microsoft.com/office/drawing/2014/main" id="{F4BBE209-81DC-459F-A62B-D66972424CB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7" name="正方形/長方形 86">
          <a:extLst>
            <a:ext uri="{FF2B5EF4-FFF2-40B4-BE49-F238E27FC236}">
              <a16:creationId xmlns:a16="http://schemas.microsoft.com/office/drawing/2014/main" id="{19429C52-4CFF-4B8E-AB21-AFB7CDDEEC6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88" name="正方形/長方形 87">
          <a:extLst>
            <a:ext uri="{FF2B5EF4-FFF2-40B4-BE49-F238E27FC236}">
              <a16:creationId xmlns:a16="http://schemas.microsoft.com/office/drawing/2014/main" id="{1B64C841-FB4B-4B5C-8E4E-93F64FA056C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89" name="正方形/長方形 88">
          <a:extLst>
            <a:ext uri="{FF2B5EF4-FFF2-40B4-BE49-F238E27FC236}">
              <a16:creationId xmlns:a16="http://schemas.microsoft.com/office/drawing/2014/main" id="{250E220F-F98D-4453-BC3B-815C58DF2A8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0" name="正方形/長方形 89">
          <a:extLst>
            <a:ext uri="{FF2B5EF4-FFF2-40B4-BE49-F238E27FC236}">
              <a16:creationId xmlns:a16="http://schemas.microsoft.com/office/drawing/2014/main" id="{EC2C6879-8CA4-4F94-89CA-A1D327EAD0B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1" name="正方形/長方形 90">
          <a:extLst>
            <a:ext uri="{FF2B5EF4-FFF2-40B4-BE49-F238E27FC236}">
              <a16:creationId xmlns:a16="http://schemas.microsoft.com/office/drawing/2014/main" id="{C9471E92-0E51-45F0-95AE-774F584C222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2" name="テキスト ボックス 91">
          <a:extLst>
            <a:ext uri="{FF2B5EF4-FFF2-40B4-BE49-F238E27FC236}">
              <a16:creationId xmlns:a16="http://schemas.microsoft.com/office/drawing/2014/main" id="{FFBAAF6C-6C87-46B7-9488-683B1F162E4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3" name="直線コネクタ 92">
          <a:extLst>
            <a:ext uri="{FF2B5EF4-FFF2-40B4-BE49-F238E27FC236}">
              <a16:creationId xmlns:a16="http://schemas.microsoft.com/office/drawing/2014/main" id="{7BA1B854-3F97-4CA5-A0B8-69EEDA33AF07}"/>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94" name="テキスト ボックス 93">
          <a:extLst>
            <a:ext uri="{FF2B5EF4-FFF2-40B4-BE49-F238E27FC236}">
              <a16:creationId xmlns:a16="http://schemas.microsoft.com/office/drawing/2014/main" id="{13562969-2ADE-459F-B293-8DB20830572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95" name="直線コネクタ 94">
          <a:extLst>
            <a:ext uri="{FF2B5EF4-FFF2-40B4-BE49-F238E27FC236}">
              <a16:creationId xmlns:a16="http://schemas.microsoft.com/office/drawing/2014/main" id="{52A79DF7-9980-4C9E-B753-EEBC7CE7F6C8}"/>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96" name="テキスト ボックス 95">
          <a:extLst>
            <a:ext uri="{FF2B5EF4-FFF2-40B4-BE49-F238E27FC236}">
              <a16:creationId xmlns:a16="http://schemas.microsoft.com/office/drawing/2014/main" id="{91E6A9F6-7D46-476A-8430-4857D01E9FC7}"/>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97" name="直線コネクタ 96">
          <a:extLst>
            <a:ext uri="{FF2B5EF4-FFF2-40B4-BE49-F238E27FC236}">
              <a16:creationId xmlns:a16="http://schemas.microsoft.com/office/drawing/2014/main" id="{02FBF98F-F348-4839-AFA9-144C39670B7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98" name="テキスト ボックス 97">
          <a:extLst>
            <a:ext uri="{FF2B5EF4-FFF2-40B4-BE49-F238E27FC236}">
              <a16:creationId xmlns:a16="http://schemas.microsoft.com/office/drawing/2014/main" id="{AC344A26-FD26-4912-AFDE-10F57329F9D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99" name="直線コネクタ 98">
          <a:extLst>
            <a:ext uri="{FF2B5EF4-FFF2-40B4-BE49-F238E27FC236}">
              <a16:creationId xmlns:a16="http://schemas.microsoft.com/office/drawing/2014/main" id="{B15868CE-15CE-42C2-891E-5F9C3624AFF9}"/>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0" name="テキスト ボックス 99">
          <a:extLst>
            <a:ext uri="{FF2B5EF4-FFF2-40B4-BE49-F238E27FC236}">
              <a16:creationId xmlns:a16="http://schemas.microsoft.com/office/drawing/2014/main" id="{5998E023-4C0A-46FD-BB91-F2091543FD52}"/>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01" name="直線コネクタ 100">
          <a:extLst>
            <a:ext uri="{FF2B5EF4-FFF2-40B4-BE49-F238E27FC236}">
              <a16:creationId xmlns:a16="http://schemas.microsoft.com/office/drawing/2014/main" id="{007F5E02-EEFA-40F2-8790-A7ED5E460456}"/>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02" name="テキスト ボックス 101">
          <a:extLst>
            <a:ext uri="{FF2B5EF4-FFF2-40B4-BE49-F238E27FC236}">
              <a16:creationId xmlns:a16="http://schemas.microsoft.com/office/drawing/2014/main" id="{51D29D75-2319-4EAA-BD98-2EEE49E277BB}"/>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03" name="直線コネクタ 102">
          <a:extLst>
            <a:ext uri="{FF2B5EF4-FFF2-40B4-BE49-F238E27FC236}">
              <a16:creationId xmlns:a16="http://schemas.microsoft.com/office/drawing/2014/main" id="{A1605EFD-F700-48A6-917E-7258F857FE1A}"/>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04" name="テキスト ボックス 103">
          <a:extLst>
            <a:ext uri="{FF2B5EF4-FFF2-40B4-BE49-F238E27FC236}">
              <a16:creationId xmlns:a16="http://schemas.microsoft.com/office/drawing/2014/main" id="{30944842-7216-4B2B-B124-EA8C485378E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5" name="直線コネクタ 104">
          <a:extLst>
            <a:ext uri="{FF2B5EF4-FFF2-40B4-BE49-F238E27FC236}">
              <a16:creationId xmlns:a16="http://schemas.microsoft.com/office/drawing/2014/main" id="{8D226696-4621-46BC-94A7-51CCCD781A0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06" name="テキスト ボックス 105">
          <a:extLst>
            <a:ext uri="{FF2B5EF4-FFF2-40B4-BE49-F238E27FC236}">
              <a16:creationId xmlns:a16="http://schemas.microsoft.com/office/drawing/2014/main" id="{E76DFC3D-D36F-4D15-8A8B-B624C76546FB}"/>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7" name="【体育館・プール】&#10;有形固定資産減価償却率グラフ枠">
          <a:extLst>
            <a:ext uri="{FF2B5EF4-FFF2-40B4-BE49-F238E27FC236}">
              <a16:creationId xmlns:a16="http://schemas.microsoft.com/office/drawing/2014/main" id="{EAFB6A66-5B12-463E-9A2D-91085185304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08" name="直線コネクタ 107">
          <a:extLst>
            <a:ext uri="{FF2B5EF4-FFF2-40B4-BE49-F238E27FC236}">
              <a16:creationId xmlns:a16="http://schemas.microsoft.com/office/drawing/2014/main" id="{262E869A-6375-49A0-A476-554E8EE1B3D5}"/>
            </a:ext>
          </a:extLst>
        </xdr:cNvPr>
        <xdr:cNvCxnSpPr/>
      </xdr:nvCxnSpPr>
      <xdr:spPr>
        <a:xfrm flipV="1">
          <a:off x="4180840" y="9217660"/>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09" name="【体育館・プール】&#10;有形固定資産減価償却率最小値テキスト">
          <a:extLst>
            <a:ext uri="{FF2B5EF4-FFF2-40B4-BE49-F238E27FC236}">
              <a16:creationId xmlns:a16="http://schemas.microsoft.com/office/drawing/2014/main" id="{598A9371-33D8-4024-8850-B353A8D7A009}"/>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10" name="直線コネクタ 109">
          <a:extLst>
            <a:ext uri="{FF2B5EF4-FFF2-40B4-BE49-F238E27FC236}">
              <a16:creationId xmlns:a16="http://schemas.microsoft.com/office/drawing/2014/main" id="{BAE170DE-95A3-4F0D-8159-88D4E3BFCFEF}"/>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11" name="【体育館・プール】&#10;有形固定資産減価償却率最大値テキスト">
          <a:extLst>
            <a:ext uri="{FF2B5EF4-FFF2-40B4-BE49-F238E27FC236}">
              <a16:creationId xmlns:a16="http://schemas.microsoft.com/office/drawing/2014/main" id="{4CBAFB33-CE77-4135-9315-B6908B755258}"/>
            </a:ext>
          </a:extLst>
        </xdr:cNvPr>
        <xdr:cNvSpPr txBox="1"/>
      </xdr:nvSpPr>
      <xdr:spPr>
        <a:xfrm>
          <a:off x="4219575"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12" name="直線コネクタ 111">
          <a:extLst>
            <a:ext uri="{FF2B5EF4-FFF2-40B4-BE49-F238E27FC236}">
              <a16:creationId xmlns:a16="http://schemas.microsoft.com/office/drawing/2014/main" id="{BD2789FE-C26E-45E6-BDC5-A371E871C489}"/>
            </a:ext>
          </a:extLst>
        </xdr:cNvPr>
        <xdr:cNvCxnSpPr/>
      </xdr:nvCxnSpPr>
      <xdr:spPr>
        <a:xfrm>
          <a:off x="41052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13" name="【体育館・プール】&#10;有形固定資産減価償却率平均値テキスト">
          <a:extLst>
            <a:ext uri="{FF2B5EF4-FFF2-40B4-BE49-F238E27FC236}">
              <a16:creationId xmlns:a16="http://schemas.microsoft.com/office/drawing/2014/main" id="{34A0152A-D185-49B3-8B05-F6C2298D2CBD}"/>
            </a:ext>
          </a:extLst>
        </xdr:cNvPr>
        <xdr:cNvSpPr txBox="1"/>
      </xdr:nvSpPr>
      <xdr:spPr>
        <a:xfrm>
          <a:off x="4219575" y="974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14" name="フローチャート: 判断 113">
          <a:extLst>
            <a:ext uri="{FF2B5EF4-FFF2-40B4-BE49-F238E27FC236}">
              <a16:creationId xmlns:a16="http://schemas.microsoft.com/office/drawing/2014/main" id="{DDA7CB30-B911-41EC-936F-390E45F39AB4}"/>
            </a:ext>
          </a:extLst>
        </xdr:cNvPr>
        <xdr:cNvSpPr/>
      </xdr:nvSpPr>
      <xdr:spPr>
        <a:xfrm>
          <a:off x="4124325" y="988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15" name="フローチャート: 判断 114">
          <a:extLst>
            <a:ext uri="{FF2B5EF4-FFF2-40B4-BE49-F238E27FC236}">
              <a16:creationId xmlns:a16="http://schemas.microsoft.com/office/drawing/2014/main" id="{3C58AC87-F222-4621-9291-4F34B2FA9DB8}"/>
            </a:ext>
          </a:extLst>
        </xdr:cNvPr>
        <xdr:cNvSpPr/>
      </xdr:nvSpPr>
      <xdr:spPr>
        <a:xfrm>
          <a:off x="33813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16" name="フローチャート: 判断 115">
          <a:extLst>
            <a:ext uri="{FF2B5EF4-FFF2-40B4-BE49-F238E27FC236}">
              <a16:creationId xmlns:a16="http://schemas.microsoft.com/office/drawing/2014/main" id="{BE348048-1CAF-4F59-AB77-42ED6BB983E3}"/>
            </a:ext>
          </a:extLst>
        </xdr:cNvPr>
        <xdr:cNvSpPr/>
      </xdr:nvSpPr>
      <xdr:spPr>
        <a:xfrm>
          <a:off x="2571750" y="986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17" name="フローチャート: 判断 116">
          <a:extLst>
            <a:ext uri="{FF2B5EF4-FFF2-40B4-BE49-F238E27FC236}">
              <a16:creationId xmlns:a16="http://schemas.microsoft.com/office/drawing/2014/main" id="{426C8817-FA69-411E-9FA6-D2D5D3CD3CC3}"/>
            </a:ext>
          </a:extLst>
        </xdr:cNvPr>
        <xdr:cNvSpPr/>
      </xdr:nvSpPr>
      <xdr:spPr>
        <a:xfrm>
          <a:off x="1781175"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57785</xdr:rowOff>
    </xdr:from>
    <xdr:to>
      <xdr:col>6</xdr:col>
      <xdr:colOff>38100</xdr:colOff>
      <xdr:row>60</xdr:row>
      <xdr:rowOff>159385</xdr:rowOff>
    </xdr:to>
    <xdr:sp macro="" textlink="">
      <xdr:nvSpPr>
        <xdr:cNvPr id="118" name="フローチャート: 判断 117">
          <a:extLst>
            <a:ext uri="{FF2B5EF4-FFF2-40B4-BE49-F238E27FC236}">
              <a16:creationId xmlns:a16="http://schemas.microsoft.com/office/drawing/2014/main" id="{3159B27E-E101-45C7-813B-CC027905FD15}"/>
            </a:ext>
          </a:extLst>
        </xdr:cNvPr>
        <xdr:cNvSpPr/>
      </xdr:nvSpPr>
      <xdr:spPr>
        <a:xfrm>
          <a:off x="981075" y="97828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9" name="テキスト ボックス 118">
          <a:extLst>
            <a:ext uri="{FF2B5EF4-FFF2-40B4-BE49-F238E27FC236}">
              <a16:creationId xmlns:a16="http://schemas.microsoft.com/office/drawing/2014/main" id="{25416EFA-1153-4D1B-95C7-3F0725F26C5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ED883154-1906-484D-934E-6A40B3F1F46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5482DBDE-1A28-45DC-9B8F-A4320CB3019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CE947619-06FC-425D-BFBF-1297F9D2B8F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C0BE2E41-2774-47BC-90FA-C7BCF4A8A70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78740</xdr:rowOff>
    </xdr:from>
    <xdr:to>
      <xdr:col>24</xdr:col>
      <xdr:colOff>114300</xdr:colOff>
      <xdr:row>64</xdr:row>
      <xdr:rowOff>8890</xdr:rowOff>
    </xdr:to>
    <xdr:sp macro="" textlink="">
      <xdr:nvSpPr>
        <xdr:cNvPr id="124" name="楕円 123">
          <a:extLst>
            <a:ext uri="{FF2B5EF4-FFF2-40B4-BE49-F238E27FC236}">
              <a16:creationId xmlns:a16="http://schemas.microsoft.com/office/drawing/2014/main" id="{E4DBA803-9F74-4C55-B9F8-D2D680143A92}"/>
            </a:ext>
          </a:extLst>
        </xdr:cNvPr>
        <xdr:cNvSpPr/>
      </xdr:nvSpPr>
      <xdr:spPr>
        <a:xfrm>
          <a:off x="4124325" y="10289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165117</xdr:rowOff>
    </xdr:from>
    <xdr:ext cx="405111" cy="259045"/>
    <xdr:sp macro="" textlink="">
      <xdr:nvSpPr>
        <xdr:cNvPr id="125" name="【体育館・プール】&#10;有形固定資産減価償却率該当値テキスト">
          <a:extLst>
            <a:ext uri="{FF2B5EF4-FFF2-40B4-BE49-F238E27FC236}">
              <a16:creationId xmlns:a16="http://schemas.microsoft.com/office/drawing/2014/main" id="{1213D434-1156-40B8-9F4D-14F0A94E025F}"/>
            </a:ext>
          </a:extLst>
        </xdr:cNvPr>
        <xdr:cNvSpPr txBox="1"/>
      </xdr:nvSpPr>
      <xdr:spPr>
        <a:xfrm>
          <a:off x="4219575"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26" name="楕円 125">
          <a:extLst>
            <a:ext uri="{FF2B5EF4-FFF2-40B4-BE49-F238E27FC236}">
              <a16:creationId xmlns:a16="http://schemas.microsoft.com/office/drawing/2014/main" id="{FDED59FF-46DC-4EE9-A1A5-996AE7BDF69A}"/>
            </a:ext>
          </a:extLst>
        </xdr:cNvPr>
        <xdr:cNvSpPr/>
      </xdr:nvSpPr>
      <xdr:spPr>
        <a:xfrm>
          <a:off x="3381375" y="10218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129540</xdr:rowOff>
    </xdr:to>
    <xdr:cxnSp macro="">
      <xdr:nvCxnSpPr>
        <xdr:cNvPr id="127" name="直線コネクタ 126">
          <a:extLst>
            <a:ext uri="{FF2B5EF4-FFF2-40B4-BE49-F238E27FC236}">
              <a16:creationId xmlns:a16="http://schemas.microsoft.com/office/drawing/2014/main" id="{FD690A15-61A7-4714-9193-AC09BAAD1061}"/>
            </a:ext>
          </a:extLst>
        </xdr:cNvPr>
        <xdr:cNvCxnSpPr/>
      </xdr:nvCxnSpPr>
      <xdr:spPr>
        <a:xfrm>
          <a:off x="3429000" y="10266045"/>
          <a:ext cx="752475"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141605</xdr:rowOff>
    </xdr:from>
    <xdr:to>
      <xdr:col>15</xdr:col>
      <xdr:colOff>101600</xdr:colOff>
      <xdr:row>63</xdr:row>
      <xdr:rowOff>71755</xdr:rowOff>
    </xdr:to>
    <xdr:sp macro="" textlink="">
      <xdr:nvSpPr>
        <xdr:cNvPr id="128" name="楕円 127">
          <a:extLst>
            <a:ext uri="{FF2B5EF4-FFF2-40B4-BE49-F238E27FC236}">
              <a16:creationId xmlns:a16="http://schemas.microsoft.com/office/drawing/2014/main" id="{3D385638-5C21-465F-B6D3-2652B609D2BC}"/>
            </a:ext>
          </a:extLst>
        </xdr:cNvPr>
        <xdr:cNvSpPr/>
      </xdr:nvSpPr>
      <xdr:spPr>
        <a:xfrm>
          <a:off x="2571750" y="101936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20955</xdr:rowOff>
    </xdr:from>
    <xdr:to>
      <xdr:col>19</xdr:col>
      <xdr:colOff>177800</xdr:colOff>
      <xdr:row>63</xdr:row>
      <xdr:rowOff>55245</xdr:rowOff>
    </xdr:to>
    <xdr:cxnSp macro="">
      <xdr:nvCxnSpPr>
        <xdr:cNvPr id="129" name="直線コネクタ 128">
          <a:extLst>
            <a:ext uri="{FF2B5EF4-FFF2-40B4-BE49-F238E27FC236}">
              <a16:creationId xmlns:a16="http://schemas.microsoft.com/office/drawing/2014/main" id="{9D1FB4D7-B37C-4DD1-8D5C-57C39FB42F4F}"/>
            </a:ext>
          </a:extLst>
        </xdr:cNvPr>
        <xdr:cNvCxnSpPr/>
      </xdr:nvCxnSpPr>
      <xdr:spPr>
        <a:xfrm>
          <a:off x="2619375" y="10231755"/>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107315</xdr:rowOff>
    </xdr:from>
    <xdr:to>
      <xdr:col>10</xdr:col>
      <xdr:colOff>165100</xdr:colOff>
      <xdr:row>63</xdr:row>
      <xdr:rowOff>37465</xdr:rowOff>
    </xdr:to>
    <xdr:sp macro="" textlink="">
      <xdr:nvSpPr>
        <xdr:cNvPr id="130" name="楕円 129">
          <a:extLst>
            <a:ext uri="{FF2B5EF4-FFF2-40B4-BE49-F238E27FC236}">
              <a16:creationId xmlns:a16="http://schemas.microsoft.com/office/drawing/2014/main" id="{67621D0B-9FAE-4DA4-8556-6972EF6E0B97}"/>
            </a:ext>
          </a:extLst>
        </xdr:cNvPr>
        <xdr:cNvSpPr/>
      </xdr:nvSpPr>
      <xdr:spPr>
        <a:xfrm>
          <a:off x="1781175" y="10153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158115</xdr:rowOff>
    </xdr:from>
    <xdr:to>
      <xdr:col>15</xdr:col>
      <xdr:colOff>50800</xdr:colOff>
      <xdr:row>63</xdr:row>
      <xdr:rowOff>20955</xdr:rowOff>
    </xdr:to>
    <xdr:cxnSp macro="">
      <xdr:nvCxnSpPr>
        <xdr:cNvPr id="131" name="直線コネクタ 130">
          <a:extLst>
            <a:ext uri="{FF2B5EF4-FFF2-40B4-BE49-F238E27FC236}">
              <a16:creationId xmlns:a16="http://schemas.microsoft.com/office/drawing/2014/main" id="{B0DB49FE-789D-459A-A3AA-F13F829843FE}"/>
            </a:ext>
          </a:extLst>
        </xdr:cNvPr>
        <xdr:cNvCxnSpPr/>
      </xdr:nvCxnSpPr>
      <xdr:spPr>
        <a:xfrm>
          <a:off x="1828800" y="10210165"/>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78740</xdr:rowOff>
    </xdr:from>
    <xdr:to>
      <xdr:col>6</xdr:col>
      <xdr:colOff>38100</xdr:colOff>
      <xdr:row>63</xdr:row>
      <xdr:rowOff>8890</xdr:rowOff>
    </xdr:to>
    <xdr:sp macro="" textlink="">
      <xdr:nvSpPr>
        <xdr:cNvPr id="132" name="楕円 131">
          <a:extLst>
            <a:ext uri="{FF2B5EF4-FFF2-40B4-BE49-F238E27FC236}">
              <a16:creationId xmlns:a16="http://schemas.microsoft.com/office/drawing/2014/main" id="{C2BEA696-FCC5-4EF2-9D22-7D59BD4517C5}"/>
            </a:ext>
          </a:extLst>
        </xdr:cNvPr>
        <xdr:cNvSpPr/>
      </xdr:nvSpPr>
      <xdr:spPr>
        <a:xfrm>
          <a:off x="981075" y="1012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129540</xdr:rowOff>
    </xdr:from>
    <xdr:to>
      <xdr:col>10</xdr:col>
      <xdr:colOff>114300</xdr:colOff>
      <xdr:row>62</xdr:row>
      <xdr:rowOff>158115</xdr:rowOff>
    </xdr:to>
    <xdr:cxnSp macro="">
      <xdr:nvCxnSpPr>
        <xdr:cNvPr id="133" name="直線コネクタ 132">
          <a:extLst>
            <a:ext uri="{FF2B5EF4-FFF2-40B4-BE49-F238E27FC236}">
              <a16:creationId xmlns:a16="http://schemas.microsoft.com/office/drawing/2014/main" id="{D614D116-6B1E-4151-9611-7A2451D767C8}"/>
            </a:ext>
          </a:extLst>
        </xdr:cNvPr>
        <xdr:cNvCxnSpPr/>
      </xdr:nvCxnSpPr>
      <xdr:spPr>
        <a:xfrm>
          <a:off x="1028700" y="10175240"/>
          <a:ext cx="8001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34" name="n_1aveValue【体育館・プール】&#10;有形固定資産減価償却率">
          <a:extLst>
            <a:ext uri="{FF2B5EF4-FFF2-40B4-BE49-F238E27FC236}">
              <a16:creationId xmlns:a16="http://schemas.microsoft.com/office/drawing/2014/main" id="{3B45C1FD-E693-44C8-8EAE-C0CFF9614927}"/>
            </a:ext>
          </a:extLst>
        </xdr:cNvPr>
        <xdr:cNvSpPr txBox="1"/>
      </xdr:nvSpPr>
      <xdr:spPr>
        <a:xfrm>
          <a:off x="32391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35" name="n_2aveValue【体育館・プール】&#10;有形固定資産減価償却率">
          <a:extLst>
            <a:ext uri="{FF2B5EF4-FFF2-40B4-BE49-F238E27FC236}">
              <a16:creationId xmlns:a16="http://schemas.microsoft.com/office/drawing/2014/main" id="{65EBF8E9-8F59-4A51-8D0D-6395D8185316}"/>
            </a:ext>
          </a:extLst>
        </xdr:cNvPr>
        <xdr:cNvSpPr txBox="1"/>
      </xdr:nvSpPr>
      <xdr:spPr>
        <a:xfrm>
          <a:off x="2439044" y="965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136" name="n_3aveValue【体育館・プール】&#10;有形固定資産減価償却率">
          <a:extLst>
            <a:ext uri="{FF2B5EF4-FFF2-40B4-BE49-F238E27FC236}">
              <a16:creationId xmlns:a16="http://schemas.microsoft.com/office/drawing/2014/main" id="{8285F838-7FF7-46CB-861F-30B8E7766B29}"/>
            </a:ext>
          </a:extLst>
        </xdr:cNvPr>
        <xdr:cNvSpPr txBox="1"/>
      </xdr:nvSpPr>
      <xdr:spPr>
        <a:xfrm>
          <a:off x="16484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4462</xdr:rowOff>
    </xdr:from>
    <xdr:ext cx="405111" cy="259045"/>
    <xdr:sp macro="" textlink="">
      <xdr:nvSpPr>
        <xdr:cNvPr id="137" name="n_4aveValue【体育館・プール】&#10;有形固定資産減価償却率">
          <a:extLst>
            <a:ext uri="{FF2B5EF4-FFF2-40B4-BE49-F238E27FC236}">
              <a16:creationId xmlns:a16="http://schemas.microsoft.com/office/drawing/2014/main" id="{C83F29D7-1D11-4A3C-91A9-E927B369552F}"/>
            </a:ext>
          </a:extLst>
        </xdr:cNvPr>
        <xdr:cNvSpPr txBox="1"/>
      </xdr:nvSpPr>
      <xdr:spPr>
        <a:xfrm>
          <a:off x="848369" y="957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138" name="n_1mainValue【体育館・プール】&#10;有形固定資産減価償却率">
          <a:extLst>
            <a:ext uri="{FF2B5EF4-FFF2-40B4-BE49-F238E27FC236}">
              <a16:creationId xmlns:a16="http://schemas.microsoft.com/office/drawing/2014/main" id="{AF5BB394-2502-411C-9B53-993D3E09D0CE}"/>
            </a:ext>
          </a:extLst>
        </xdr:cNvPr>
        <xdr:cNvSpPr txBox="1"/>
      </xdr:nvSpPr>
      <xdr:spPr>
        <a:xfrm>
          <a:off x="32391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62882</xdr:rowOff>
    </xdr:from>
    <xdr:ext cx="405111" cy="259045"/>
    <xdr:sp macro="" textlink="">
      <xdr:nvSpPr>
        <xdr:cNvPr id="139" name="n_2mainValue【体育館・プール】&#10;有形固定資産減価償却率">
          <a:extLst>
            <a:ext uri="{FF2B5EF4-FFF2-40B4-BE49-F238E27FC236}">
              <a16:creationId xmlns:a16="http://schemas.microsoft.com/office/drawing/2014/main" id="{B3116CA8-3777-41F9-BFAF-DDE0DEBA8D0D}"/>
            </a:ext>
          </a:extLst>
        </xdr:cNvPr>
        <xdr:cNvSpPr txBox="1"/>
      </xdr:nvSpPr>
      <xdr:spPr>
        <a:xfrm>
          <a:off x="2439044" y="1027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28592</xdr:rowOff>
    </xdr:from>
    <xdr:ext cx="405111" cy="259045"/>
    <xdr:sp macro="" textlink="">
      <xdr:nvSpPr>
        <xdr:cNvPr id="140" name="n_3mainValue【体育館・プール】&#10;有形固定資産減価償却率">
          <a:extLst>
            <a:ext uri="{FF2B5EF4-FFF2-40B4-BE49-F238E27FC236}">
              <a16:creationId xmlns:a16="http://schemas.microsoft.com/office/drawing/2014/main" id="{D572D2CC-7CB8-418D-8D17-1BE549B6F708}"/>
            </a:ext>
          </a:extLst>
        </xdr:cNvPr>
        <xdr:cNvSpPr txBox="1"/>
      </xdr:nvSpPr>
      <xdr:spPr>
        <a:xfrm>
          <a:off x="1648469"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141" name="n_4mainValue【体育館・プール】&#10;有形固定資産減価償却率">
          <a:extLst>
            <a:ext uri="{FF2B5EF4-FFF2-40B4-BE49-F238E27FC236}">
              <a16:creationId xmlns:a16="http://schemas.microsoft.com/office/drawing/2014/main" id="{0EBE5DA6-BA02-4D2A-B064-9094F8B803FC}"/>
            </a:ext>
          </a:extLst>
        </xdr:cNvPr>
        <xdr:cNvSpPr txBox="1"/>
      </xdr:nvSpPr>
      <xdr:spPr>
        <a:xfrm>
          <a:off x="848369"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2" name="正方形/長方形 141">
          <a:extLst>
            <a:ext uri="{FF2B5EF4-FFF2-40B4-BE49-F238E27FC236}">
              <a16:creationId xmlns:a16="http://schemas.microsoft.com/office/drawing/2014/main" id="{04EC62FC-7238-4C37-AC64-2BAC64B8D67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3" name="正方形/長方形 142">
          <a:extLst>
            <a:ext uri="{FF2B5EF4-FFF2-40B4-BE49-F238E27FC236}">
              <a16:creationId xmlns:a16="http://schemas.microsoft.com/office/drawing/2014/main" id="{6C617554-1B58-4989-ACEB-0265613A6F7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4" name="正方形/長方形 143">
          <a:extLst>
            <a:ext uri="{FF2B5EF4-FFF2-40B4-BE49-F238E27FC236}">
              <a16:creationId xmlns:a16="http://schemas.microsoft.com/office/drawing/2014/main" id="{3CD4A084-C264-4B80-B8E2-3D8D122F189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5" name="正方形/長方形 144">
          <a:extLst>
            <a:ext uri="{FF2B5EF4-FFF2-40B4-BE49-F238E27FC236}">
              <a16:creationId xmlns:a16="http://schemas.microsoft.com/office/drawing/2014/main" id="{53D3F721-C797-458C-8B33-4674A9FCECC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6" name="正方形/長方形 145">
          <a:extLst>
            <a:ext uri="{FF2B5EF4-FFF2-40B4-BE49-F238E27FC236}">
              <a16:creationId xmlns:a16="http://schemas.microsoft.com/office/drawing/2014/main" id="{9791A99A-64D1-462B-8B64-D8D1645E728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7" name="正方形/長方形 146">
          <a:extLst>
            <a:ext uri="{FF2B5EF4-FFF2-40B4-BE49-F238E27FC236}">
              <a16:creationId xmlns:a16="http://schemas.microsoft.com/office/drawing/2014/main" id="{13A8FD2E-A182-4120-A248-BE7DF2CA1A6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8" name="正方形/長方形 147">
          <a:extLst>
            <a:ext uri="{FF2B5EF4-FFF2-40B4-BE49-F238E27FC236}">
              <a16:creationId xmlns:a16="http://schemas.microsoft.com/office/drawing/2014/main" id="{70FADA13-8C72-4FFA-B870-FE763A3DC1E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9" name="正方形/長方形 148">
          <a:extLst>
            <a:ext uri="{FF2B5EF4-FFF2-40B4-BE49-F238E27FC236}">
              <a16:creationId xmlns:a16="http://schemas.microsoft.com/office/drawing/2014/main" id="{60DB2690-C683-4301-95F1-17328A340FE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0" name="テキスト ボックス 149">
          <a:extLst>
            <a:ext uri="{FF2B5EF4-FFF2-40B4-BE49-F238E27FC236}">
              <a16:creationId xmlns:a16="http://schemas.microsoft.com/office/drawing/2014/main" id="{27A2D2A9-6D87-4173-BB92-D7247E54DB7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1" name="直線コネクタ 150">
          <a:extLst>
            <a:ext uri="{FF2B5EF4-FFF2-40B4-BE49-F238E27FC236}">
              <a16:creationId xmlns:a16="http://schemas.microsoft.com/office/drawing/2014/main" id="{D0980312-1D7E-4D6E-93B7-456BD4F9861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52" name="直線コネクタ 151">
          <a:extLst>
            <a:ext uri="{FF2B5EF4-FFF2-40B4-BE49-F238E27FC236}">
              <a16:creationId xmlns:a16="http://schemas.microsoft.com/office/drawing/2014/main" id="{D25AD3BA-804A-47BB-B801-CE2A51EAD53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1DC7A8E8-2B81-4DEC-80DF-59FC2CC2BBAC}"/>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54" name="直線コネクタ 153">
          <a:extLst>
            <a:ext uri="{FF2B5EF4-FFF2-40B4-BE49-F238E27FC236}">
              <a16:creationId xmlns:a16="http://schemas.microsoft.com/office/drawing/2014/main" id="{E0EB7D66-7ACD-463E-A6F2-EB7E9E5A8DF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55" name="テキスト ボックス 154">
          <a:extLst>
            <a:ext uri="{FF2B5EF4-FFF2-40B4-BE49-F238E27FC236}">
              <a16:creationId xmlns:a16="http://schemas.microsoft.com/office/drawing/2014/main" id="{5452A56E-BDD6-4F80-946F-A723DD738D67}"/>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56" name="直線コネクタ 155">
          <a:extLst>
            <a:ext uri="{FF2B5EF4-FFF2-40B4-BE49-F238E27FC236}">
              <a16:creationId xmlns:a16="http://schemas.microsoft.com/office/drawing/2014/main" id="{27F02D7A-62D6-4988-B18A-7A3FBD184AD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57" name="テキスト ボックス 156">
          <a:extLst>
            <a:ext uri="{FF2B5EF4-FFF2-40B4-BE49-F238E27FC236}">
              <a16:creationId xmlns:a16="http://schemas.microsoft.com/office/drawing/2014/main" id="{E8014CD0-DF15-4200-AB95-FF585E61ADEA}"/>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58" name="直線コネクタ 157">
          <a:extLst>
            <a:ext uri="{FF2B5EF4-FFF2-40B4-BE49-F238E27FC236}">
              <a16:creationId xmlns:a16="http://schemas.microsoft.com/office/drawing/2014/main" id="{2DA845BC-7F5A-4B4F-A51B-6E4267D549E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59" name="テキスト ボックス 158">
          <a:extLst>
            <a:ext uri="{FF2B5EF4-FFF2-40B4-BE49-F238E27FC236}">
              <a16:creationId xmlns:a16="http://schemas.microsoft.com/office/drawing/2014/main" id="{878AA955-67F3-451C-A7F0-4CC942649EC5}"/>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0" name="直線コネクタ 159">
          <a:extLst>
            <a:ext uri="{FF2B5EF4-FFF2-40B4-BE49-F238E27FC236}">
              <a16:creationId xmlns:a16="http://schemas.microsoft.com/office/drawing/2014/main" id="{068CA285-2DB2-4350-A6F4-00D661D65995}"/>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61" name="テキスト ボックス 160">
          <a:extLst>
            <a:ext uri="{FF2B5EF4-FFF2-40B4-BE49-F238E27FC236}">
              <a16:creationId xmlns:a16="http://schemas.microsoft.com/office/drawing/2014/main" id="{E62830EF-BBEF-4B1C-865A-DF9C8BE2A131}"/>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2" name="直線コネクタ 161">
          <a:extLst>
            <a:ext uri="{FF2B5EF4-FFF2-40B4-BE49-F238E27FC236}">
              <a16:creationId xmlns:a16="http://schemas.microsoft.com/office/drawing/2014/main" id="{3FEC6A26-7F35-4142-9173-9419D68AFC6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63" name="テキスト ボックス 162">
          <a:extLst>
            <a:ext uri="{FF2B5EF4-FFF2-40B4-BE49-F238E27FC236}">
              <a16:creationId xmlns:a16="http://schemas.microsoft.com/office/drawing/2014/main" id="{CC2B1CFC-BFDC-4D8A-8856-BB7F8AE4B955}"/>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4" name="【体育館・プール】&#10;一人当たり面積グラフ枠">
          <a:extLst>
            <a:ext uri="{FF2B5EF4-FFF2-40B4-BE49-F238E27FC236}">
              <a16:creationId xmlns:a16="http://schemas.microsoft.com/office/drawing/2014/main" id="{BA13F1E3-4F0B-4AEE-BA3D-75B7BD416FF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65" name="直線コネクタ 164">
          <a:extLst>
            <a:ext uri="{FF2B5EF4-FFF2-40B4-BE49-F238E27FC236}">
              <a16:creationId xmlns:a16="http://schemas.microsoft.com/office/drawing/2014/main" id="{613E6855-281E-427E-A8D1-6D87DCC88F19}"/>
            </a:ext>
          </a:extLst>
        </xdr:cNvPr>
        <xdr:cNvCxnSpPr/>
      </xdr:nvCxnSpPr>
      <xdr:spPr>
        <a:xfrm flipV="1">
          <a:off x="9429115" y="9237472"/>
          <a:ext cx="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66" name="【体育館・プール】&#10;一人当たり面積最小値テキスト">
          <a:extLst>
            <a:ext uri="{FF2B5EF4-FFF2-40B4-BE49-F238E27FC236}">
              <a16:creationId xmlns:a16="http://schemas.microsoft.com/office/drawing/2014/main" id="{F65FA8F7-7263-435D-9171-A12FD4B8D4A7}"/>
            </a:ext>
          </a:extLst>
        </xdr:cNvPr>
        <xdr:cNvSpPr txBox="1"/>
      </xdr:nvSpPr>
      <xdr:spPr>
        <a:xfrm>
          <a:off x="9467850"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67" name="直線コネクタ 166">
          <a:extLst>
            <a:ext uri="{FF2B5EF4-FFF2-40B4-BE49-F238E27FC236}">
              <a16:creationId xmlns:a16="http://schemas.microsoft.com/office/drawing/2014/main" id="{CADB661A-2575-4A01-8872-14416DCB5C6B}"/>
            </a:ext>
          </a:extLst>
        </xdr:cNvPr>
        <xdr:cNvCxnSpPr/>
      </xdr:nvCxnSpPr>
      <xdr:spPr>
        <a:xfrm>
          <a:off x="9363075" y="104002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68" name="【体育館・プール】&#10;一人当たり面積最大値テキスト">
          <a:extLst>
            <a:ext uri="{FF2B5EF4-FFF2-40B4-BE49-F238E27FC236}">
              <a16:creationId xmlns:a16="http://schemas.microsoft.com/office/drawing/2014/main" id="{EBC32B21-1FD0-4485-B4AB-8264AACB80F9}"/>
            </a:ext>
          </a:extLst>
        </xdr:cNvPr>
        <xdr:cNvSpPr txBox="1"/>
      </xdr:nvSpPr>
      <xdr:spPr>
        <a:xfrm>
          <a:off x="9467850" y="90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69" name="直線コネクタ 168">
          <a:extLst>
            <a:ext uri="{FF2B5EF4-FFF2-40B4-BE49-F238E27FC236}">
              <a16:creationId xmlns:a16="http://schemas.microsoft.com/office/drawing/2014/main" id="{64600957-7D31-40ED-968C-32B8E06361C7}"/>
            </a:ext>
          </a:extLst>
        </xdr:cNvPr>
        <xdr:cNvCxnSpPr/>
      </xdr:nvCxnSpPr>
      <xdr:spPr>
        <a:xfrm>
          <a:off x="9363075" y="9237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70" name="【体育館・プール】&#10;一人当たり面積平均値テキスト">
          <a:extLst>
            <a:ext uri="{FF2B5EF4-FFF2-40B4-BE49-F238E27FC236}">
              <a16:creationId xmlns:a16="http://schemas.microsoft.com/office/drawing/2014/main" id="{EFDBF64A-C002-49EA-98FF-767B521776C9}"/>
            </a:ext>
          </a:extLst>
        </xdr:cNvPr>
        <xdr:cNvSpPr txBox="1"/>
      </xdr:nvSpPr>
      <xdr:spPr>
        <a:xfrm>
          <a:off x="9467850" y="9991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71" name="フローチャート: 判断 170">
          <a:extLst>
            <a:ext uri="{FF2B5EF4-FFF2-40B4-BE49-F238E27FC236}">
              <a16:creationId xmlns:a16="http://schemas.microsoft.com/office/drawing/2014/main" id="{649CF487-987D-41F9-B4FA-C53EDBA7AE2E}"/>
            </a:ext>
          </a:extLst>
        </xdr:cNvPr>
        <xdr:cNvSpPr/>
      </xdr:nvSpPr>
      <xdr:spPr>
        <a:xfrm>
          <a:off x="9401175" y="1012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72" name="フローチャート: 判断 171">
          <a:extLst>
            <a:ext uri="{FF2B5EF4-FFF2-40B4-BE49-F238E27FC236}">
              <a16:creationId xmlns:a16="http://schemas.microsoft.com/office/drawing/2014/main" id="{8D76FE57-56C4-483D-BEE9-F9E2B2CC7B11}"/>
            </a:ext>
          </a:extLst>
        </xdr:cNvPr>
        <xdr:cNvSpPr/>
      </xdr:nvSpPr>
      <xdr:spPr>
        <a:xfrm>
          <a:off x="8639175" y="10113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73" name="フローチャート: 判断 172">
          <a:extLst>
            <a:ext uri="{FF2B5EF4-FFF2-40B4-BE49-F238E27FC236}">
              <a16:creationId xmlns:a16="http://schemas.microsoft.com/office/drawing/2014/main" id="{6768C745-C711-4382-BC09-A4C2A6E1B0AF}"/>
            </a:ext>
          </a:extLst>
        </xdr:cNvPr>
        <xdr:cNvSpPr/>
      </xdr:nvSpPr>
      <xdr:spPr>
        <a:xfrm>
          <a:off x="7839075" y="10115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127508</xdr:rowOff>
    </xdr:from>
    <xdr:to>
      <xdr:col>41</xdr:col>
      <xdr:colOff>101600</xdr:colOff>
      <xdr:row>62</xdr:row>
      <xdr:rowOff>57658</xdr:rowOff>
    </xdr:to>
    <xdr:sp macro="" textlink="">
      <xdr:nvSpPr>
        <xdr:cNvPr id="174" name="フローチャート: 判断 173">
          <a:extLst>
            <a:ext uri="{FF2B5EF4-FFF2-40B4-BE49-F238E27FC236}">
              <a16:creationId xmlns:a16="http://schemas.microsoft.com/office/drawing/2014/main" id="{7E38DC7E-5234-4C8C-8371-C96EC7271638}"/>
            </a:ext>
          </a:extLst>
        </xdr:cNvPr>
        <xdr:cNvSpPr/>
      </xdr:nvSpPr>
      <xdr:spPr>
        <a:xfrm>
          <a:off x="7029450" y="100112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127508</xdr:rowOff>
    </xdr:from>
    <xdr:to>
      <xdr:col>36</xdr:col>
      <xdr:colOff>165100</xdr:colOff>
      <xdr:row>62</xdr:row>
      <xdr:rowOff>57658</xdr:rowOff>
    </xdr:to>
    <xdr:sp macro="" textlink="">
      <xdr:nvSpPr>
        <xdr:cNvPr id="175" name="フローチャート: 判断 174">
          <a:extLst>
            <a:ext uri="{FF2B5EF4-FFF2-40B4-BE49-F238E27FC236}">
              <a16:creationId xmlns:a16="http://schemas.microsoft.com/office/drawing/2014/main" id="{FCE57388-8031-46A5-9E93-966CE7EFEC3B}"/>
            </a:ext>
          </a:extLst>
        </xdr:cNvPr>
        <xdr:cNvSpPr/>
      </xdr:nvSpPr>
      <xdr:spPr>
        <a:xfrm>
          <a:off x="6238875" y="100112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FAA8317-18CE-41B4-83D3-93200BBA330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8C703F6-9430-4B73-8AEB-41269B9D09C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12A9831-CC02-4424-9283-7A38B6B91A8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D4154D1-E36F-47CA-A995-793E96996D8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B7FF387-F562-4B90-88FF-37E337C5641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181" name="楕円 180">
          <a:extLst>
            <a:ext uri="{FF2B5EF4-FFF2-40B4-BE49-F238E27FC236}">
              <a16:creationId xmlns:a16="http://schemas.microsoft.com/office/drawing/2014/main" id="{E05F4C76-CE0C-4107-9E6B-88139C8B6827}"/>
            </a:ext>
          </a:extLst>
        </xdr:cNvPr>
        <xdr:cNvSpPr/>
      </xdr:nvSpPr>
      <xdr:spPr>
        <a:xfrm>
          <a:off x="9401175" y="1025588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134637</xdr:rowOff>
    </xdr:from>
    <xdr:ext cx="469744" cy="259045"/>
    <xdr:sp macro="" textlink="">
      <xdr:nvSpPr>
        <xdr:cNvPr id="182" name="【体育館・プール】&#10;一人当たり面積該当値テキスト">
          <a:extLst>
            <a:ext uri="{FF2B5EF4-FFF2-40B4-BE49-F238E27FC236}">
              <a16:creationId xmlns:a16="http://schemas.microsoft.com/office/drawing/2014/main" id="{7D28BC2A-5CF9-421B-A5B6-2D48E8FC20CD}"/>
            </a:ext>
          </a:extLst>
        </xdr:cNvPr>
        <xdr:cNvSpPr txBox="1"/>
      </xdr:nvSpPr>
      <xdr:spPr>
        <a:xfrm>
          <a:off x="9467850" y="1018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115316</xdr:rowOff>
    </xdr:from>
    <xdr:to>
      <xdr:col>50</xdr:col>
      <xdr:colOff>165100</xdr:colOff>
      <xdr:row>64</xdr:row>
      <xdr:rowOff>45466</xdr:rowOff>
    </xdr:to>
    <xdr:sp macro="" textlink="">
      <xdr:nvSpPr>
        <xdr:cNvPr id="183" name="楕円 182">
          <a:extLst>
            <a:ext uri="{FF2B5EF4-FFF2-40B4-BE49-F238E27FC236}">
              <a16:creationId xmlns:a16="http://schemas.microsoft.com/office/drawing/2014/main" id="{13756FC4-B70F-487D-99CF-02C755FF897B}"/>
            </a:ext>
          </a:extLst>
        </xdr:cNvPr>
        <xdr:cNvSpPr/>
      </xdr:nvSpPr>
      <xdr:spPr>
        <a:xfrm>
          <a:off x="8639175" y="103261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166116</xdr:rowOff>
    </xdr:to>
    <xdr:cxnSp macro="">
      <xdr:nvCxnSpPr>
        <xdr:cNvPr id="184" name="直線コネクタ 183">
          <a:extLst>
            <a:ext uri="{FF2B5EF4-FFF2-40B4-BE49-F238E27FC236}">
              <a16:creationId xmlns:a16="http://schemas.microsoft.com/office/drawing/2014/main" id="{3B83C701-68ED-45F4-AA29-B573749CD927}"/>
            </a:ext>
          </a:extLst>
        </xdr:cNvPr>
        <xdr:cNvCxnSpPr/>
      </xdr:nvCxnSpPr>
      <xdr:spPr>
        <a:xfrm flipV="1">
          <a:off x="8686800" y="10313035"/>
          <a:ext cx="74295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116078</xdr:rowOff>
    </xdr:from>
    <xdr:to>
      <xdr:col>46</xdr:col>
      <xdr:colOff>38100</xdr:colOff>
      <xdr:row>64</xdr:row>
      <xdr:rowOff>46228</xdr:rowOff>
    </xdr:to>
    <xdr:sp macro="" textlink="">
      <xdr:nvSpPr>
        <xdr:cNvPr id="185" name="楕円 184">
          <a:extLst>
            <a:ext uri="{FF2B5EF4-FFF2-40B4-BE49-F238E27FC236}">
              <a16:creationId xmlns:a16="http://schemas.microsoft.com/office/drawing/2014/main" id="{BEC7080C-829E-456B-8D7B-7D618C3480B1}"/>
            </a:ext>
          </a:extLst>
        </xdr:cNvPr>
        <xdr:cNvSpPr/>
      </xdr:nvSpPr>
      <xdr:spPr>
        <a:xfrm>
          <a:off x="7839075" y="10326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166116</xdr:rowOff>
    </xdr:from>
    <xdr:to>
      <xdr:col>50</xdr:col>
      <xdr:colOff>114300</xdr:colOff>
      <xdr:row>63</xdr:row>
      <xdr:rowOff>166878</xdr:rowOff>
    </xdr:to>
    <xdr:cxnSp macro="">
      <xdr:nvCxnSpPr>
        <xdr:cNvPr id="186" name="直線コネクタ 185">
          <a:extLst>
            <a:ext uri="{FF2B5EF4-FFF2-40B4-BE49-F238E27FC236}">
              <a16:creationId xmlns:a16="http://schemas.microsoft.com/office/drawing/2014/main" id="{1176CA3B-9610-4E09-9AC8-BD4A72A32B84}"/>
            </a:ext>
          </a:extLst>
        </xdr:cNvPr>
        <xdr:cNvCxnSpPr/>
      </xdr:nvCxnSpPr>
      <xdr:spPr>
        <a:xfrm flipV="1">
          <a:off x="7886700" y="10373741"/>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117602</xdr:rowOff>
    </xdr:from>
    <xdr:to>
      <xdr:col>41</xdr:col>
      <xdr:colOff>101600</xdr:colOff>
      <xdr:row>64</xdr:row>
      <xdr:rowOff>47752</xdr:rowOff>
    </xdr:to>
    <xdr:sp macro="" textlink="">
      <xdr:nvSpPr>
        <xdr:cNvPr id="187" name="楕円 186">
          <a:extLst>
            <a:ext uri="{FF2B5EF4-FFF2-40B4-BE49-F238E27FC236}">
              <a16:creationId xmlns:a16="http://schemas.microsoft.com/office/drawing/2014/main" id="{13C0F88A-F1E9-4564-8EE9-1331517BA806}"/>
            </a:ext>
          </a:extLst>
        </xdr:cNvPr>
        <xdr:cNvSpPr/>
      </xdr:nvSpPr>
      <xdr:spPr>
        <a:xfrm>
          <a:off x="7029450" y="103315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166878</xdr:rowOff>
    </xdr:from>
    <xdr:to>
      <xdr:col>45</xdr:col>
      <xdr:colOff>177800</xdr:colOff>
      <xdr:row>63</xdr:row>
      <xdr:rowOff>168402</xdr:rowOff>
    </xdr:to>
    <xdr:cxnSp macro="">
      <xdr:nvCxnSpPr>
        <xdr:cNvPr id="188" name="直線コネクタ 187">
          <a:extLst>
            <a:ext uri="{FF2B5EF4-FFF2-40B4-BE49-F238E27FC236}">
              <a16:creationId xmlns:a16="http://schemas.microsoft.com/office/drawing/2014/main" id="{EF1D78F0-1662-4123-BD62-D788DDBB8058}"/>
            </a:ext>
          </a:extLst>
        </xdr:cNvPr>
        <xdr:cNvCxnSpPr/>
      </xdr:nvCxnSpPr>
      <xdr:spPr>
        <a:xfrm flipV="1">
          <a:off x="7077075" y="1037450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118364</xdr:rowOff>
    </xdr:from>
    <xdr:to>
      <xdr:col>36</xdr:col>
      <xdr:colOff>165100</xdr:colOff>
      <xdr:row>64</xdr:row>
      <xdr:rowOff>48514</xdr:rowOff>
    </xdr:to>
    <xdr:sp macro="" textlink="">
      <xdr:nvSpPr>
        <xdr:cNvPr id="189" name="楕円 188">
          <a:extLst>
            <a:ext uri="{FF2B5EF4-FFF2-40B4-BE49-F238E27FC236}">
              <a16:creationId xmlns:a16="http://schemas.microsoft.com/office/drawing/2014/main" id="{DBD03967-18C0-486D-93CC-14D2EA41B34A}"/>
            </a:ext>
          </a:extLst>
        </xdr:cNvPr>
        <xdr:cNvSpPr/>
      </xdr:nvSpPr>
      <xdr:spPr>
        <a:xfrm>
          <a:off x="6238875" y="103323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168402</xdr:rowOff>
    </xdr:from>
    <xdr:to>
      <xdr:col>41</xdr:col>
      <xdr:colOff>50800</xdr:colOff>
      <xdr:row>63</xdr:row>
      <xdr:rowOff>169164</xdr:rowOff>
    </xdr:to>
    <xdr:cxnSp macro="">
      <xdr:nvCxnSpPr>
        <xdr:cNvPr id="190" name="直線コネクタ 189">
          <a:extLst>
            <a:ext uri="{FF2B5EF4-FFF2-40B4-BE49-F238E27FC236}">
              <a16:creationId xmlns:a16="http://schemas.microsoft.com/office/drawing/2014/main" id="{472820A5-6B77-4FE4-AB79-E180CFDC86D2}"/>
            </a:ext>
          </a:extLst>
        </xdr:cNvPr>
        <xdr:cNvCxnSpPr/>
      </xdr:nvCxnSpPr>
      <xdr:spPr>
        <a:xfrm flipV="1">
          <a:off x="6286500" y="10369677"/>
          <a:ext cx="7905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91" name="n_1aveValue【体育館・プール】&#10;一人当たり面積">
          <a:extLst>
            <a:ext uri="{FF2B5EF4-FFF2-40B4-BE49-F238E27FC236}">
              <a16:creationId xmlns:a16="http://schemas.microsoft.com/office/drawing/2014/main" id="{8BA13A0B-A970-4D88-B2D3-C3ECDC41AB0F}"/>
            </a:ext>
          </a:extLst>
        </xdr:cNvPr>
        <xdr:cNvSpPr txBox="1"/>
      </xdr:nvSpPr>
      <xdr:spPr>
        <a:xfrm>
          <a:off x="8458277" y="98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92" name="n_2aveValue【体育館・プール】&#10;一人当たり面積">
          <a:extLst>
            <a:ext uri="{FF2B5EF4-FFF2-40B4-BE49-F238E27FC236}">
              <a16:creationId xmlns:a16="http://schemas.microsoft.com/office/drawing/2014/main" id="{834B4D59-E2D7-46AD-9C56-3DE5C6BDD69D}"/>
            </a:ext>
          </a:extLst>
        </xdr:cNvPr>
        <xdr:cNvSpPr txBox="1"/>
      </xdr:nvSpPr>
      <xdr:spPr>
        <a:xfrm>
          <a:off x="7677227" y="99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74185</xdr:rowOff>
    </xdr:from>
    <xdr:ext cx="469744" cy="259045"/>
    <xdr:sp macro="" textlink="">
      <xdr:nvSpPr>
        <xdr:cNvPr id="193" name="n_3aveValue【体育館・プール】&#10;一人当たり面積">
          <a:extLst>
            <a:ext uri="{FF2B5EF4-FFF2-40B4-BE49-F238E27FC236}">
              <a16:creationId xmlns:a16="http://schemas.microsoft.com/office/drawing/2014/main" id="{955E241E-62E9-40E3-B973-53F72911965D}"/>
            </a:ext>
          </a:extLst>
        </xdr:cNvPr>
        <xdr:cNvSpPr txBox="1"/>
      </xdr:nvSpPr>
      <xdr:spPr>
        <a:xfrm>
          <a:off x="6867602"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74185</xdr:rowOff>
    </xdr:from>
    <xdr:ext cx="469744" cy="259045"/>
    <xdr:sp macro="" textlink="">
      <xdr:nvSpPr>
        <xdr:cNvPr id="194" name="n_4aveValue【体育館・プール】&#10;一人当たり面積">
          <a:extLst>
            <a:ext uri="{FF2B5EF4-FFF2-40B4-BE49-F238E27FC236}">
              <a16:creationId xmlns:a16="http://schemas.microsoft.com/office/drawing/2014/main" id="{F1F85E8A-343E-4910-9CB8-074598421ED8}"/>
            </a:ext>
          </a:extLst>
        </xdr:cNvPr>
        <xdr:cNvSpPr txBox="1"/>
      </xdr:nvSpPr>
      <xdr:spPr>
        <a:xfrm>
          <a:off x="6067502"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36593</xdr:rowOff>
    </xdr:from>
    <xdr:ext cx="469744" cy="259045"/>
    <xdr:sp macro="" textlink="">
      <xdr:nvSpPr>
        <xdr:cNvPr id="195" name="n_1mainValue【体育館・プール】&#10;一人当たり面積">
          <a:extLst>
            <a:ext uri="{FF2B5EF4-FFF2-40B4-BE49-F238E27FC236}">
              <a16:creationId xmlns:a16="http://schemas.microsoft.com/office/drawing/2014/main" id="{F065C529-A448-42C9-8B3B-189C6A1671AC}"/>
            </a:ext>
          </a:extLst>
        </xdr:cNvPr>
        <xdr:cNvSpPr txBox="1"/>
      </xdr:nvSpPr>
      <xdr:spPr>
        <a:xfrm>
          <a:off x="8458277" y="1040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37355</xdr:rowOff>
    </xdr:from>
    <xdr:ext cx="469744" cy="259045"/>
    <xdr:sp macro="" textlink="">
      <xdr:nvSpPr>
        <xdr:cNvPr id="196" name="n_2mainValue【体育館・プール】&#10;一人当たり面積">
          <a:extLst>
            <a:ext uri="{FF2B5EF4-FFF2-40B4-BE49-F238E27FC236}">
              <a16:creationId xmlns:a16="http://schemas.microsoft.com/office/drawing/2014/main" id="{B54E6AF3-1BAA-4617-B540-C9512F4F75D0}"/>
            </a:ext>
          </a:extLst>
        </xdr:cNvPr>
        <xdr:cNvSpPr txBox="1"/>
      </xdr:nvSpPr>
      <xdr:spPr>
        <a:xfrm>
          <a:off x="7677227" y="104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38879</xdr:rowOff>
    </xdr:from>
    <xdr:ext cx="469744" cy="259045"/>
    <xdr:sp macro="" textlink="">
      <xdr:nvSpPr>
        <xdr:cNvPr id="197" name="n_3mainValue【体育館・プール】&#10;一人当たり面積">
          <a:extLst>
            <a:ext uri="{FF2B5EF4-FFF2-40B4-BE49-F238E27FC236}">
              <a16:creationId xmlns:a16="http://schemas.microsoft.com/office/drawing/2014/main" id="{E7877738-0752-427B-B995-BAB32B08DF3E}"/>
            </a:ext>
          </a:extLst>
        </xdr:cNvPr>
        <xdr:cNvSpPr txBox="1"/>
      </xdr:nvSpPr>
      <xdr:spPr>
        <a:xfrm>
          <a:off x="6867602" y="104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39641</xdr:rowOff>
    </xdr:from>
    <xdr:ext cx="469744" cy="259045"/>
    <xdr:sp macro="" textlink="">
      <xdr:nvSpPr>
        <xdr:cNvPr id="198" name="n_4mainValue【体育館・プール】&#10;一人当たり面積">
          <a:extLst>
            <a:ext uri="{FF2B5EF4-FFF2-40B4-BE49-F238E27FC236}">
              <a16:creationId xmlns:a16="http://schemas.microsoft.com/office/drawing/2014/main" id="{B108F655-C0D7-4E0D-B8D9-C4A5CB6FFC56}"/>
            </a:ext>
          </a:extLst>
        </xdr:cNvPr>
        <xdr:cNvSpPr txBox="1"/>
      </xdr:nvSpPr>
      <xdr:spPr>
        <a:xfrm>
          <a:off x="6067502" y="1041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id="{7D1A4BA6-0E81-4AF2-ACAD-CCB89C0264F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id="{B03BFDAF-BAD6-427D-9C02-1E4D2DE0A15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id="{947CAB3F-1FD5-4927-8646-993D003A4B6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id="{C1B1D8A1-0E93-4043-AB9C-A8A1971B17B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id="{23186002-DC24-4406-AAD3-06C07E43B7C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id="{D46C9489-DC69-4C32-BC7E-FF24A055593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id="{28C7A0D7-30BB-4670-AAE7-BDF20128884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id="{F257519A-CE34-48D9-AEC9-076E7792CE8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a:extLst>
            <a:ext uri="{FF2B5EF4-FFF2-40B4-BE49-F238E27FC236}">
              <a16:creationId xmlns:a16="http://schemas.microsoft.com/office/drawing/2014/main" id="{02302F57-DD3E-45F6-9978-8D85E7988D4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a:extLst>
            <a:ext uri="{FF2B5EF4-FFF2-40B4-BE49-F238E27FC236}">
              <a16:creationId xmlns:a16="http://schemas.microsoft.com/office/drawing/2014/main" id="{6457A2B3-505D-4140-9DCE-F3DCA291B8E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09" name="テキスト ボックス 208">
          <a:extLst>
            <a:ext uri="{FF2B5EF4-FFF2-40B4-BE49-F238E27FC236}">
              <a16:creationId xmlns:a16="http://schemas.microsoft.com/office/drawing/2014/main" id="{B145E968-CDA6-4AE1-8165-18548F569617}"/>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a:extLst>
            <a:ext uri="{FF2B5EF4-FFF2-40B4-BE49-F238E27FC236}">
              <a16:creationId xmlns:a16="http://schemas.microsoft.com/office/drawing/2014/main" id="{A038149D-B3E3-431F-8152-F08B1994A74E}"/>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11" name="テキスト ボックス 210">
          <a:extLst>
            <a:ext uri="{FF2B5EF4-FFF2-40B4-BE49-F238E27FC236}">
              <a16:creationId xmlns:a16="http://schemas.microsoft.com/office/drawing/2014/main" id="{A1BA9791-CE92-4DBF-B30C-E1A965CA31A5}"/>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a:extLst>
            <a:ext uri="{FF2B5EF4-FFF2-40B4-BE49-F238E27FC236}">
              <a16:creationId xmlns:a16="http://schemas.microsoft.com/office/drawing/2014/main" id="{83C0D91D-2E8F-4BC2-B3E9-CAD3D09765B1}"/>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a:extLst>
            <a:ext uri="{FF2B5EF4-FFF2-40B4-BE49-F238E27FC236}">
              <a16:creationId xmlns:a16="http://schemas.microsoft.com/office/drawing/2014/main" id="{50DF57C8-A3E2-43C8-9348-740CC343802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a:extLst>
            <a:ext uri="{FF2B5EF4-FFF2-40B4-BE49-F238E27FC236}">
              <a16:creationId xmlns:a16="http://schemas.microsoft.com/office/drawing/2014/main" id="{1C181932-6C82-444D-A98E-2A8C29B51CD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a:extLst>
            <a:ext uri="{FF2B5EF4-FFF2-40B4-BE49-F238E27FC236}">
              <a16:creationId xmlns:a16="http://schemas.microsoft.com/office/drawing/2014/main" id="{B8064167-E351-441C-B34B-46FD818F8E8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a:extLst>
            <a:ext uri="{FF2B5EF4-FFF2-40B4-BE49-F238E27FC236}">
              <a16:creationId xmlns:a16="http://schemas.microsoft.com/office/drawing/2014/main" id="{F1D1BC0A-E331-4C9B-A503-60ACC6AC37E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a:extLst>
            <a:ext uri="{FF2B5EF4-FFF2-40B4-BE49-F238E27FC236}">
              <a16:creationId xmlns:a16="http://schemas.microsoft.com/office/drawing/2014/main" id="{DEBDBC6F-4762-4EB4-8666-05706B3D7B7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a:extLst>
            <a:ext uri="{FF2B5EF4-FFF2-40B4-BE49-F238E27FC236}">
              <a16:creationId xmlns:a16="http://schemas.microsoft.com/office/drawing/2014/main" id="{96DD0921-1D2B-49D6-8592-6B9E4BFF0EB4}"/>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9" name="テキスト ボックス 218">
          <a:extLst>
            <a:ext uri="{FF2B5EF4-FFF2-40B4-BE49-F238E27FC236}">
              <a16:creationId xmlns:a16="http://schemas.microsoft.com/office/drawing/2014/main" id="{42BB086B-7231-41EC-A826-30BBBA38CCA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a:extLst>
            <a:ext uri="{FF2B5EF4-FFF2-40B4-BE49-F238E27FC236}">
              <a16:creationId xmlns:a16="http://schemas.microsoft.com/office/drawing/2014/main" id="{5A12B60A-F391-4ABF-AC4E-32FA35F20F0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21" name="テキスト ボックス 220">
          <a:extLst>
            <a:ext uri="{FF2B5EF4-FFF2-40B4-BE49-F238E27FC236}">
              <a16:creationId xmlns:a16="http://schemas.microsoft.com/office/drawing/2014/main" id="{D001143D-4A86-4E37-A63E-E075DA8D0E2F}"/>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a:extLst>
            <a:ext uri="{FF2B5EF4-FFF2-40B4-BE49-F238E27FC236}">
              <a16:creationId xmlns:a16="http://schemas.microsoft.com/office/drawing/2014/main" id="{44AA0BF4-ECB2-4BEF-96BE-10BF9D665FF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23" name="直線コネクタ 222">
          <a:extLst>
            <a:ext uri="{FF2B5EF4-FFF2-40B4-BE49-F238E27FC236}">
              <a16:creationId xmlns:a16="http://schemas.microsoft.com/office/drawing/2014/main" id="{B10E4ADF-5243-4D1A-A437-00A48163ABB4}"/>
            </a:ext>
          </a:extLst>
        </xdr:cNvPr>
        <xdr:cNvCxnSpPr/>
      </xdr:nvCxnSpPr>
      <xdr:spPr>
        <a:xfrm flipV="1">
          <a:off x="4180840" y="12507595"/>
          <a:ext cx="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24" name="【福祉施設】&#10;有形固定資産減価償却率最小値テキスト">
          <a:extLst>
            <a:ext uri="{FF2B5EF4-FFF2-40B4-BE49-F238E27FC236}">
              <a16:creationId xmlns:a16="http://schemas.microsoft.com/office/drawing/2014/main" id="{211713D3-F400-49FA-A599-86147CB66B5C}"/>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25" name="直線コネクタ 224">
          <a:extLst>
            <a:ext uri="{FF2B5EF4-FFF2-40B4-BE49-F238E27FC236}">
              <a16:creationId xmlns:a16="http://schemas.microsoft.com/office/drawing/2014/main" id="{03D2C899-356E-4A56-ADFA-2BAC36DFB29D}"/>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26" name="【福祉施設】&#10;有形固定資産減価償却率最大値テキスト">
          <a:extLst>
            <a:ext uri="{FF2B5EF4-FFF2-40B4-BE49-F238E27FC236}">
              <a16:creationId xmlns:a16="http://schemas.microsoft.com/office/drawing/2014/main" id="{44406ED8-6202-4751-81B2-147BBB6E58FC}"/>
            </a:ext>
          </a:extLst>
        </xdr:cNvPr>
        <xdr:cNvSpPr txBox="1"/>
      </xdr:nvSpPr>
      <xdr:spPr>
        <a:xfrm>
          <a:off x="4219575" y="1229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27" name="直線コネクタ 226">
          <a:extLst>
            <a:ext uri="{FF2B5EF4-FFF2-40B4-BE49-F238E27FC236}">
              <a16:creationId xmlns:a16="http://schemas.microsoft.com/office/drawing/2014/main" id="{CBA01E3E-6E89-456A-8D7F-05D8572C1E28}"/>
            </a:ext>
          </a:extLst>
        </xdr:cNvPr>
        <xdr:cNvCxnSpPr/>
      </xdr:nvCxnSpPr>
      <xdr:spPr>
        <a:xfrm>
          <a:off x="4105275" y="1250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28" name="【福祉施設】&#10;有形固定資産減価償却率平均値テキスト">
          <a:extLst>
            <a:ext uri="{FF2B5EF4-FFF2-40B4-BE49-F238E27FC236}">
              <a16:creationId xmlns:a16="http://schemas.microsoft.com/office/drawing/2014/main" id="{4B9697CF-876E-4F09-A945-37994FFD15AE}"/>
            </a:ext>
          </a:extLst>
        </xdr:cNvPr>
        <xdr:cNvSpPr txBox="1"/>
      </xdr:nvSpPr>
      <xdr:spPr>
        <a:xfrm>
          <a:off x="4219575" y="13152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29" name="フローチャート: 判断 228">
          <a:extLst>
            <a:ext uri="{FF2B5EF4-FFF2-40B4-BE49-F238E27FC236}">
              <a16:creationId xmlns:a16="http://schemas.microsoft.com/office/drawing/2014/main" id="{F59ADFC7-1318-4E77-A222-B73CE7000B66}"/>
            </a:ext>
          </a:extLst>
        </xdr:cNvPr>
        <xdr:cNvSpPr/>
      </xdr:nvSpPr>
      <xdr:spPr>
        <a:xfrm>
          <a:off x="4124325"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30" name="フローチャート: 判断 229">
          <a:extLst>
            <a:ext uri="{FF2B5EF4-FFF2-40B4-BE49-F238E27FC236}">
              <a16:creationId xmlns:a16="http://schemas.microsoft.com/office/drawing/2014/main" id="{71A12EB7-6F73-4CF2-9A7C-5ED5F44A5C6C}"/>
            </a:ext>
          </a:extLst>
        </xdr:cNvPr>
        <xdr:cNvSpPr/>
      </xdr:nvSpPr>
      <xdr:spPr>
        <a:xfrm>
          <a:off x="33813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31" name="フローチャート: 判断 230">
          <a:extLst>
            <a:ext uri="{FF2B5EF4-FFF2-40B4-BE49-F238E27FC236}">
              <a16:creationId xmlns:a16="http://schemas.microsoft.com/office/drawing/2014/main" id="{9FA12769-401F-4071-82CE-9CB43A0EDE9D}"/>
            </a:ext>
          </a:extLst>
        </xdr:cNvPr>
        <xdr:cNvSpPr/>
      </xdr:nvSpPr>
      <xdr:spPr>
        <a:xfrm>
          <a:off x="2571750" y="13269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32" name="フローチャート: 判断 231">
          <a:extLst>
            <a:ext uri="{FF2B5EF4-FFF2-40B4-BE49-F238E27FC236}">
              <a16:creationId xmlns:a16="http://schemas.microsoft.com/office/drawing/2014/main" id="{D988D881-1928-4355-B2F6-708966CE52C7}"/>
            </a:ext>
          </a:extLst>
        </xdr:cNvPr>
        <xdr:cNvSpPr/>
      </xdr:nvSpPr>
      <xdr:spPr>
        <a:xfrm>
          <a:off x="1781175" y="13294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233" name="フローチャート: 判断 232">
          <a:extLst>
            <a:ext uri="{FF2B5EF4-FFF2-40B4-BE49-F238E27FC236}">
              <a16:creationId xmlns:a16="http://schemas.microsoft.com/office/drawing/2014/main" id="{95974109-0E93-4BE4-A2BE-A37D1C231625}"/>
            </a:ext>
          </a:extLst>
        </xdr:cNvPr>
        <xdr:cNvSpPr/>
      </xdr:nvSpPr>
      <xdr:spPr>
        <a:xfrm>
          <a:off x="981075" y="132403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9FAFAB80-F2FA-4D64-9767-C44AFD6A26B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152EC330-5AEF-4669-937A-7464E932F7F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71817976-74B6-4E47-A375-ED63809D16D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50B1D847-A753-4881-8E78-E0B4C818BF1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B701845-55DD-42F7-A497-02F06E5347F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39" name="楕円 238">
          <a:extLst>
            <a:ext uri="{FF2B5EF4-FFF2-40B4-BE49-F238E27FC236}">
              <a16:creationId xmlns:a16="http://schemas.microsoft.com/office/drawing/2014/main" id="{3FC54EC6-B8F1-48B7-8685-3CCE9629DBD1}"/>
            </a:ext>
          </a:extLst>
        </xdr:cNvPr>
        <xdr:cNvSpPr/>
      </xdr:nvSpPr>
      <xdr:spPr>
        <a:xfrm>
          <a:off x="4124325" y="133134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240" name="【福祉施設】&#10;有形固定資産減価償却率該当値テキスト">
          <a:extLst>
            <a:ext uri="{FF2B5EF4-FFF2-40B4-BE49-F238E27FC236}">
              <a16:creationId xmlns:a16="http://schemas.microsoft.com/office/drawing/2014/main" id="{14396773-F039-46AE-9FAF-4CF432C83DFD}"/>
            </a:ext>
          </a:extLst>
        </xdr:cNvPr>
        <xdr:cNvSpPr txBox="1"/>
      </xdr:nvSpPr>
      <xdr:spPr>
        <a:xfrm>
          <a:off x="4219575"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241" name="楕円 240">
          <a:extLst>
            <a:ext uri="{FF2B5EF4-FFF2-40B4-BE49-F238E27FC236}">
              <a16:creationId xmlns:a16="http://schemas.microsoft.com/office/drawing/2014/main" id="{CF50ED70-D372-4489-B307-06F3B19829F3}"/>
            </a:ext>
          </a:extLst>
        </xdr:cNvPr>
        <xdr:cNvSpPr/>
      </xdr:nvSpPr>
      <xdr:spPr>
        <a:xfrm>
          <a:off x="3381375" y="13280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80011</xdr:rowOff>
    </xdr:to>
    <xdr:cxnSp macro="">
      <xdr:nvCxnSpPr>
        <xdr:cNvPr id="242" name="直線コネクタ 241">
          <a:extLst>
            <a:ext uri="{FF2B5EF4-FFF2-40B4-BE49-F238E27FC236}">
              <a16:creationId xmlns:a16="http://schemas.microsoft.com/office/drawing/2014/main" id="{66AAE98A-83DE-49CF-B3A6-4D4C03885242}"/>
            </a:ext>
          </a:extLst>
        </xdr:cNvPr>
        <xdr:cNvCxnSpPr/>
      </xdr:nvCxnSpPr>
      <xdr:spPr>
        <a:xfrm>
          <a:off x="3429000" y="13318489"/>
          <a:ext cx="75247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243" name="楕円 242">
          <a:extLst>
            <a:ext uri="{FF2B5EF4-FFF2-40B4-BE49-F238E27FC236}">
              <a16:creationId xmlns:a16="http://schemas.microsoft.com/office/drawing/2014/main" id="{44B945D2-6D3E-4C2F-A262-AA35A3F1621D}"/>
            </a:ext>
          </a:extLst>
        </xdr:cNvPr>
        <xdr:cNvSpPr/>
      </xdr:nvSpPr>
      <xdr:spPr>
        <a:xfrm>
          <a:off x="2571750" y="132314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160020</xdr:rowOff>
    </xdr:from>
    <xdr:to>
      <xdr:col>19</xdr:col>
      <xdr:colOff>177800</xdr:colOff>
      <xdr:row>82</xdr:row>
      <xdr:rowOff>34289</xdr:rowOff>
    </xdr:to>
    <xdr:cxnSp macro="">
      <xdr:nvCxnSpPr>
        <xdr:cNvPr id="244" name="直線コネクタ 243">
          <a:extLst>
            <a:ext uri="{FF2B5EF4-FFF2-40B4-BE49-F238E27FC236}">
              <a16:creationId xmlns:a16="http://schemas.microsoft.com/office/drawing/2014/main" id="{9A1179E0-2FCB-47E6-B87A-9F0A3D2BC735}"/>
            </a:ext>
          </a:extLst>
        </xdr:cNvPr>
        <xdr:cNvCxnSpPr/>
      </xdr:nvCxnSpPr>
      <xdr:spPr>
        <a:xfrm>
          <a:off x="2619375" y="13288645"/>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45" name="楕円 244">
          <a:extLst>
            <a:ext uri="{FF2B5EF4-FFF2-40B4-BE49-F238E27FC236}">
              <a16:creationId xmlns:a16="http://schemas.microsoft.com/office/drawing/2014/main" id="{AFC37C3C-8CE9-4159-BB45-BB5764807DF9}"/>
            </a:ext>
          </a:extLst>
        </xdr:cNvPr>
        <xdr:cNvSpPr/>
      </xdr:nvSpPr>
      <xdr:spPr>
        <a:xfrm>
          <a:off x="1781175" y="1319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160020</xdr:rowOff>
    </xdr:to>
    <xdr:cxnSp macro="">
      <xdr:nvCxnSpPr>
        <xdr:cNvPr id="246" name="直線コネクタ 245">
          <a:extLst>
            <a:ext uri="{FF2B5EF4-FFF2-40B4-BE49-F238E27FC236}">
              <a16:creationId xmlns:a16="http://schemas.microsoft.com/office/drawing/2014/main" id="{73DF46A7-15EE-4F62-B265-85CC8712E930}"/>
            </a:ext>
          </a:extLst>
        </xdr:cNvPr>
        <xdr:cNvCxnSpPr/>
      </xdr:nvCxnSpPr>
      <xdr:spPr>
        <a:xfrm>
          <a:off x="1828800" y="1323975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xdr:rowOff>
    </xdr:from>
    <xdr:to>
      <xdr:col>6</xdr:col>
      <xdr:colOff>38100</xdr:colOff>
      <xdr:row>81</xdr:row>
      <xdr:rowOff>117475</xdr:rowOff>
    </xdr:to>
    <xdr:sp macro="" textlink="">
      <xdr:nvSpPr>
        <xdr:cNvPr id="247" name="楕円 246">
          <a:extLst>
            <a:ext uri="{FF2B5EF4-FFF2-40B4-BE49-F238E27FC236}">
              <a16:creationId xmlns:a16="http://schemas.microsoft.com/office/drawing/2014/main" id="{62D5C428-A784-4E37-9471-F41807D9B843}"/>
            </a:ext>
          </a:extLst>
        </xdr:cNvPr>
        <xdr:cNvSpPr/>
      </xdr:nvSpPr>
      <xdr:spPr>
        <a:xfrm>
          <a:off x="981075" y="131413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66675</xdr:rowOff>
    </xdr:from>
    <xdr:to>
      <xdr:col>10</xdr:col>
      <xdr:colOff>114300</xdr:colOff>
      <xdr:row>81</xdr:row>
      <xdr:rowOff>114300</xdr:rowOff>
    </xdr:to>
    <xdr:cxnSp macro="">
      <xdr:nvCxnSpPr>
        <xdr:cNvPr id="248" name="直線コネクタ 247">
          <a:extLst>
            <a:ext uri="{FF2B5EF4-FFF2-40B4-BE49-F238E27FC236}">
              <a16:creationId xmlns:a16="http://schemas.microsoft.com/office/drawing/2014/main" id="{6DBE1893-FC8C-40B5-8EC3-4706D67B190E}"/>
            </a:ext>
          </a:extLst>
        </xdr:cNvPr>
        <xdr:cNvCxnSpPr/>
      </xdr:nvCxnSpPr>
      <xdr:spPr>
        <a:xfrm>
          <a:off x="1028700" y="13188950"/>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49" name="n_1aveValue【福祉施設】&#10;有形固定資産減価償却率">
          <a:extLst>
            <a:ext uri="{FF2B5EF4-FFF2-40B4-BE49-F238E27FC236}">
              <a16:creationId xmlns:a16="http://schemas.microsoft.com/office/drawing/2014/main" id="{56474F24-6A19-4C54-944E-1CDC506C2E4F}"/>
            </a:ext>
          </a:extLst>
        </xdr:cNvPr>
        <xdr:cNvSpPr txBox="1"/>
      </xdr:nvSpPr>
      <xdr:spPr>
        <a:xfrm>
          <a:off x="3239144"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50" name="n_2aveValue【福祉施設】&#10;有形固定資産減価償却率">
          <a:extLst>
            <a:ext uri="{FF2B5EF4-FFF2-40B4-BE49-F238E27FC236}">
              <a16:creationId xmlns:a16="http://schemas.microsoft.com/office/drawing/2014/main" id="{392A04E6-426E-4908-A95F-67184B344E34}"/>
            </a:ext>
          </a:extLst>
        </xdr:cNvPr>
        <xdr:cNvSpPr txBox="1"/>
      </xdr:nvSpPr>
      <xdr:spPr>
        <a:xfrm>
          <a:off x="2439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251" name="n_3aveValue【福祉施設】&#10;有形固定資産減価償却率">
          <a:extLst>
            <a:ext uri="{FF2B5EF4-FFF2-40B4-BE49-F238E27FC236}">
              <a16:creationId xmlns:a16="http://schemas.microsoft.com/office/drawing/2014/main" id="{0AD97ECD-0B0E-4573-8A5C-0D3CB9491F66}"/>
            </a:ext>
          </a:extLst>
        </xdr:cNvPr>
        <xdr:cNvSpPr txBox="1"/>
      </xdr:nvSpPr>
      <xdr:spPr>
        <a:xfrm>
          <a:off x="1648469"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36213</xdr:rowOff>
    </xdr:from>
    <xdr:ext cx="405111" cy="259045"/>
    <xdr:sp macro="" textlink="">
      <xdr:nvSpPr>
        <xdr:cNvPr id="252" name="n_4aveValue【福祉施設】&#10;有形固定資産減価償却率">
          <a:extLst>
            <a:ext uri="{FF2B5EF4-FFF2-40B4-BE49-F238E27FC236}">
              <a16:creationId xmlns:a16="http://schemas.microsoft.com/office/drawing/2014/main" id="{3F2DF033-ADA0-4728-8E70-998CECBC9458}"/>
            </a:ext>
          </a:extLst>
        </xdr:cNvPr>
        <xdr:cNvSpPr txBox="1"/>
      </xdr:nvSpPr>
      <xdr:spPr>
        <a:xfrm>
          <a:off x="848369"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253" name="n_1mainValue【福祉施設】&#10;有形固定資産減価償却率">
          <a:extLst>
            <a:ext uri="{FF2B5EF4-FFF2-40B4-BE49-F238E27FC236}">
              <a16:creationId xmlns:a16="http://schemas.microsoft.com/office/drawing/2014/main" id="{7687E207-AC0A-4C7C-A8F5-1D4AD6ECF43C}"/>
            </a:ext>
          </a:extLst>
        </xdr:cNvPr>
        <xdr:cNvSpPr txBox="1"/>
      </xdr:nvSpPr>
      <xdr:spPr>
        <a:xfrm>
          <a:off x="3239144"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54" name="n_2mainValue【福祉施設】&#10;有形固定資産減価償却率">
          <a:extLst>
            <a:ext uri="{FF2B5EF4-FFF2-40B4-BE49-F238E27FC236}">
              <a16:creationId xmlns:a16="http://schemas.microsoft.com/office/drawing/2014/main" id="{B99A25A0-E5C5-44B6-AF62-87C3A31A1C0C}"/>
            </a:ext>
          </a:extLst>
        </xdr:cNvPr>
        <xdr:cNvSpPr txBox="1"/>
      </xdr:nvSpPr>
      <xdr:spPr>
        <a:xfrm>
          <a:off x="2439044"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255" name="n_3mainValue【福祉施設】&#10;有形固定資産減価償却率">
          <a:extLst>
            <a:ext uri="{FF2B5EF4-FFF2-40B4-BE49-F238E27FC236}">
              <a16:creationId xmlns:a16="http://schemas.microsoft.com/office/drawing/2014/main" id="{AA33D06F-1EC3-48CC-92F1-99F1FB5A13EF}"/>
            </a:ext>
          </a:extLst>
        </xdr:cNvPr>
        <xdr:cNvSpPr txBox="1"/>
      </xdr:nvSpPr>
      <xdr:spPr>
        <a:xfrm>
          <a:off x="1648469" y="1297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134002</xdr:rowOff>
    </xdr:from>
    <xdr:ext cx="405111" cy="259045"/>
    <xdr:sp macro="" textlink="">
      <xdr:nvSpPr>
        <xdr:cNvPr id="256" name="n_4mainValue【福祉施設】&#10;有形固定資産減価償却率">
          <a:extLst>
            <a:ext uri="{FF2B5EF4-FFF2-40B4-BE49-F238E27FC236}">
              <a16:creationId xmlns:a16="http://schemas.microsoft.com/office/drawing/2014/main" id="{7229D18A-260D-48B7-9AE2-5C6E544C56B5}"/>
            </a:ext>
          </a:extLst>
        </xdr:cNvPr>
        <xdr:cNvSpPr txBox="1"/>
      </xdr:nvSpPr>
      <xdr:spPr>
        <a:xfrm>
          <a:off x="848369" y="1293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5B1D1927-45E8-4E83-8F12-89A0C19E909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E00588DA-5394-46BC-BD19-B9356C6B0D4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AAE10B9E-202F-47CF-B152-40A0591E94D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7E2BB7AC-7F1C-4387-9C96-880AF9A977F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0880325B-66C0-4220-B498-8A6A4373175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9E1D75FA-1AB3-4B49-9A35-7786C3902C2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DADF2DD0-C38B-40AA-A5B3-3CFB9336A98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512F9557-60CB-40D2-9CDF-805BD4E8BB3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EA9FA458-D796-4335-AEB3-7EA87F1ACB6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BEACF646-988B-4396-A319-00D475B1FF6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id="{7E54B89C-430A-4CD4-8125-20615DD4280B}"/>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DD4EAA61-5B91-4C59-8633-ED4B0D11E2D6}"/>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id="{11EFA12E-0B2E-4636-B8DB-51F71A83365D}"/>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0" name="テキスト ボックス 269">
          <a:extLst>
            <a:ext uri="{FF2B5EF4-FFF2-40B4-BE49-F238E27FC236}">
              <a16:creationId xmlns:a16="http://schemas.microsoft.com/office/drawing/2014/main" id="{0A2A04EB-C13C-44D2-BF9F-A78BC024E008}"/>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id="{671F686E-B230-4776-AB4D-AA018383107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2" name="テキスト ボックス 271">
          <a:extLst>
            <a:ext uri="{FF2B5EF4-FFF2-40B4-BE49-F238E27FC236}">
              <a16:creationId xmlns:a16="http://schemas.microsoft.com/office/drawing/2014/main" id="{A2C6AA80-3BA6-49A6-A695-E8F6053C750A}"/>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id="{17E8836B-5028-4F8A-82A8-FF802A611AC0}"/>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4" name="テキスト ボックス 273">
          <a:extLst>
            <a:ext uri="{FF2B5EF4-FFF2-40B4-BE49-F238E27FC236}">
              <a16:creationId xmlns:a16="http://schemas.microsoft.com/office/drawing/2014/main" id="{A815FCA2-8A59-44F5-B61B-0C4633A52AF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id="{E3C3AD6F-FF50-4501-BBAA-E55A2DE94FEA}"/>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6" name="テキスト ボックス 275">
          <a:extLst>
            <a:ext uri="{FF2B5EF4-FFF2-40B4-BE49-F238E27FC236}">
              <a16:creationId xmlns:a16="http://schemas.microsoft.com/office/drawing/2014/main" id="{78B31C36-AF69-4213-A1BC-CC73D0757934}"/>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FDC6FF09-41D1-4819-B829-BABA82EABBE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id="{FCA11A43-01EF-47C2-8998-B7976F79DD1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a:extLst>
            <a:ext uri="{FF2B5EF4-FFF2-40B4-BE49-F238E27FC236}">
              <a16:creationId xmlns:a16="http://schemas.microsoft.com/office/drawing/2014/main" id="{AACDFDC8-EA9C-4E29-BFF6-4E2F18D3C03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80" name="直線コネクタ 279">
          <a:extLst>
            <a:ext uri="{FF2B5EF4-FFF2-40B4-BE49-F238E27FC236}">
              <a16:creationId xmlns:a16="http://schemas.microsoft.com/office/drawing/2014/main" id="{702B0BD2-6019-4284-A7D1-970C4FF5D50D}"/>
            </a:ext>
          </a:extLst>
        </xdr:cNvPr>
        <xdr:cNvCxnSpPr/>
      </xdr:nvCxnSpPr>
      <xdr:spPr>
        <a:xfrm flipV="1">
          <a:off x="9429115" y="12812395"/>
          <a:ext cx="0" cy="12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81" name="【福祉施設】&#10;一人当たり面積最小値テキスト">
          <a:extLst>
            <a:ext uri="{FF2B5EF4-FFF2-40B4-BE49-F238E27FC236}">
              <a16:creationId xmlns:a16="http://schemas.microsoft.com/office/drawing/2014/main" id="{5051BDDD-A6F0-4228-BDDB-0522B9EF6ECF}"/>
            </a:ext>
          </a:extLst>
        </xdr:cNvPr>
        <xdr:cNvSpPr txBox="1"/>
      </xdr:nvSpPr>
      <xdr:spPr>
        <a:xfrm>
          <a:off x="9467850"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82" name="直線コネクタ 281">
          <a:extLst>
            <a:ext uri="{FF2B5EF4-FFF2-40B4-BE49-F238E27FC236}">
              <a16:creationId xmlns:a16="http://schemas.microsoft.com/office/drawing/2014/main" id="{198BD371-F322-442B-96D4-46D4FD903D7E}"/>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83" name="【福祉施設】&#10;一人当たり面積最大値テキスト">
          <a:extLst>
            <a:ext uri="{FF2B5EF4-FFF2-40B4-BE49-F238E27FC236}">
              <a16:creationId xmlns:a16="http://schemas.microsoft.com/office/drawing/2014/main" id="{6B7B9CA7-99E0-49B3-BC7E-D62868EB645D}"/>
            </a:ext>
          </a:extLst>
        </xdr:cNvPr>
        <xdr:cNvSpPr txBox="1"/>
      </xdr:nvSpPr>
      <xdr:spPr>
        <a:xfrm>
          <a:off x="9467850" y="1260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84" name="直線コネクタ 283">
          <a:extLst>
            <a:ext uri="{FF2B5EF4-FFF2-40B4-BE49-F238E27FC236}">
              <a16:creationId xmlns:a16="http://schemas.microsoft.com/office/drawing/2014/main" id="{F9E43DED-6912-4E4A-9CE6-689C89E693E5}"/>
            </a:ext>
          </a:extLst>
        </xdr:cNvPr>
        <xdr:cNvCxnSpPr/>
      </xdr:nvCxnSpPr>
      <xdr:spPr>
        <a:xfrm>
          <a:off x="9363075" y="12812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285" name="【福祉施設】&#10;一人当たり面積平均値テキスト">
          <a:extLst>
            <a:ext uri="{FF2B5EF4-FFF2-40B4-BE49-F238E27FC236}">
              <a16:creationId xmlns:a16="http://schemas.microsoft.com/office/drawing/2014/main" id="{11196A30-117A-4BC1-94C5-CF48E6855879}"/>
            </a:ext>
          </a:extLst>
        </xdr:cNvPr>
        <xdr:cNvSpPr txBox="1"/>
      </xdr:nvSpPr>
      <xdr:spPr>
        <a:xfrm>
          <a:off x="9467850" y="13571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86" name="フローチャート: 判断 285">
          <a:extLst>
            <a:ext uri="{FF2B5EF4-FFF2-40B4-BE49-F238E27FC236}">
              <a16:creationId xmlns:a16="http://schemas.microsoft.com/office/drawing/2014/main" id="{896BC32A-705A-4FDE-986D-32D0E07D0FC6}"/>
            </a:ext>
          </a:extLst>
        </xdr:cNvPr>
        <xdr:cNvSpPr/>
      </xdr:nvSpPr>
      <xdr:spPr>
        <a:xfrm>
          <a:off x="9401175" y="137172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87" name="フローチャート: 判断 286">
          <a:extLst>
            <a:ext uri="{FF2B5EF4-FFF2-40B4-BE49-F238E27FC236}">
              <a16:creationId xmlns:a16="http://schemas.microsoft.com/office/drawing/2014/main" id="{CF127636-8375-46CC-9D74-3CD553305173}"/>
            </a:ext>
          </a:extLst>
        </xdr:cNvPr>
        <xdr:cNvSpPr/>
      </xdr:nvSpPr>
      <xdr:spPr>
        <a:xfrm>
          <a:off x="8639175" y="1371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88" name="フローチャート: 判断 287">
          <a:extLst>
            <a:ext uri="{FF2B5EF4-FFF2-40B4-BE49-F238E27FC236}">
              <a16:creationId xmlns:a16="http://schemas.microsoft.com/office/drawing/2014/main" id="{D093301F-F9E2-4BAD-9899-1D903C31F2F0}"/>
            </a:ext>
          </a:extLst>
        </xdr:cNvPr>
        <xdr:cNvSpPr/>
      </xdr:nvSpPr>
      <xdr:spPr>
        <a:xfrm>
          <a:off x="7839075" y="13716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89" name="フローチャート: 判断 288">
          <a:extLst>
            <a:ext uri="{FF2B5EF4-FFF2-40B4-BE49-F238E27FC236}">
              <a16:creationId xmlns:a16="http://schemas.microsoft.com/office/drawing/2014/main" id="{CEEFF14A-3AFC-402C-BE36-F4B33BD2BD90}"/>
            </a:ext>
          </a:extLst>
        </xdr:cNvPr>
        <xdr:cNvSpPr/>
      </xdr:nvSpPr>
      <xdr:spPr>
        <a:xfrm>
          <a:off x="7029450" y="13632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290" name="フローチャート: 判断 289">
          <a:extLst>
            <a:ext uri="{FF2B5EF4-FFF2-40B4-BE49-F238E27FC236}">
              <a16:creationId xmlns:a16="http://schemas.microsoft.com/office/drawing/2014/main" id="{39844416-8185-411D-BA7E-0480676925FA}"/>
            </a:ext>
          </a:extLst>
        </xdr:cNvPr>
        <xdr:cNvSpPr/>
      </xdr:nvSpPr>
      <xdr:spPr>
        <a:xfrm>
          <a:off x="6238875" y="1376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7337354-8505-4F33-9082-154A2CDC619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ECDC90B-798C-428E-B6E8-90390F51EEC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3F4CF8F-1FBC-494B-AF4B-AA8E72F72CA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BCE4D15-A60D-4836-8B8D-7EBEB7D3F84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F3ACCFD-6DE5-4EF3-B54C-A6FCE882D09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26670</xdr:rowOff>
    </xdr:from>
    <xdr:to>
      <xdr:col>55</xdr:col>
      <xdr:colOff>50800</xdr:colOff>
      <xdr:row>85</xdr:row>
      <xdr:rowOff>128270</xdr:rowOff>
    </xdr:to>
    <xdr:sp macro="" textlink="">
      <xdr:nvSpPr>
        <xdr:cNvPr id="296" name="楕円 295">
          <a:extLst>
            <a:ext uri="{FF2B5EF4-FFF2-40B4-BE49-F238E27FC236}">
              <a16:creationId xmlns:a16="http://schemas.microsoft.com/office/drawing/2014/main" id="{8977AC38-0437-4A45-AC1C-39AA1F406715}"/>
            </a:ext>
          </a:extLst>
        </xdr:cNvPr>
        <xdr:cNvSpPr/>
      </xdr:nvSpPr>
      <xdr:spPr>
        <a:xfrm>
          <a:off x="9401175" y="138029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5097</xdr:rowOff>
    </xdr:from>
    <xdr:ext cx="469744" cy="259045"/>
    <xdr:sp macro="" textlink="">
      <xdr:nvSpPr>
        <xdr:cNvPr id="297" name="【福祉施設】&#10;一人当たり面積該当値テキスト">
          <a:extLst>
            <a:ext uri="{FF2B5EF4-FFF2-40B4-BE49-F238E27FC236}">
              <a16:creationId xmlns:a16="http://schemas.microsoft.com/office/drawing/2014/main" id="{A2EF6407-ED24-48D5-A72F-19E2DD543666}"/>
            </a:ext>
          </a:extLst>
        </xdr:cNvPr>
        <xdr:cNvSpPr txBox="1"/>
      </xdr:nvSpPr>
      <xdr:spPr>
        <a:xfrm>
          <a:off x="9467850"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27939</xdr:rowOff>
    </xdr:from>
    <xdr:to>
      <xdr:col>50</xdr:col>
      <xdr:colOff>165100</xdr:colOff>
      <xdr:row>85</xdr:row>
      <xdr:rowOff>129539</xdr:rowOff>
    </xdr:to>
    <xdr:sp macro="" textlink="">
      <xdr:nvSpPr>
        <xdr:cNvPr id="298" name="楕円 297">
          <a:extLst>
            <a:ext uri="{FF2B5EF4-FFF2-40B4-BE49-F238E27FC236}">
              <a16:creationId xmlns:a16="http://schemas.microsoft.com/office/drawing/2014/main" id="{CAA1D23F-A644-4CD9-8283-303128C824CC}"/>
            </a:ext>
          </a:extLst>
        </xdr:cNvPr>
        <xdr:cNvSpPr/>
      </xdr:nvSpPr>
      <xdr:spPr>
        <a:xfrm>
          <a:off x="8639175" y="138042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77470</xdr:rowOff>
    </xdr:from>
    <xdr:to>
      <xdr:col>55</xdr:col>
      <xdr:colOff>0</xdr:colOff>
      <xdr:row>85</xdr:row>
      <xdr:rowOff>78739</xdr:rowOff>
    </xdr:to>
    <xdr:cxnSp macro="">
      <xdr:nvCxnSpPr>
        <xdr:cNvPr id="299" name="直線コネクタ 298">
          <a:extLst>
            <a:ext uri="{FF2B5EF4-FFF2-40B4-BE49-F238E27FC236}">
              <a16:creationId xmlns:a16="http://schemas.microsoft.com/office/drawing/2014/main" id="{1FFC8A12-F914-43CC-BA14-771F237366C3}"/>
            </a:ext>
          </a:extLst>
        </xdr:cNvPr>
        <xdr:cNvCxnSpPr/>
      </xdr:nvCxnSpPr>
      <xdr:spPr>
        <a:xfrm flipV="1">
          <a:off x="8686800" y="13850620"/>
          <a:ext cx="74295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30480</xdr:rowOff>
    </xdr:from>
    <xdr:to>
      <xdr:col>46</xdr:col>
      <xdr:colOff>38100</xdr:colOff>
      <xdr:row>85</xdr:row>
      <xdr:rowOff>132080</xdr:rowOff>
    </xdr:to>
    <xdr:sp macro="" textlink="">
      <xdr:nvSpPr>
        <xdr:cNvPr id="300" name="楕円 299">
          <a:extLst>
            <a:ext uri="{FF2B5EF4-FFF2-40B4-BE49-F238E27FC236}">
              <a16:creationId xmlns:a16="http://schemas.microsoft.com/office/drawing/2014/main" id="{8F7776DA-2346-4C60-97DA-6C7C29116606}"/>
            </a:ext>
          </a:extLst>
        </xdr:cNvPr>
        <xdr:cNvSpPr/>
      </xdr:nvSpPr>
      <xdr:spPr>
        <a:xfrm>
          <a:off x="7839075" y="138004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78739</xdr:rowOff>
    </xdr:from>
    <xdr:to>
      <xdr:col>50</xdr:col>
      <xdr:colOff>114300</xdr:colOff>
      <xdr:row>85</xdr:row>
      <xdr:rowOff>81280</xdr:rowOff>
    </xdr:to>
    <xdr:cxnSp macro="">
      <xdr:nvCxnSpPr>
        <xdr:cNvPr id="301" name="直線コネクタ 300">
          <a:extLst>
            <a:ext uri="{FF2B5EF4-FFF2-40B4-BE49-F238E27FC236}">
              <a16:creationId xmlns:a16="http://schemas.microsoft.com/office/drawing/2014/main" id="{BF211F6E-A964-4C8A-B0DC-05A936C2C2BB}"/>
            </a:ext>
          </a:extLst>
        </xdr:cNvPr>
        <xdr:cNvCxnSpPr/>
      </xdr:nvCxnSpPr>
      <xdr:spPr>
        <a:xfrm flipV="1">
          <a:off x="7886700" y="13851889"/>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34289</xdr:rowOff>
    </xdr:from>
    <xdr:to>
      <xdr:col>41</xdr:col>
      <xdr:colOff>101600</xdr:colOff>
      <xdr:row>85</xdr:row>
      <xdr:rowOff>135889</xdr:rowOff>
    </xdr:to>
    <xdr:sp macro="" textlink="">
      <xdr:nvSpPr>
        <xdr:cNvPr id="302" name="楕円 301">
          <a:extLst>
            <a:ext uri="{FF2B5EF4-FFF2-40B4-BE49-F238E27FC236}">
              <a16:creationId xmlns:a16="http://schemas.microsoft.com/office/drawing/2014/main" id="{AAB30AE5-083C-4640-BC64-F741C57DD199}"/>
            </a:ext>
          </a:extLst>
        </xdr:cNvPr>
        <xdr:cNvSpPr/>
      </xdr:nvSpPr>
      <xdr:spPr>
        <a:xfrm>
          <a:off x="7029450" y="138042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81280</xdr:rowOff>
    </xdr:from>
    <xdr:to>
      <xdr:col>45</xdr:col>
      <xdr:colOff>177800</xdr:colOff>
      <xdr:row>85</xdr:row>
      <xdr:rowOff>85089</xdr:rowOff>
    </xdr:to>
    <xdr:cxnSp macro="">
      <xdr:nvCxnSpPr>
        <xdr:cNvPr id="303" name="直線コネクタ 302">
          <a:extLst>
            <a:ext uri="{FF2B5EF4-FFF2-40B4-BE49-F238E27FC236}">
              <a16:creationId xmlns:a16="http://schemas.microsoft.com/office/drawing/2014/main" id="{B77E81D1-6B9B-4665-919C-BF8FDEC3390D}"/>
            </a:ext>
          </a:extLst>
        </xdr:cNvPr>
        <xdr:cNvCxnSpPr/>
      </xdr:nvCxnSpPr>
      <xdr:spPr>
        <a:xfrm flipV="1">
          <a:off x="7077075" y="1385760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36830</xdr:rowOff>
    </xdr:from>
    <xdr:to>
      <xdr:col>36</xdr:col>
      <xdr:colOff>165100</xdr:colOff>
      <xdr:row>85</xdr:row>
      <xdr:rowOff>138430</xdr:rowOff>
    </xdr:to>
    <xdr:sp macro="" textlink="">
      <xdr:nvSpPr>
        <xdr:cNvPr id="304" name="楕円 303">
          <a:extLst>
            <a:ext uri="{FF2B5EF4-FFF2-40B4-BE49-F238E27FC236}">
              <a16:creationId xmlns:a16="http://schemas.microsoft.com/office/drawing/2014/main" id="{15B96706-CC20-4D5A-9B10-262B05563C7B}"/>
            </a:ext>
          </a:extLst>
        </xdr:cNvPr>
        <xdr:cNvSpPr/>
      </xdr:nvSpPr>
      <xdr:spPr>
        <a:xfrm>
          <a:off x="6238875" y="13809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85089</xdr:rowOff>
    </xdr:from>
    <xdr:to>
      <xdr:col>41</xdr:col>
      <xdr:colOff>50800</xdr:colOff>
      <xdr:row>85</xdr:row>
      <xdr:rowOff>87630</xdr:rowOff>
    </xdr:to>
    <xdr:cxnSp macro="">
      <xdr:nvCxnSpPr>
        <xdr:cNvPr id="305" name="直線コネクタ 304">
          <a:extLst>
            <a:ext uri="{FF2B5EF4-FFF2-40B4-BE49-F238E27FC236}">
              <a16:creationId xmlns:a16="http://schemas.microsoft.com/office/drawing/2014/main" id="{74928433-834D-4B2C-B9E7-6F5E4884D308}"/>
            </a:ext>
          </a:extLst>
        </xdr:cNvPr>
        <xdr:cNvCxnSpPr/>
      </xdr:nvCxnSpPr>
      <xdr:spPr>
        <a:xfrm flipV="1">
          <a:off x="6286500" y="138614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06" name="n_1aveValue【福祉施設】&#10;一人当たり面積">
          <a:extLst>
            <a:ext uri="{FF2B5EF4-FFF2-40B4-BE49-F238E27FC236}">
              <a16:creationId xmlns:a16="http://schemas.microsoft.com/office/drawing/2014/main" id="{1B3625B0-CFE9-469E-B6C1-1D02060C03F2}"/>
            </a:ext>
          </a:extLst>
        </xdr:cNvPr>
        <xdr:cNvSpPr txBox="1"/>
      </xdr:nvSpPr>
      <xdr:spPr>
        <a:xfrm>
          <a:off x="8458277" y="134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07" name="n_2aveValue【福祉施設】&#10;一人当たり面積">
          <a:extLst>
            <a:ext uri="{FF2B5EF4-FFF2-40B4-BE49-F238E27FC236}">
              <a16:creationId xmlns:a16="http://schemas.microsoft.com/office/drawing/2014/main" id="{5423E7C7-9F72-44BF-90AB-1C41018B3E3E}"/>
            </a:ext>
          </a:extLst>
        </xdr:cNvPr>
        <xdr:cNvSpPr txBox="1"/>
      </xdr:nvSpPr>
      <xdr:spPr>
        <a:xfrm>
          <a:off x="7677227" y="134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08" name="n_3aveValue【福祉施設】&#10;一人当たり面積">
          <a:extLst>
            <a:ext uri="{FF2B5EF4-FFF2-40B4-BE49-F238E27FC236}">
              <a16:creationId xmlns:a16="http://schemas.microsoft.com/office/drawing/2014/main" id="{3C4564E9-EDAD-44D1-9A6B-CAA42C0DE61A}"/>
            </a:ext>
          </a:extLst>
        </xdr:cNvPr>
        <xdr:cNvSpPr txBox="1"/>
      </xdr:nvSpPr>
      <xdr:spPr>
        <a:xfrm>
          <a:off x="6867602" y="134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100347</xdr:rowOff>
    </xdr:from>
    <xdr:ext cx="469744" cy="259045"/>
    <xdr:sp macro="" textlink="">
      <xdr:nvSpPr>
        <xdr:cNvPr id="309" name="n_4aveValue【福祉施設】&#10;一人当たり面積">
          <a:extLst>
            <a:ext uri="{FF2B5EF4-FFF2-40B4-BE49-F238E27FC236}">
              <a16:creationId xmlns:a16="http://schemas.microsoft.com/office/drawing/2014/main" id="{D2E850E9-CED5-4D3D-8E78-4A322158CC35}"/>
            </a:ext>
          </a:extLst>
        </xdr:cNvPr>
        <xdr:cNvSpPr txBox="1"/>
      </xdr:nvSpPr>
      <xdr:spPr>
        <a:xfrm>
          <a:off x="6067502"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120666</xdr:rowOff>
    </xdr:from>
    <xdr:ext cx="469744" cy="259045"/>
    <xdr:sp macro="" textlink="">
      <xdr:nvSpPr>
        <xdr:cNvPr id="310" name="n_1mainValue【福祉施設】&#10;一人当たり面積">
          <a:extLst>
            <a:ext uri="{FF2B5EF4-FFF2-40B4-BE49-F238E27FC236}">
              <a16:creationId xmlns:a16="http://schemas.microsoft.com/office/drawing/2014/main" id="{BDC14690-741A-4101-8CC7-A934452BE9B1}"/>
            </a:ext>
          </a:extLst>
        </xdr:cNvPr>
        <xdr:cNvSpPr txBox="1"/>
      </xdr:nvSpPr>
      <xdr:spPr>
        <a:xfrm>
          <a:off x="8458277" y="138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123207</xdr:rowOff>
    </xdr:from>
    <xdr:ext cx="469744" cy="259045"/>
    <xdr:sp macro="" textlink="">
      <xdr:nvSpPr>
        <xdr:cNvPr id="311" name="n_2mainValue【福祉施設】&#10;一人当たり面積">
          <a:extLst>
            <a:ext uri="{FF2B5EF4-FFF2-40B4-BE49-F238E27FC236}">
              <a16:creationId xmlns:a16="http://schemas.microsoft.com/office/drawing/2014/main" id="{E883BBBB-513D-4845-8BE6-784C14ECB830}"/>
            </a:ext>
          </a:extLst>
        </xdr:cNvPr>
        <xdr:cNvSpPr txBox="1"/>
      </xdr:nvSpPr>
      <xdr:spPr>
        <a:xfrm>
          <a:off x="76772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127016</xdr:rowOff>
    </xdr:from>
    <xdr:ext cx="469744" cy="259045"/>
    <xdr:sp macro="" textlink="">
      <xdr:nvSpPr>
        <xdr:cNvPr id="312" name="n_3mainValue【福祉施設】&#10;一人当たり面積">
          <a:extLst>
            <a:ext uri="{FF2B5EF4-FFF2-40B4-BE49-F238E27FC236}">
              <a16:creationId xmlns:a16="http://schemas.microsoft.com/office/drawing/2014/main" id="{02789D0B-8A84-420A-8E6C-5645CDC650F5}"/>
            </a:ext>
          </a:extLst>
        </xdr:cNvPr>
        <xdr:cNvSpPr txBox="1"/>
      </xdr:nvSpPr>
      <xdr:spPr>
        <a:xfrm>
          <a:off x="6867602" y="138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129557</xdr:rowOff>
    </xdr:from>
    <xdr:ext cx="469744" cy="259045"/>
    <xdr:sp macro="" textlink="">
      <xdr:nvSpPr>
        <xdr:cNvPr id="313" name="n_4mainValue【福祉施設】&#10;一人当たり面積">
          <a:extLst>
            <a:ext uri="{FF2B5EF4-FFF2-40B4-BE49-F238E27FC236}">
              <a16:creationId xmlns:a16="http://schemas.microsoft.com/office/drawing/2014/main" id="{02D27D88-F200-47ED-BE8D-920AE98258C8}"/>
            </a:ext>
          </a:extLst>
        </xdr:cNvPr>
        <xdr:cNvSpPr txBox="1"/>
      </xdr:nvSpPr>
      <xdr:spPr>
        <a:xfrm>
          <a:off x="6067502"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B415DFE5-E868-4915-9313-97A99564A4F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A4F28757-55C1-479D-BDCD-46CB5478C82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F617641F-A19C-45EA-8830-0EA8BB6FD5A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CE410636-823A-42D9-9D9C-57F4C1AA148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7AD72E36-5346-47DA-BA2E-61489107CB73}"/>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5F13EA7D-D190-4CAD-90C1-929A7189CFF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1CAFE3C8-4798-44B1-ABB3-5E18CDFB4AE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98CDB745-39C3-45DE-9AA0-3EE9AD8D226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9F73B6D8-A0FD-44E5-A592-4B45DE0CCDA6}"/>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E24DB759-2429-4BBA-8703-B1AC8CBD09F2}"/>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4" name="テキスト ボックス 323">
          <a:extLst>
            <a:ext uri="{FF2B5EF4-FFF2-40B4-BE49-F238E27FC236}">
              <a16:creationId xmlns:a16="http://schemas.microsoft.com/office/drawing/2014/main" id="{6FB7D838-6E93-4172-A25C-A86518AE6770}"/>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a:extLst>
            <a:ext uri="{FF2B5EF4-FFF2-40B4-BE49-F238E27FC236}">
              <a16:creationId xmlns:a16="http://schemas.microsoft.com/office/drawing/2014/main" id="{AE7C9355-E9A4-45CD-986A-0632BF135FB0}"/>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741EB5CF-7EC3-4D94-86B7-BECBA545FA98}"/>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a:extLst>
            <a:ext uri="{FF2B5EF4-FFF2-40B4-BE49-F238E27FC236}">
              <a16:creationId xmlns:a16="http://schemas.microsoft.com/office/drawing/2014/main" id="{E1B7DB22-C496-4794-8A19-6A8C2F54D56A}"/>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a:extLst>
            <a:ext uri="{FF2B5EF4-FFF2-40B4-BE49-F238E27FC236}">
              <a16:creationId xmlns:a16="http://schemas.microsoft.com/office/drawing/2014/main" id="{9931196B-7CC6-412B-8141-5E346D07DCAD}"/>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a:extLst>
            <a:ext uri="{FF2B5EF4-FFF2-40B4-BE49-F238E27FC236}">
              <a16:creationId xmlns:a16="http://schemas.microsoft.com/office/drawing/2014/main" id="{95EDD106-BD37-41F1-A013-9C0ADDC1B136}"/>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a:extLst>
            <a:ext uri="{FF2B5EF4-FFF2-40B4-BE49-F238E27FC236}">
              <a16:creationId xmlns:a16="http://schemas.microsoft.com/office/drawing/2014/main" id="{1B7EFBD2-AAB2-495E-96A3-7355FFBBF45E}"/>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a:extLst>
            <a:ext uri="{FF2B5EF4-FFF2-40B4-BE49-F238E27FC236}">
              <a16:creationId xmlns:a16="http://schemas.microsoft.com/office/drawing/2014/main" id="{BDF045B9-7F34-4855-B87F-1C7A1EF4E818}"/>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a:extLst>
            <a:ext uri="{FF2B5EF4-FFF2-40B4-BE49-F238E27FC236}">
              <a16:creationId xmlns:a16="http://schemas.microsoft.com/office/drawing/2014/main" id="{6FC533A4-E24B-43E6-A9A7-E8833A1A826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a:extLst>
            <a:ext uri="{FF2B5EF4-FFF2-40B4-BE49-F238E27FC236}">
              <a16:creationId xmlns:a16="http://schemas.microsoft.com/office/drawing/2014/main" id="{F0C8041B-DA55-4BCB-9D53-B0DFC3830C87}"/>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4" name="テキスト ボックス 333">
          <a:extLst>
            <a:ext uri="{FF2B5EF4-FFF2-40B4-BE49-F238E27FC236}">
              <a16:creationId xmlns:a16="http://schemas.microsoft.com/office/drawing/2014/main" id="{D107A4F4-0615-4D18-AD6E-D986636684AD}"/>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a:extLst>
            <a:ext uri="{FF2B5EF4-FFF2-40B4-BE49-F238E27FC236}">
              <a16:creationId xmlns:a16="http://schemas.microsoft.com/office/drawing/2014/main" id="{F6EE15C2-C023-4E2D-8421-A1770BF0D5A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36" name="テキスト ボックス 335">
          <a:extLst>
            <a:ext uri="{FF2B5EF4-FFF2-40B4-BE49-F238E27FC236}">
              <a16:creationId xmlns:a16="http://schemas.microsoft.com/office/drawing/2014/main" id="{1626475E-3F9C-40BE-A8F4-BE3EF1A0CFCF}"/>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a:extLst>
            <a:ext uri="{FF2B5EF4-FFF2-40B4-BE49-F238E27FC236}">
              <a16:creationId xmlns:a16="http://schemas.microsoft.com/office/drawing/2014/main" id="{251FA259-05A5-4CAB-86B6-3A0C01C3F00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38" name="直線コネクタ 337">
          <a:extLst>
            <a:ext uri="{FF2B5EF4-FFF2-40B4-BE49-F238E27FC236}">
              <a16:creationId xmlns:a16="http://schemas.microsoft.com/office/drawing/2014/main" id="{458ED4AE-F0ED-439F-B53E-C888158023BA}"/>
            </a:ext>
          </a:extLst>
        </xdr:cNvPr>
        <xdr:cNvCxnSpPr/>
      </xdr:nvCxnSpPr>
      <xdr:spPr>
        <a:xfrm flipV="1">
          <a:off x="4180840" y="16478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39" name="【市民会館】&#10;有形固定資産減価償却率最小値テキスト">
          <a:extLst>
            <a:ext uri="{FF2B5EF4-FFF2-40B4-BE49-F238E27FC236}">
              <a16:creationId xmlns:a16="http://schemas.microsoft.com/office/drawing/2014/main" id="{9D45AA19-6051-4DC9-AB77-2DB27929FF5F}"/>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0" name="直線コネクタ 339">
          <a:extLst>
            <a:ext uri="{FF2B5EF4-FFF2-40B4-BE49-F238E27FC236}">
              <a16:creationId xmlns:a16="http://schemas.microsoft.com/office/drawing/2014/main" id="{24F25B26-96C4-45F2-8DEE-491EFC241194}"/>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41" name="【市民会館】&#10;有形固定資産減価償却率最大値テキスト">
          <a:extLst>
            <a:ext uri="{FF2B5EF4-FFF2-40B4-BE49-F238E27FC236}">
              <a16:creationId xmlns:a16="http://schemas.microsoft.com/office/drawing/2014/main" id="{6C9E302D-CD04-411F-ADDF-946E1710E452}"/>
            </a:ext>
          </a:extLst>
        </xdr:cNvPr>
        <xdr:cNvSpPr txBox="1"/>
      </xdr:nvSpPr>
      <xdr:spPr>
        <a:xfrm>
          <a:off x="4219575"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42" name="直線コネクタ 341">
          <a:extLst>
            <a:ext uri="{FF2B5EF4-FFF2-40B4-BE49-F238E27FC236}">
              <a16:creationId xmlns:a16="http://schemas.microsoft.com/office/drawing/2014/main" id="{2426CF41-D914-4054-93E5-C6243FF90CD1}"/>
            </a:ext>
          </a:extLst>
        </xdr:cNvPr>
        <xdr:cNvCxnSpPr/>
      </xdr:nvCxnSpPr>
      <xdr:spPr>
        <a:xfrm>
          <a:off x="4105275" y="1647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43" name="【市民会館】&#10;有形固定資産減価償却率平均値テキスト">
          <a:extLst>
            <a:ext uri="{FF2B5EF4-FFF2-40B4-BE49-F238E27FC236}">
              <a16:creationId xmlns:a16="http://schemas.microsoft.com/office/drawing/2014/main" id="{654478CF-B791-4E6D-8D86-2DF3161460D0}"/>
            </a:ext>
          </a:extLst>
        </xdr:cNvPr>
        <xdr:cNvSpPr txBox="1"/>
      </xdr:nvSpPr>
      <xdr:spPr>
        <a:xfrm>
          <a:off x="4219575" y="1699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44" name="フローチャート: 判断 343">
          <a:extLst>
            <a:ext uri="{FF2B5EF4-FFF2-40B4-BE49-F238E27FC236}">
              <a16:creationId xmlns:a16="http://schemas.microsoft.com/office/drawing/2014/main" id="{806AE01D-EFAC-4D7D-84A6-34B10DD52DB4}"/>
            </a:ext>
          </a:extLst>
        </xdr:cNvPr>
        <xdr:cNvSpPr/>
      </xdr:nvSpPr>
      <xdr:spPr>
        <a:xfrm>
          <a:off x="4124325" y="17020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45" name="フローチャート: 判断 344">
          <a:extLst>
            <a:ext uri="{FF2B5EF4-FFF2-40B4-BE49-F238E27FC236}">
              <a16:creationId xmlns:a16="http://schemas.microsoft.com/office/drawing/2014/main" id="{794CCD6D-B573-4650-A00F-9925F51394CF}"/>
            </a:ext>
          </a:extLst>
        </xdr:cNvPr>
        <xdr:cNvSpPr/>
      </xdr:nvSpPr>
      <xdr:spPr>
        <a:xfrm>
          <a:off x="33813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46" name="フローチャート: 判断 345">
          <a:extLst>
            <a:ext uri="{FF2B5EF4-FFF2-40B4-BE49-F238E27FC236}">
              <a16:creationId xmlns:a16="http://schemas.microsoft.com/office/drawing/2014/main" id="{EEF18C25-149E-47B4-9FEE-2F40DB389CBA}"/>
            </a:ext>
          </a:extLst>
        </xdr:cNvPr>
        <xdr:cNvSpPr/>
      </xdr:nvSpPr>
      <xdr:spPr>
        <a:xfrm>
          <a:off x="2571750" y="16951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47" name="フローチャート: 判断 346">
          <a:extLst>
            <a:ext uri="{FF2B5EF4-FFF2-40B4-BE49-F238E27FC236}">
              <a16:creationId xmlns:a16="http://schemas.microsoft.com/office/drawing/2014/main" id="{A7CE8333-8C25-4F5B-B80C-E4B0E59D96AD}"/>
            </a:ext>
          </a:extLst>
        </xdr:cNvPr>
        <xdr:cNvSpPr/>
      </xdr:nvSpPr>
      <xdr:spPr>
        <a:xfrm>
          <a:off x="1781175" y="17059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168275</xdr:rowOff>
    </xdr:from>
    <xdr:to>
      <xdr:col>6</xdr:col>
      <xdr:colOff>38100</xdr:colOff>
      <xdr:row>104</xdr:row>
      <xdr:rowOff>98425</xdr:rowOff>
    </xdr:to>
    <xdr:sp macro="" textlink="">
      <xdr:nvSpPr>
        <xdr:cNvPr id="348" name="フローチャート: 判断 347">
          <a:extLst>
            <a:ext uri="{FF2B5EF4-FFF2-40B4-BE49-F238E27FC236}">
              <a16:creationId xmlns:a16="http://schemas.microsoft.com/office/drawing/2014/main" id="{E53DDFBA-4BE9-461B-A607-07C7B4150E6F}"/>
            </a:ext>
          </a:extLst>
        </xdr:cNvPr>
        <xdr:cNvSpPr/>
      </xdr:nvSpPr>
      <xdr:spPr>
        <a:xfrm>
          <a:off x="981075" y="169703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F6177562-C96A-485B-B814-633E05CEA4C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853F9ECC-ACB7-4E1F-9BB5-BA351610E48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6CD3A45E-2242-45BF-AC4A-19556BE23AA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949D8FFB-8C69-4D1E-9E17-124BE2F8330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84CEF198-4EB4-4BBB-9432-C69652BB8A0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12064</xdr:rowOff>
    </xdr:from>
    <xdr:to>
      <xdr:col>24</xdr:col>
      <xdr:colOff>114300</xdr:colOff>
      <xdr:row>103</xdr:row>
      <xdr:rowOff>113664</xdr:rowOff>
    </xdr:to>
    <xdr:sp macro="" textlink="">
      <xdr:nvSpPr>
        <xdr:cNvPr id="354" name="楕円 353">
          <a:extLst>
            <a:ext uri="{FF2B5EF4-FFF2-40B4-BE49-F238E27FC236}">
              <a16:creationId xmlns:a16="http://schemas.microsoft.com/office/drawing/2014/main" id="{67B07174-4369-42CB-B7ED-647AAA73E1B5}"/>
            </a:ext>
          </a:extLst>
        </xdr:cNvPr>
        <xdr:cNvSpPr/>
      </xdr:nvSpPr>
      <xdr:spPr>
        <a:xfrm>
          <a:off x="4124325" y="16810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34941</xdr:rowOff>
    </xdr:from>
    <xdr:ext cx="405111" cy="259045"/>
    <xdr:sp macro="" textlink="">
      <xdr:nvSpPr>
        <xdr:cNvPr id="355" name="【市民会館】&#10;有形固定資産減価償却率該当値テキスト">
          <a:extLst>
            <a:ext uri="{FF2B5EF4-FFF2-40B4-BE49-F238E27FC236}">
              <a16:creationId xmlns:a16="http://schemas.microsoft.com/office/drawing/2014/main" id="{C83F69F6-6B11-44F2-9BBB-033EEFBA12BB}"/>
            </a:ext>
          </a:extLst>
        </xdr:cNvPr>
        <xdr:cNvSpPr txBox="1"/>
      </xdr:nvSpPr>
      <xdr:spPr>
        <a:xfrm>
          <a:off x="4219575"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116839</xdr:rowOff>
    </xdr:from>
    <xdr:to>
      <xdr:col>20</xdr:col>
      <xdr:colOff>38100</xdr:colOff>
      <xdr:row>103</xdr:row>
      <xdr:rowOff>46989</xdr:rowOff>
    </xdr:to>
    <xdr:sp macro="" textlink="">
      <xdr:nvSpPr>
        <xdr:cNvPr id="356" name="楕円 355">
          <a:extLst>
            <a:ext uri="{FF2B5EF4-FFF2-40B4-BE49-F238E27FC236}">
              <a16:creationId xmlns:a16="http://schemas.microsoft.com/office/drawing/2014/main" id="{06A76495-57FA-4A36-A6CA-9C150D4683BF}"/>
            </a:ext>
          </a:extLst>
        </xdr:cNvPr>
        <xdr:cNvSpPr/>
      </xdr:nvSpPr>
      <xdr:spPr>
        <a:xfrm>
          <a:off x="3381375" y="167474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167639</xdr:rowOff>
    </xdr:from>
    <xdr:to>
      <xdr:col>24</xdr:col>
      <xdr:colOff>63500</xdr:colOff>
      <xdr:row>103</xdr:row>
      <xdr:rowOff>62864</xdr:rowOff>
    </xdr:to>
    <xdr:cxnSp macro="">
      <xdr:nvCxnSpPr>
        <xdr:cNvPr id="357" name="直線コネクタ 356">
          <a:extLst>
            <a:ext uri="{FF2B5EF4-FFF2-40B4-BE49-F238E27FC236}">
              <a16:creationId xmlns:a16="http://schemas.microsoft.com/office/drawing/2014/main" id="{D9347065-C22A-4CF9-B943-FDB9B589B55C}"/>
            </a:ext>
          </a:extLst>
        </xdr:cNvPr>
        <xdr:cNvCxnSpPr/>
      </xdr:nvCxnSpPr>
      <xdr:spPr>
        <a:xfrm>
          <a:off x="3429000" y="16795114"/>
          <a:ext cx="752475"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50164</xdr:rowOff>
    </xdr:from>
    <xdr:to>
      <xdr:col>15</xdr:col>
      <xdr:colOff>101600</xdr:colOff>
      <xdr:row>102</xdr:row>
      <xdr:rowOff>151764</xdr:rowOff>
    </xdr:to>
    <xdr:sp macro="" textlink="">
      <xdr:nvSpPr>
        <xdr:cNvPr id="358" name="楕円 357">
          <a:extLst>
            <a:ext uri="{FF2B5EF4-FFF2-40B4-BE49-F238E27FC236}">
              <a16:creationId xmlns:a16="http://schemas.microsoft.com/office/drawing/2014/main" id="{A1E8C98D-6285-466E-93D8-E64831E943CB}"/>
            </a:ext>
          </a:extLst>
        </xdr:cNvPr>
        <xdr:cNvSpPr/>
      </xdr:nvSpPr>
      <xdr:spPr>
        <a:xfrm>
          <a:off x="2571750" y="166776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100964</xdr:rowOff>
    </xdr:from>
    <xdr:to>
      <xdr:col>19</xdr:col>
      <xdr:colOff>177800</xdr:colOff>
      <xdr:row>102</xdr:row>
      <xdr:rowOff>167639</xdr:rowOff>
    </xdr:to>
    <xdr:cxnSp macro="">
      <xdr:nvCxnSpPr>
        <xdr:cNvPr id="359" name="直線コネクタ 358">
          <a:extLst>
            <a:ext uri="{FF2B5EF4-FFF2-40B4-BE49-F238E27FC236}">
              <a16:creationId xmlns:a16="http://schemas.microsoft.com/office/drawing/2014/main" id="{5F32F6CF-C325-478E-815A-5D2D0D9B7BB2}"/>
            </a:ext>
          </a:extLst>
        </xdr:cNvPr>
        <xdr:cNvCxnSpPr/>
      </xdr:nvCxnSpPr>
      <xdr:spPr>
        <a:xfrm>
          <a:off x="2619375" y="16734789"/>
          <a:ext cx="809625"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154939</xdr:rowOff>
    </xdr:from>
    <xdr:to>
      <xdr:col>10</xdr:col>
      <xdr:colOff>165100</xdr:colOff>
      <xdr:row>102</xdr:row>
      <xdr:rowOff>85089</xdr:rowOff>
    </xdr:to>
    <xdr:sp macro="" textlink="">
      <xdr:nvSpPr>
        <xdr:cNvPr id="360" name="楕円 359">
          <a:extLst>
            <a:ext uri="{FF2B5EF4-FFF2-40B4-BE49-F238E27FC236}">
              <a16:creationId xmlns:a16="http://schemas.microsoft.com/office/drawing/2014/main" id="{369021CB-1231-4341-AB8A-6BEECAD63055}"/>
            </a:ext>
          </a:extLst>
        </xdr:cNvPr>
        <xdr:cNvSpPr/>
      </xdr:nvSpPr>
      <xdr:spPr>
        <a:xfrm>
          <a:off x="1781175" y="166141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34289</xdr:rowOff>
    </xdr:from>
    <xdr:to>
      <xdr:col>15</xdr:col>
      <xdr:colOff>50800</xdr:colOff>
      <xdr:row>102</xdr:row>
      <xdr:rowOff>100964</xdr:rowOff>
    </xdr:to>
    <xdr:cxnSp macro="">
      <xdr:nvCxnSpPr>
        <xdr:cNvPr id="361" name="直線コネクタ 360">
          <a:extLst>
            <a:ext uri="{FF2B5EF4-FFF2-40B4-BE49-F238E27FC236}">
              <a16:creationId xmlns:a16="http://schemas.microsoft.com/office/drawing/2014/main" id="{1A35BFCC-5313-4D32-84AB-934415B1FC3B}"/>
            </a:ext>
          </a:extLst>
        </xdr:cNvPr>
        <xdr:cNvCxnSpPr/>
      </xdr:nvCxnSpPr>
      <xdr:spPr>
        <a:xfrm>
          <a:off x="1828800" y="16661764"/>
          <a:ext cx="790575"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90170</xdr:rowOff>
    </xdr:from>
    <xdr:to>
      <xdr:col>6</xdr:col>
      <xdr:colOff>38100</xdr:colOff>
      <xdr:row>102</xdr:row>
      <xdr:rowOff>20320</xdr:rowOff>
    </xdr:to>
    <xdr:sp macro="" textlink="">
      <xdr:nvSpPr>
        <xdr:cNvPr id="362" name="楕円 361">
          <a:extLst>
            <a:ext uri="{FF2B5EF4-FFF2-40B4-BE49-F238E27FC236}">
              <a16:creationId xmlns:a16="http://schemas.microsoft.com/office/drawing/2014/main" id="{702B01E3-0BCC-40F3-8E10-F5446E7A36B2}"/>
            </a:ext>
          </a:extLst>
        </xdr:cNvPr>
        <xdr:cNvSpPr/>
      </xdr:nvSpPr>
      <xdr:spPr>
        <a:xfrm>
          <a:off x="981075" y="16546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140970</xdr:rowOff>
    </xdr:from>
    <xdr:to>
      <xdr:col>10</xdr:col>
      <xdr:colOff>114300</xdr:colOff>
      <xdr:row>102</xdr:row>
      <xdr:rowOff>34289</xdr:rowOff>
    </xdr:to>
    <xdr:cxnSp macro="">
      <xdr:nvCxnSpPr>
        <xdr:cNvPr id="363" name="直線コネクタ 362">
          <a:extLst>
            <a:ext uri="{FF2B5EF4-FFF2-40B4-BE49-F238E27FC236}">
              <a16:creationId xmlns:a16="http://schemas.microsoft.com/office/drawing/2014/main" id="{D3BD5869-0249-4518-8BF9-7D9ADFEE1629}"/>
            </a:ext>
          </a:extLst>
        </xdr:cNvPr>
        <xdr:cNvCxnSpPr/>
      </xdr:nvCxnSpPr>
      <xdr:spPr>
        <a:xfrm>
          <a:off x="1028700" y="16603345"/>
          <a:ext cx="8001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364" name="n_1aveValue【市民会館】&#10;有形固定資産減価償却率">
          <a:extLst>
            <a:ext uri="{FF2B5EF4-FFF2-40B4-BE49-F238E27FC236}">
              <a16:creationId xmlns:a16="http://schemas.microsoft.com/office/drawing/2014/main" id="{9C297866-DAC4-4B42-BC22-E365AC61E57C}"/>
            </a:ext>
          </a:extLst>
        </xdr:cNvPr>
        <xdr:cNvSpPr txBox="1"/>
      </xdr:nvSpPr>
      <xdr:spPr>
        <a:xfrm>
          <a:off x="323914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365" name="n_2aveValue【市民会館】&#10;有形固定資産減価償却率">
          <a:extLst>
            <a:ext uri="{FF2B5EF4-FFF2-40B4-BE49-F238E27FC236}">
              <a16:creationId xmlns:a16="http://schemas.microsoft.com/office/drawing/2014/main" id="{6AACE737-DB6A-4A70-9563-5DCD5F8BFD7A}"/>
            </a:ext>
          </a:extLst>
        </xdr:cNvPr>
        <xdr:cNvSpPr txBox="1"/>
      </xdr:nvSpPr>
      <xdr:spPr>
        <a:xfrm>
          <a:off x="24390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366" name="n_3aveValue【市民会館】&#10;有形固定資産減価償却率">
          <a:extLst>
            <a:ext uri="{FF2B5EF4-FFF2-40B4-BE49-F238E27FC236}">
              <a16:creationId xmlns:a16="http://schemas.microsoft.com/office/drawing/2014/main" id="{5D2E8A53-3511-4EA0-8E1A-03811D5F4AB1}"/>
            </a:ext>
          </a:extLst>
        </xdr:cNvPr>
        <xdr:cNvSpPr txBox="1"/>
      </xdr:nvSpPr>
      <xdr:spPr>
        <a:xfrm>
          <a:off x="1648469" y="1715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89552</xdr:rowOff>
    </xdr:from>
    <xdr:ext cx="405111" cy="259045"/>
    <xdr:sp macro="" textlink="">
      <xdr:nvSpPr>
        <xdr:cNvPr id="367" name="n_4aveValue【市民会館】&#10;有形固定資産減価償却率">
          <a:extLst>
            <a:ext uri="{FF2B5EF4-FFF2-40B4-BE49-F238E27FC236}">
              <a16:creationId xmlns:a16="http://schemas.microsoft.com/office/drawing/2014/main" id="{205D0D1E-6F7E-4B1D-943D-6C90C8B2A2B1}"/>
            </a:ext>
          </a:extLst>
        </xdr:cNvPr>
        <xdr:cNvSpPr txBox="1"/>
      </xdr:nvSpPr>
      <xdr:spPr>
        <a:xfrm>
          <a:off x="848369"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63516</xdr:rowOff>
    </xdr:from>
    <xdr:ext cx="405111" cy="259045"/>
    <xdr:sp macro="" textlink="">
      <xdr:nvSpPr>
        <xdr:cNvPr id="368" name="n_1mainValue【市民会館】&#10;有形固定資産減価償却率">
          <a:extLst>
            <a:ext uri="{FF2B5EF4-FFF2-40B4-BE49-F238E27FC236}">
              <a16:creationId xmlns:a16="http://schemas.microsoft.com/office/drawing/2014/main" id="{7A1F20AB-97DB-4149-9628-290E38E17B48}"/>
            </a:ext>
          </a:extLst>
        </xdr:cNvPr>
        <xdr:cNvSpPr txBox="1"/>
      </xdr:nvSpPr>
      <xdr:spPr>
        <a:xfrm>
          <a:off x="3239144" y="1652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168291</xdr:rowOff>
    </xdr:from>
    <xdr:ext cx="405111" cy="259045"/>
    <xdr:sp macro="" textlink="">
      <xdr:nvSpPr>
        <xdr:cNvPr id="369" name="n_2mainValue【市民会館】&#10;有形固定資産減価償却率">
          <a:extLst>
            <a:ext uri="{FF2B5EF4-FFF2-40B4-BE49-F238E27FC236}">
              <a16:creationId xmlns:a16="http://schemas.microsoft.com/office/drawing/2014/main" id="{710573E3-FB79-423A-95DB-471F6C0023F6}"/>
            </a:ext>
          </a:extLst>
        </xdr:cNvPr>
        <xdr:cNvSpPr txBox="1"/>
      </xdr:nvSpPr>
      <xdr:spPr>
        <a:xfrm>
          <a:off x="2439044" y="1645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101616</xdr:rowOff>
    </xdr:from>
    <xdr:ext cx="405111" cy="259045"/>
    <xdr:sp macro="" textlink="">
      <xdr:nvSpPr>
        <xdr:cNvPr id="370" name="n_3mainValue【市民会館】&#10;有形固定資産減価償却率">
          <a:extLst>
            <a:ext uri="{FF2B5EF4-FFF2-40B4-BE49-F238E27FC236}">
              <a16:creationId xmlns:a16="http://schemas.microsoft.com/office/drawing/2014/main" id="{5D0D0612-4C66-48F0-880B-A7908433B2B3}"/>
            </a:ext>
          </a:extLst>
        </xdr:cNvPr>
        <xdr:cNvSpPr txBox="1"/>
      </xdr:nvSpPr>
      <xdr:spPr>
        <a:xfrm>
          <a:off x="1648469" y="1639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36847</xdr:rowOff>
    </xdr:from>
    <xdr:ext cx="405111" cy="259045"/>
    <xdr:sp macro="" textlink="">
      <xdr:nvSpPr>
        <xdr:cNvPr id="371" name="n_4mainValue【市民会館】&#10;有形固定資産減価償却率">
          <a:extLst>
            <a:ext uri="{FF2B5EF4-FFF2-40B4-BE49-F238E27FC236}">
              <a16:creationId xmlns:a16="http://schemas.microsoft.com/office/drawing/2014/main" id="{6BF14842-3214-4E46-806B-06E8DF02A50D}"/>
            </a:ext>
          </a:extLst>
        </xdr:cNvPr>
        <xdr:cNvSpPr txBox="1"/>
      </xdr:nvSpPr>
      <xdr:spPr>
        <a:xfrm>
          <a:off x="848369" y="1632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a:extLst>
            <a:ext uri="{FF2B5EF4-FFF2-40B4-BE49-F238E27FC236}">
              <a16:creationId xmlns:a16="http://schemas.microsoft.com/office/drawing/2014/main" id="{17E25C35-0BE9-4663-9730-B353CE5FD9A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a:extLst>
            <a:ext uri="{FF2B5EF4-FFF2-40B4-BE49-F238E27FC236}">
              <a16:creationId xmlns:a16="http://schemas.microsoft.com/office/drawing/2014/main" id="{FB8E759E-5BCD-4CCE-832F-392CA04F0B4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a:extLst>
            <a:ext uri="{FF2B5EF4-FFF2-40B4-BE49-F238E27FC236}">
              <a16:creationId xmlns:a16="http://schemas.microsoft.com/office/drawing/2014/main" id="{A21525AF-4BB2-4827-BF23-B3739A6D058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a:extLst>
            <a:ext uri="{FF2B5EF4-FFF2-40B4-BE49-F238E27FC236}">
              <a16:creationId xmlns:a16="http://schemas.microsoft.com/office/drawing/2014/main" id="{E6E10ED9-9197-4746-859B-CD195B072B2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a:extLst>
            <a:ext uri="{FF2B5EF4-FFF2-40B4-BE49-F238E27FC236}">
              <a16:creationId xmlns:a16="http://schemas.microsoft.com/office/drawing/2014/main" id="{6D757961-2A66-484B-9BF3-ECA78F20F34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a:extLst>
            <a:ext uri="{FF2B5EF4-FFF2-40B4-BE49-F238E27FC236}">
              <a16:creationId xmlns:a16="http://schemas.microsoft.com/office/drawing/2014/main" id="{A023849D-454B-48D5-8571-B5AF487FC11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a:extLst>
            <a:ext uri="{FF2B5EF4-FFF2-40B4-BE49-F238E27FC236}">
              <a16:creationId xmlns:a16="http://schemas.microsoft.com/office/drawing/2014/main" id="{D587F4C2-AD1C-4028-969C-2E12EDE6427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a:extLst>
            <a:ext uri="{FF2B5EF4-FFF2-40B4-BE49-F238E27FC236}">
              <a16:creationId xmlns:a16="http://schemas.microsoft.com/office/drawing/2014/main" id="{0AFF9CDE-CF73-4709-8BFB-C2BE611DD5C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9C1F2BC0-2492-4447-B349-07C4C4BEEE7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a:extLst>
            <a:ext uri="{FF2B5EF4-FFF2-40B4-BE49-F238E27FC236}">
              <a16:creationId xmlns:a16="http://schemas.microsoft.com/office/drawing/2014/main" id="{188724FC-BB30-4A5B-B2AE-B45FAFBD325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2" name="直線コネクタ 381">
          <a:extLst>
            <a:ext uri="{FF2B5EF4-FFF2-40B4-BE49-F238E27FC236}">
              <a16:creationId xmlns:a16="http://schemas.microsoft.com/office/drawing/2014/main" id="{5A600C13-9D08-4E23-B0AF-CDE1FB4E8CFF}"/>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D01028CF-E1D9-4C44-983B-526116284CB0}"/>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4" name="直線コネクタ 383">
          <a:extLst>
            <a:ext uri="{FF2B5EF4-FFF2-40B4-BE49-F238E27FC236}">
              <a16:creationId xmlns:a16="http://schemas.microsoft.com/office/drawing/2014/main" id="{D39DFDE2-EFAD-46E0-898E-2A8AD4711BEB}"/>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5" name="テキスト ボックス 384">
          <a:extLst>
            <a:ext uri="{FF2B5EF4-FFF2-40B4-BE49-F238E27FC236}">
              <a16:creationId xmlns:a16="http://schemas.microsoft.com/office/drawing/2014/main" id="{932639D1-C3E1-48A9-A585-9150A1F146A0}"/>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6" name="直線コネクタ 385">
          <a:extLst>
            <a:ext uri="{FF2B5EF4-FFF2-40B4-BE49-F238E27FC236}">
              <a16:creationId xmlns:a16="http://schemas.microsoft.com/office/drawing/2014/main" id="{FA514CF5-BD9F-4B51-8EEE-D955F34CE85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7" name="テキスト ボックス 386">
          <a:extLst>
            <a:ext uri="{FF2B5EF4-FFF2-40B4-BE49-F238E27FC236}">
              <a16:creationId xmlns:a16="http://schemas.microsoft.com/office/drawing/2014/main" id="{E9992EC0-6D3D-4B28-AC14-C8B40F85103A}"/>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8" name="直線コネクタ 387">
          <a:extLst>
            <a:ext uri="{FF2B5EF4-FFF2-40B4-BE49-F238E27FC236}">
              <a16:creationId xmlns:a16="http://schemas.microsoft.com/office/drawing/2014/main" id="{D218C9D0-CD87-425C-9633-6AC78184E3D6}"/>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9" name="テキスト ボックス 388">
          <a:extLst>
            <a:ext uri="{FF2B5EF4-FFF2-40B4-BE49-F238E27FC236}">
              <a16:creationId xmlns:a16="http://schemas.microsoft.com/office/drawing/2014/main" id="{79E59577-D6C5-4D4D-909A-7F041586E9C0}"/>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0" name="直線コネクタ 389">
          <a:extLst>
            <a:ext uri="{FF2B5EF4-FFF2-40B4-BE49-F238E27FC236}">
              <a16:creationId xmlns:a16="http://schemas.microsoft.com/office/drawing/2014/main" id="{63C7C21F-E17E-4F6F-8C86-9D8D87B70CCB}"/>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1" name="テキスト ボックス 390">
          <a:extLst>
            <a:ext uri="{FF2B5EF4-FFF2-40B4-BE49-F238E27FC236}">
              <a16:creationId xmlns:a16="http://schemas.microsoft.com/office/drawing/2014/main" id="{494DBACF-EDDC-4BAA-AE51-A78C4BC1B1C6}"/>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a:extLst>
            <a:ext uri="{FF2B5EF4-FFF2-40B4-BE49-F238E27FC236}">
              <a16:creationId xmlns:a16="http://schemas.microsoft.com/office/drawing/2014/main" id="{6F870324-0096-4C52-B5CB-CA423AAE869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a:extLst>
            <a:ext uri="{FF2B5EF4-FFF2-40B4-BE49-F238E27FC236}">
              <a16:creationId xmlns:a16="http://schemas.microsoft.com/office/drawing/2014/main" id="{950A2A01-FEB0-4EE7-BF34-20F686DA608E}"/>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a:extLst>
            <a:ext uri="{FF2B5EF4-FFF2-40B4-BE49-F238E27FC236}">
              <a16:creationId xmlns:a16="http://schemas.microsoft.com/office/drawing/2014/main" id="{F3242EC9-AF5A-4C20-9A30-D4BCA39A688E}"/>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95" name="直線コネクタ 394">
          <a:extLst>
            <a:ext uri="{FF2B5EF4-FFF2-40B4-BE49-F238E27FC236}">
              <a16:creationId xmlns:a16="http://schemas.microsoft.com/office/drawing/2014/main" id="{B8D0EBBF-726E-43E4-B8F5-C3073C7634F5}"/>
            </a:ext>
          </a:extLst>
        </xdr:cNvPr>
        <xdr:cNvCxnSpPr/>
      </xdr:nvCxnSpPr>
      <xdr:spPr>
        <a:xfrm flipV="1">
          <a:off x="9429115" y="16431261"/>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96" name="【市民会館】&#10;一人当たり面積最小値テキスト">
          <a:extLst>
            <a:ext uri="{FF2B5EF4-FFF2-40B4-BE49-F238E27FC236}">
              <a16:creationId xmlns:a16="http://schemas.microsoft.com/office/drawing/2014/main" id="{E5F219A6-DF26-46FE-9693-6CDA646A8130}"/>
            </a:ext>
          </a:extLst>
        </xdr:cNvPr>
        <xdr:cNvSpPr txBox="1"/>
      </xdr:nvSpPr>
      <xdr:spPr>
        <a:xfrm>
          <a:off x="946785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97" name="直線コネクタ 396">
          <a:extLst>
            <a:ext uri="{FF2B5EF4-FFF2-40B4-BE49-F238E27FC236}">
              <a16:creationId xmlns:a16="http://schemas.microsoft.com/office/drawing/2014/main" id="{4F4EF669-A49C-4C9A-905A-21ADE5C92B39}"/>
            </a:ext>
          </a:extLst>
        </xdr:cNvPr>
        <xdr:cNvCxnSpPr/>
      </xdr:nvCxnSpPr>
      <xdr:spPr>
        <a:xfrm>
          <a:off x="9363075" y="17766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98" name="【市民会館】&#10;一人当たり面積最大値テキスト">
          <a:extLst>
            <a:ext uri="{FF2B5EF4-FFF2-40B4-BE49-F238E27FC236}">
              <a16:creationId xmlns:a16="http://schemas.microsoft.com/office/drawing/2014/main" id="{AE4AA040-A8E8-4186-B421-CFBD1EC2FC17}"/>
            </a:ext>
          </a:extLst>
        </xdr:cNvPr>
        <xdr:cNvSpPr txBox="1"/>
      </xdr:nvSpPr>
      <xdr:spPr>
        <a:xfrm>
          <a:off x="9467850" y="1620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99" name="直線コネクタ 398">
          <a:extLst>
            <a:ext uri="{FF2B5EF4-FFF2-40B4-BE49-F238E27FC236}">
              <a16:creationId xmlns:a16="http://schemas.microsoft.com/office/drawing/2014/main" id="{576852B1-61EF-4760-B139-EF837437A2F3}"/>
            </a:ext>
          </a:extLst>
        </xdr:cNvPr>
        <xdr:cNvCxnSpPr/>
      </xdr:nvCxnSpPr>
      <xdr:spPr>
        <a:xfrm>
          <a:off x="9363075" y="16431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00" name="【市民会館】&#10;一人当たり面積平均値テキスト">
          <a:extLst>
            <a:ext uri="{FF2B5EF4-FFF2-40B4-BE49-F238E27FC236}">
              <a16:creationId xmlns:a16="http://schemas.microsoft.com/office/drawing/2014/main" id="{93937C08-3D8F-486F-8976-C50F9CA83014}"/>
            </a:ext>
          </a:extLst>
        </xdr:cNvPr>
        <xdr:cNvSpPr txBox="1"/>
      </xdr:nvSpPr>
      <xdr:spPr>
        <a:xfrm>
          <a:off x="9467850" y="1713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01" name="フローチャート: 判断 400">
          <a:extLst>
            <a:ext uri="{FF2B5EF4-FFF2-40B4-BE49-F238E27FC236}">
              <a16:creationId xmlns:a16="http://schemas.microsoft.com/office/drawing/2014/main" id="{C0048336-3448-46EC-A224-806D42EFB275}"/>
            </a:ext>
          </a:extLst>
        </xdr:cNvPr>
        <xdr:cNvSpPr/>
      </xdr:nvSpPr>
      <xdr:spPr>
        <a:xfrm>
          <a:off x="9401175" y="172789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02" name="フローチャート: 判断 401">
          <a:extLst>
            <a:ext uri="{FF2B5EF4-FFF2-40B4-BE49-F238E27FC236}">
              <a16:creationId xmlns:a16="http://schemas.microsoft.com/office/drawing/2014/main" id="{26291606-05A5-47EB-BFF4-AC6658176036}"/>
            </a:ext>
          </a:extLst>
        </xdr:cNvPr>
        <xdr:cNvSpPr/>
      </xdr:nvSpPr>
      <xdr:spPr>
        <a:xfrm>
          <a:off x="86391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03" name="フローチャート: 判断 402">
          <a:extLst>
            <a:ext uri="{FF2B5EF4-FFF2-40B4-BE49-F238E27FC236}">
              <a16:creationId xmlns:a16="http://schemas.microsoft.com/office/drawing/2014/main" id="{1DEC99A6-6777-4C7C-94D8-EA64BD0D95EC}"/>
            </a:ext>
          </a:extLst>
        </xdr:cNvPr>
        <xdr:cNvSpPr/>
      </xdr:nvSpPr>
      <xdr:spPr>
        <a:xfrm>
          <a:off x="7839075" y="17294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154939</xdr:rowOff>
    </xdr:from>
    <xdr:to>
      <xdr:col>41</xdr:col>
      <xdr:colOff>101600</xdr:colOff>
      <xdr:row>106</xdr:row>
      <xdr:rowOff>85089</xdr:rowOff>
    </xdr:to>
    <xdr:sp macro="" textlink="">
      <xdr:nvSpPr>
        <xdr:cNvPr id="404" name="フローチャート: 判断 403">
          <a:extLst>
            <a:ext uri="{FF2B5EF4-FFF2-40B4-BE49-F238E27FC236}">
              <a16:creationId xmlns:a16="http://schemas.microsoft.com/office/drawing/2014/main" id="{78E4252C-FE68-4DEF-B35D-DA41F30FC8EF}"/>
            </a:ext>
          </a:extLst>
        </xdr:cNvPr>
        <xdr:cNvSpPr/>
      </xdr:nvSpPr>
      <xdr:spPr>
        <a:xfrm>
          <a:off x="7029450" y="17299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405" name="フローチャート: 判断 404">
          <a:extLst>
            <a:ext uri="{FF2B5EF4-FFF2-40B4-BE49-F238E27FC236}">
              <a16:creationId xmlns:a16="http://schemas.microsoft.com/office/drawing/2014/main" id="{A4508F26-CACE-418E-A802-7BC7299AF916}"/>
            </a:ext>
          </a:extLst>
        </xdr:cNvPr>
        <xdr:cNvSpPr/>
      </xdr:nvSpPr>
      <xdr:spPr>
        <a:xfrm>
          <a:off x="6238875" y="17327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7CBCD1B-5889-4843-9859-849409689D4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F5F4B52-94E4-4AEE-8A98-634970DCEAE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FC256B5-3317-4B67-BD58-A92093D1667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B30B259-D56A-453A-A4E1-F3C9339B50DF}"/>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1AD08B3-E4CA-4324-AA3F-10AC94B355E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59689</xdr:rowOff>
    </xdr:from>
    <xdr:to>
      <xdr:col>55</xdr:col>
      <xdr:colOff>50800</xdr:colOff>
      <xdr:row>108</xdr:row>
      <xdr:rowOff>161289</xdr:rowOff>
    </xdr:to>
    <xdr:sp macro="" textlink="">
      <xdr:nvSpPr>
        <xdr:cNvPr id="411" name="楕円 410">
          <a:extLst>
            <a:ext uri="{FF2B5EF4-FFF2-40B4-BE49-F238E27FC236}">
              <a16:creationId xmlns:a16="http://schemas.microsoft.com/office/drawing/2014/main" id="{BA37B39B-BD12-4085-B14E-C20DA0DA48A3}"/>
            </a:ext>
          </a:extLst>
        </xdr:cNvPr>
        <xdr:cNvSpPr/>
      </xdr:nvSpPr>
      <xdr:spPr>
        <a:xfrm>
          <a:off x="9401175" y="177190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146066</xdr:rowOff>
    </xdr:from>
    <xdr:ext cx="469744" cy="259045"/>
    <xdr:sp macro="" textlink="">
      <xdr:nvSpPr>
        <xdr:cNvPr id="412" name="【市民会館】&#10;一人当たり面積該当値テキスト">
          <a:extLst>
            <a:ext uri="{FF2B5EF4-FFF2-40B4-BE49-F238E27FC236}">
              <a16:creationId xmlns:a16="http://schemas.microsoft.com/office/drawing/2014/main" id="{57FB2B9B-E67A-472F-A402-979A986806DF}"/>
            </a:ext>
          </a:extLst>
        </xdr:cNvPr>
        <xdr:cNvSpPr txBox="1"/>
      </xdr:nvSpPr>
      <xdr:spPr>
        <a:xfrm>
          <a:off x="9467850" y="176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59689</xdr:rowOff>
    </xdr:from>
    <xdr:to>
      <xdr:col>50</xdr:col>
      <xdr:colOff>165100</xdr:colOff>
      <xdr:row>108</xdr:row>
      <xdr:rowOff>161289</xdr:rowOff>
    </xdr:to>
    <xdr:sp macro="" textlink="">
      <xdr:nvSpPr>
        <xdr:cNvPr id="413" name="楕円 412">
          <a:extLst>
            <a:ext uri="{FF2B5EF4-FFF2-40B4-BE49-F238E27FC236}">
              <a16:creationId xmlns:a16="http://schemas.microsoft.com/office/drawing/2014/main" id="{3246AA7A-7A8B-4BA9-A138-39C70AE8BBDE}"/>
            </a:ext>
          </a:extLst>
        </xdr:cNvPr>
        <xdr:cNvSpPr/>
      </xdr:nvSpPr>
      <xdr:spPr>
        <a:xfrm>
          <a:off x="8639175" y="17719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110489</xdr:rowOff>
    </xdr:from>
    <xdr:to>
      <xdr:col>55</xdr:col>
      <xdr:colOff>0</xdr:colOff>
      <xdr:row>108</xdr:row>
      <xdr:rowOff>110489</xdr:rowOff>
    </xdr:to>
    <xdr:cxnSp macro="">
      <xdr:nvCxnSpPr>
        <xdr:cNvPr id="414" name="直線コネクタ 413">
          <a:extLst>
            <a:ext uri="{FF2B5EF4-FFF2-40B4-BE49-F238E27FC236}">
              <a16:creationId xmlns:a16="http://schemas.microsoft.com/office/drawing/2014/main" id="{0AC16C21-D654-486C-9B73-65CC5BD2BB69}"/>
            </a:ext>
          </a:extLst>
        </xdr:cNvPr>
        <xdr:cNvCxnSpPr/>
      </xdr:nvCxnSpPr>
      <xdr:spPr>
        <a:xfrm>
          <a:off x="8686800" y="1776666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61595</xdr:rowOff>
    </xdr:from>
    <xdr:to>
      <xdr:col>46</xdr:col>
      <xdr:colOff>38100</xdr:colOff>
      <xdr:row>108</xdr:row>
      <xdr:rowOff>163195</xdr:rowOff>
    </xdr:to>
    <xdr:sp macro="" textlink="">
      <xdr:nvSpPr>
        <xdr:cNvPr id="415" name="楕円 414">
          <a:extLst>
            <a:ext uri="{FF2B5EF4-FFF2-40B4-BE49-F238E27FC236}">
              <a16:creationId xmlns:a16="http://schemas.microsoft.com/office/drawing/2014/main" id="{1F6C3688-65CF-4C19-BEA8-2C718FC7EE3B}"/>
            </a:ext>
          </a:extLst>
        </xdr:cNvPr>
        <xdr:cNvSpPr/>
      </xdr:nvSpPr>
      <xdr:spPr>
        <a:xfrm>
          <a:off x="7839075" y="177241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110489</xdr:rowOff>
    </xdr:from>
    <xdr:to>
      <xdr:col>50</xdr:col>
      <xdr:colOff>114300</xdr:colOff>
      <xdr:row>108</xdr:row>
      <xdr:rowOff>112395</xdr:rowOff>
    </xdr:to>
    <xdr:cxnSp macro="">
      <xdr:nvCxnSpPr>
        <xdr:cNvPr id="416" name="直線コネクタ 415">
          <a:extLst>
            <a:ext uri="{FF2B5EF4-FFF2-40B4-BE49-F238E27FC236}">
              <a16:creationId xmlns:a16="http://schemas.microsoft.com/office/drawing/2014/main" id="{20A0DDFD-1B56-4BF4-A83F-A4831FE1C768}"/>
            </a:ext>
          </a:extLst>
        </xdr:cNvPr>
        <xdr:cNvCxnSpPr/>
      </xdr:nvCxnSpPr>
      <xdr:spPr>
        <a:xfrm flipV="1">
          <a:off x="7886700" y="17766664"/>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61595</xdr:rowOff>
    </xdr:from>
    <xdr:to>
      <xdr:col>41</xdr:col>
      <xdr:colOff>101600</xdr:colOff>
      <xdr:row>108</xdr:row>
      <xdr:rowOff>163195</xdr:rowOff>
    </xdr:to>
    <xdr:sp macro="" textlink="">
      <xdr:nvSpPr>
        <xdr:cNvPr id="417" name="楕円 416">
          <a:extLst>
            <a:ext uri="{FF2B5EF4-FFF2-40B4-BE49-F238E27FC236}">
              <a16:creationId xmlns:a16="http://schemas.microsoft.com/office/drawing/2014/main" id="{5B051532-B529-4053-949E-B48203312D01}"/>
            </a:ext>
          </a:extLst>
        </xdr:cNvPr>
        <xdr:cNvSpPr/>
      </xdr:nvSpPr>
      <xdr:spPr>
        <a:xfrm>
          <a:off x="7029450" y="17724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112395</xdr:rowOff>
    </xdr:from>
    <xdr:to>
      <xdr:col>45</xdr:col>
      <xdr:colOff>177800</xdr:colOff>
      <xdr:row>108</xdr:row>
      <xdr:rowOff>112395</xdr:rowOff>
    </xdr:to>
    <xdr:cxnSp macro="">
      <xdr:nvCxnSpPr>
        <xdr:cNvPr id="418" name="直線コネクタ 417">
          <a:extLst>
            <a:ext uri="{FF2B5EF4-FFF2-40B4-BE49-F238E27FC236}">
              <a16:creationId xmlns:a16="http://schemas.microsoft.com/office/drawing/2014/main" id="{8F68D027-833E-4E80-8115-C0A75F137536}"/>
            </a:ext>
          </a:extLst>
        </xdr:cNvPr>
        <xdr:cNvCxnSpPr/>
      </xdr:nvCxnSpPr>
      <xdr:spPr>
        <a:xfrm>
          <a:off x="7077075" y="177717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61595</xdr:rowOff>
    </xdr:from>
    <xdr:to>
      <xdr:col>36</xdr:col>
      <xdr:colOff>165100</xdr:colOff>
      <xdr:row>108</xdr:row>
      <xdr:rowOff>163195</xdr:rowOff>
    </xdr:to>
    <xdr:sp macro="" textlink="">
      <xdr:nvSpPr>
        <xdr:cNvPr id="419" name="楕円 418">
          <a:extLst>
            <a:ext uri="{FF2B5EF4-FFF2-40B4-BE49-F238E27FC236}">
              <a16:creationId xmlns:a16="http://schemas.microsoft.com/office/drawing/2014/main" id="{F912DC60-8866-4B8A-990A-53B500487C2F}"/>
            </a:ext>
          </a:extLst>
        </xdr:cNvPr>
        <xdr:cNvSpPr/>
      </xdr:nvSpPr>
      <xdr:spPr>
        <a:xfrm>
          <a:off x="6238875" y="17724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112395</xdr:rowOff>
    </xdr:from>
    <xdr:to>
      <xdr:col>41</xdr:col>
      <xdr:colOff>50800</xdr:colOff>
      <xdr:row>108</xdr:row>
      <xdr:rowOff>112395</xdr:rowOff>
    </xdr:to>
    <xdr:cxnSp macro="">
      <xdr:nvCxnSpPr>
        <xdr:cNvPr id="420" name="直線コネクタ 419">
          <a:extLst>
            <a:ext uri="{FF2B5EF4-FFF2-40B4-BE49-F238E27FC236}">
              <a16:creationId xmlns:a16="http://schemas.microsoft.com/office/drawing/2014/main" id="{B5FFF7DD-631C-4D62-8F00-4C02A55A54F3}"/>
            </a:ext>
          </a:extLst>
        </xdr:cNvPr>
        <xdr:cNvCxnSpPr/>
      </xdr:nvCxnSpPr>
      <xdr:spPr>
        <a:xfrm>
          <a:off x="6286500" y="1777174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21" name="n_1aveValue【市民会館】&#10;一人当たり面積">
          <a:extLst>
            <a:ext uri="{FF2B5EF4-FFF2-40B4-BE49-F238E27FC236}">
              <a16:creationId xmlns:a16="http://schemas.microsoft.com/office/drawing/2014/main" id="{7EDDC006-5B27-49F0-8772-2CC5FDE25A58}"/>
            </a:ext>
          </a:extLst>
        </xdr:cNvPr>
        <xdr:cNvSpPr txBox="1"/>
      </xdr:nvSpPr>
      <xdr:spPr>
        <a:xfrm>
          <a:off x="8458277"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22" name="n_2aveValue【市民会館】&#10;一人当たり面積">
          <a:extLst>
            <a:ext uri="{FF2B5EF4-FFF2-40B4-BE49-F238E27FC236}">
              <a16:creationId xmlns:a16="http://schemas.microsoft.com/office/drawing/2014/main" id="{6C93F046-7FFA-4396-B066-267BF3A3DA75}"/>
            </a:ext>
          </a:extLst>
        </xdr:cNvPr>
        <xdr:cNvSpPr txBox="1"/>
      </xdr:nvSpPr>
      <xdr:spPr>
        <a:xfrm>
          <a:off x="7677227" y="170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101616</xdr:rowOff>
    </xdr:from>
    <xdr:ext cx="469744" cy="259045"/>
    <xdr:sp macro="" textlink="">
      <xdr:nvSpPr>
        <xdr:cNvPr id="423" name="n_3aveValue【市民会館】&#10;一人当たり面積">
          <a:extLst>
            <a:ext uri="{FF2B5EF4-FFF2-40B4-BE49-F238E27FC236}">
              <a16:creationId xmlns:a16="http://schemas.microsoft.com/office/drawing/2014/main" id="{86F42713-B026-4C8D-AE1F-A8E30A02ABDD}"/>
            </a:ext>
          </a:extLst>
        </xdr:cNvPr>
        <xdr:cNvSpPr txBox="1"/>
      </xdr:nvSpPr>
      <xdr:spPr>
        <a:xfrm>
          <a:off x="6867602" y="170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126382</xdr:rowOff>
    </xdr:from>
    <xdr:ext cx="469744" cy="259045"/>
    <xdr:sp macro="" textlink="">
      <xdr:nvSpPr>
        <xdr:cNvPr id="424" name="n_4aveValue【市民会館】&#10;一人当たり面積">
          <a:extLst>
            <a:ext uri="{FF2B5EF4-FFF2-40B4-BE49-F238E27FC236}">
              <a16:creationId xmlns:a16="http://schemas.microsoft.com/office/drawing/2014/main" id="{B70278F2-F6B6-4C4E-85F0-33C9255A56B1}"/>
            </a:ext>
          </a:extLst>
        </xdr:cNvPr>
        <xdr:cNvSpPr txBox="1"/>
      </xdr:nvSpPr>
      <xdr:spPr>
        <a:xfrm>
          <a:off x="6067502" y="170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152416</xdr:rowOff>
    </xdr:from>
    <xdr:ext cx="469744" cy="259045"/>
    <xdr:sp macro="" textlink="">
      <xdr:nvSpPr>
        <xdr:cNvPr id="425" name="n_1mainValue【市民会館】&#10;一人当たり面積">
          <a:extLst>
            <a:ext uri="{FF2B5EF4-FFF2-40B4-BE49-F238E27FC236}">
              <a16:creationId xmlns:a16="http://schemas.microsoft.com/office/drawing/2014/main" id="{37AC9022-A8D7-4A0B-9499-E0D1D38EC7BA}"/>
            </a:ext>
          </a:extLst>
        </xdr:cNvPr>
        <xdr:cNvSpPr txBox="1"/>
      </xdr:nvSpPr>
      <xdr:spPr>
        <a:xfrm>
          <a:off x="845827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154322</xdr:rowOff>
    </xdr:from>
    <xdr:ext cx="469744" cy="259045"/>
    <xdr:sp macro="" textlink="">
      <xdr:nvSpPr>
        <xdr:cNvPr id="426" name="n_2mainValue【市民会館】&#10;一人当たり面積">
          <a:extLst>
            <a:ext uri="{FF2B5EF4-FFF2-40B4-BE49-F238E27FC236}">
              <a16:creationId xmlns:a16="http://schemas.microsoft.com/office/drawing/2014/main" id="{23D5726F-4B12-4BE1-A881-2C2476961878}"/>
            </a:ext>
          </a:extLst>
        </xdr:cNvPr>
        <xdr:cNvSpPr txBox="1"/>
      </xdr:nvSpPr>
      <xdr:spPr>
        <a:xfrm>
          <a:off x="7677227" y="1781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154322</xdr:rowOff>
    </xdr:from>
    <xdr:ext cx="469744" cy="259045"/>
    <xdr:sp macro="" textlink="">
      <xdr:nvSpPr>
        <xdr:cNvPr id="427" name="n_3mainValue【市民会館】&#10;一人当たり面積">
          <a:extLst>
            <a:ext uri="{FF2B5EF4-FFF2-40B4-BE49-F238E27FC236}">
              <a16:creationId xmlns:a16="http://schemas.microsoft.com/office/drawing/2014/main" id="{C7E75EA7-AB36-4163-90A4-FFFFFE477D62}"/>
            </a:ext>
          </a:extLst>
        </xdr:cNvPr>
        <xdr:cNvSpPr txBox="1"/>
      </xdr:nvSpPr>
      <xdr:spPr>
        <a:xfrm>
          <a:off x="6867602" y="1781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154322</xdr:rowOff>
    </xdr:from>
    <xdr:ext cx="469744" cy="259045"/>
    <xdr:sp macro="" textlink="">
      <xdr:nvSpPr>
        <xdr:cNvPr id="428" name="n_4mainValue【市民会館】&#10;一人当たり面積">
          <a:extLst>
            <a:ext uri="{FF2B5EF4-FFF2-40B4-BE49-F238E27FC236}">
              <a16:creationId xmlns:a16="http://schemas.microsoft.com/office/drawing/2014/main" id="{CFBACF66-F72B-42E2-A6BF-E59C1C401555}"/>
            </a:ext>
          </a:extLst>
        </xdr:cNvPr>
        <xdr:cNvSpPr txBox="1"/>
      </xdr:nvSpPr>
      <xdr:spPr>
        <a:xfrm>
          <a:off x="6067502" y="1781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id="{2BA78DCD-2238-4B19-9DA6-F1BA9F7263F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id="{AB1E3DBB-DDD9-45CF-AEBE-7D367E849F8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id="{92732972-1BAE-4E39-9447-27B91AD3F88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id="{70324CE7-F8C0-4EF4-A2D2-9D15DA4A175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id="{8A1FCC95-BB8A-452E-95A3-BF9124893C1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id="{D26CEF25-4FF9-4652-B942-C05B0FA2240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id="{63BC46BE-8E46-4C1B-A8BD-61F56DE94D8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BCEB4952-49AE-4AE6-A491-D7B521287749}"/>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0D52668F-FFF8-45C7-B566-55E21817E85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20E7F126-E2F4-487E-97E7-2FFCDF210E4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F2E30C55-E056-4BEB-89E5-712203E2FF0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94EE9FE8-7C7B-46C6-8DAC-6A244029B11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E42ACBAF-0BF6-45CC-897D-B60FECDF96B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82B3D111-4EC9-487A-9902-F43FB2D73A1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5292B23F-BB4B-42C0-8A20-E0E7244E627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BE5F7CF0-63E3-4548-92B8-B0B6D6A9D957}"/>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022DDA76-A09E-4DA5-93F7-B3124514263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EB06D17C-6909-4FC6-94B7-9D1B5465EC1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C56BA53E-2A9B-4469-9F9A-9A9AAB713CF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434E4198-088D-42D9-9E22-F5B62B34EF9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4DB511D6-F856-4C1A-ACD1-B434CE1716B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6A447150-A0ED-48DE-B0D8-A0A885A2142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2ABA1A08-5DD3-4011-B5B3-E86E67EA157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F018AB2C-9106-45B2-9FA1-F0ECF387805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58CCB122-58FB-42B0-AE49-DF128A2FF57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CF9834E2-9FB7-4252-9CA4-36BDCD5148B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5" name="テキスト ボックス 454">
          <a:extLst>
            <a:ext uri="{FF2B5EF4-FFF2-40B4-BE49-F238E27FC236}">
              <a16:creationId xmlns:a16="http://schemas.microsoft.com/office/drawing/2014/main" id="{AB3F4851-77CE-48F2-9662-C301FCB451E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a:extLst>
            <a:ext uri="{FF2B5EF4-FFF2-40B4-BE49-F238E27FC236}">
              <a16:creationId xmlns:a16="http://schemas.microsoft.com/office/drawing/2014/main" id="{F857C9FB-4850-4EC9-AED8-BAF6B994CEE3}"/>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7" name="テキスト ボックス 456">
          <a:extLst>
            <a:ext uri="{FF2B5EF4-FFF2-40B4-BE49-F238E27FC236}">
              <a16:creationId xmlns:a16="http://schemas.microsoft.com/office/drawing/2014/main" id="{8E498DA7-5628-4021-B0F7-8E2FB20D7670}"/>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a:extLst>
            <a:ext uri="{FF2B5EF4-FFF2-40B4-BE49-F238E27FC236}">
              <a16:creationId xmlns:a16="http://schemas.microsoft.com/office/drawing/2014/main" id="{3E0390AB-267D-4CE6-B2EB-895D63C9147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a:extLst>
            <a:ext uri="{FF2B5EF4-FFF2-40B4-BE49-F238E27FC236}">
              <a16:creationId xmlns:a16="http://schemas.microsoft.com/office/drawing/2014/main" id="{408067D6-8689-4F17-90BB-6A3E6645E53F}"/>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a:extLst>
            <a:ext uri="{FF2B5EF4-FFF2-40B4-BE49-F238E27FC236}">
              <a16:creationId xmlns:a16="http://schemas.microsoft.com/office/drawing/2014/main" id="{0EDD97E6-6AA1-458B-9F50-972189326DF6}"/>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a:extLst>
            <a:ext uri="{FF2B5EF4-FFF2-40B4-BE49-F238E27FC236}">
              <a16:creationId xmlns:a16="http://schemas.microsoft.com/office/drawing/2014/main" id="{B4634CBE-6599-4EB1-B955-433C66D90B94}"/>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a:extLst>
            <a:ext uri="{FF2B5EF4-FFF2-40B4-BE49-F238E27FC236}">
              <a16:creationId xmlns:a16="http://schemas.microsoft.com/office/drawing/2014/main" id="{210DF217-D661-4D6A-A25B-26EE38150E6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a:extLst>
            <a:ext uri="{FF2B5EF4-FFF2-40B4-BE49-F238E27FC236}">
              <a16:creationId xmlns:a16="http://schemas.microsoft.com/office/drawing/2014/main" id="{FD956CE7-6BE6-4C14-8F2C-7FCF7CC262D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a:extLst>
            <a:ext uri="{FF2B5EF4-FFF2-40B4-BE49-F238E27FC236}">
              <a16:creationId xmlns:a16="http://schemas.microsoft.com/office/drawing/2014/main" id="{8F82545B-6E60-44C4-BA90-937E499544CE}"/>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a:extLst>
            <a:ext uri="{FF2B5EF4-FFF2-40B4-BE49-F238E27FC236}">
              <a16:creationId xmlns:a16="http://schemas.microsoft.com/office/drawing/2014/main" id="{A1369BF0-BC40-4A37-AF69-6584ED782412}"/>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a:extLst>
            <a:ext uri="{FF2B5EF4-FFF2-40B4-BE49-F238E27FC236}">
              <a16:creationId xmlns:a16="http://schemas.microsoft.com/office/drawing/2014/main" id="{3E16E7ED-4398-4A65-95CB-9EB17AD89B45}"/>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7" name="テキスト ボックス 466">
          <a:extLst>
            <a:ext uri="{FF2B5EF4-FFF2-40B4-BE49-F238E27FC236}">
              <a16:creationId xmlns:a16="http://schemas.microsoft.com/office/drawing/2014/main" id="{4046F570-3C5E-4B50-A188-C084613BF81E}"/>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a:extLst>
            <a:ext uri="{FF2B5EF4-FFF2-40B4-BE49-F238E27FC236}">
              <a16:creationId xmlns:a16="http://schemas.microsoft.com/office/drawing/2014/main" id="{41800E49-7950-410F-8EC5-18488C7C331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保健センター・保健所】&#10;有形固定資産減価償却率グラフ枠">
          <a:extLst>
            <a:ext uri="{FF2B5EF4-FFF2-40B4-BE49-F238E27FC236}">
              <a16:creationId xmlns:a16="http://schemas.microsoft.com/office/drawing/2014/main" id="{4DB9E872-02D2-4151-924C-68F6EF152F2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70" name="直線コネクタ 469">
          <a:extLst>
            <a:ext uri="{FF2B5EF4-FFF2-40B4-BE49-F238E27FC236}">
              <a16:creationId xmlns:a16="http://schemas.microsoft.com/office/drawing/2014/main" id="{242A23BC-404A-4CEC-B931-2C3A65F2B628}"/>
            </a:ext>
          </a:extLst>
        </xdr:cNvPr>
        <xdr:cNvCxnSpPr/>
      </xdr:nvCxnSpPr>
      <xdr:spPr>
        <a:xfrm flipV="1">
          <a:off x="14696439" y="9113248"/>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71" name="【保健センター・保健所】&#10;有形固定資産減価償却率最小値テキスト">
          <a:extLst>
            <a:ext uri="{FF2B5EF4-FFF2-40B4-BE49-F238E27FC236}">
              <a16:creationId xmlns:a16="http://schemas.microsoft.com/office/drawing/2014/main" id="{CBE4D175-8DDF-45C7-B803-58F80F6DC955}"/>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72" name="直線コネクタ 471">
          <a:extLst>
            <a:ext uri="{FF2B5EF4-FFF2-40B4-BE49-F238E27FC236}">
              <a16:creationId xmlns:a16="http://schemas.microsoft.com/office/drawing/2014/main" id="{EEE021F8-1921-42FD-B932-AC1FF6E767BA}"/>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73" name="【保健センター・保健所】&#10;有形固定資産減価償却率最大値テキスト">
          <a:extLst>
            <a:ext uri="{FF2B5EF4-FFF2-40B4-BE49-F238E27FC236}">
              <a16:creationId xmlns:a16="http://schemas.microsoft.com/office/drawing/2014/main" id="{D3FA766B-F26A-4ABF-8B6F-241D87933E05}"/>
            </a:ext>
          </a:extLst>
        </xdr:cNvPr>
        <xdr:cNvSpPr txBox="1"/>
      </xdr:nvSpPr>
      <xdr:spPr>
        <a:xfrm>
          <a:off x="14735175" y="89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74" name="直線コネクタ 473">
          <a:extLst>
            <a:ext uri="{FF2B5EF4-FFF2-40B4-BE49-F238E27FC236}">
              <a16:creationId xmlns:a16="http://schemas.microsoft.com/office/drawing/2014/main" id="{07755B6D-0222-4DDB-9571-A9423059416B}"/>
            </a:ext>
          </a:extLst>
        </xdr:cNvPr>
        <xdr:cNvCxnSpPr/>
      </xdr:nvCxnSpPr>
      <xdr:spPr>
        <a:xfrm>
          <a:off x="14611350" y="9113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75" name="【保健センター・保健所】&#10;有形固定資産減価償却率平均値テキスト">
          <a:extLst>
            <a:ext uri="{FF2B5EF4-FFF2-40B4-BE49-F238E27FC236}">
              <a16:creationId xmlns:a16="http://schemas.microsoft.com/office/drawing/2014/main" id="{B3F1ACA8-DDD7-4ECA-AF9D-48A7EE862157}"/>
            </a:ext>
          </a:extLst>
        </xdr:cNvPr>
        <xdr:cNvSpPr txBox="1"/>
      </xdr:nvSpPr>
      <xdr:spPr>
        <a:xfrm>
          <a:off x="14735175" y="9544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76" name="フローチャート: 判断 475">
          <a:extLst>
            <a:ext uri="{FF2B5EF4-FFF2-40B4-BE49-F238E27FC236}">
              <a16:creationId xmlns:a16="http://schemas.microsoft.com/office/drawing/2014/main" id="{49249500-3D5E-4C33-875C-EE38A57A34C5}"/>
            </a:ext>
          </a:extLst>
        </xdr:cNvPr>
        <xdr:cNvSpPr/>
      </xdr:nvSpPr>
      <xdr:spPr>
        <a:xfrm>
          <a:off x="14649450" y="9683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77" name="フローチャート: 判断 476">
          <a:extLst>
            <a:ext uri="{FF2B5EF4-FFF2-40B4-BE49-F238E27FC236}">
              <a16:creationId xmlns:a16="http://schemas.microsoft.com/office/drawing/2014/main" id="{A92C1227-34D3-4A12-904B-C1DE398AC6AB}"/>
            </a:ext>
          </a:extLst>
        </xdr:cNvPr>
        <xdr:cNvSpPr/>
      </xdr:nvSpPr>
      <xdr:spPr>
        <a:xfrm>
          <a:off x="13887450" y="9808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78" name="フローチャート: 判断 477">
          <a:extLst>
            <a:ext uri="{FF2B5EF4-FFF2-40B4-BE49-F238E27FC236}">
              <a16:creationId xmlns:a16="http://schemas.microsoft.com/office/drawing/2014/main" id="{3721FA3B-27EE-49F1-9082-450E5B23D404}"/>
            </a:ext>
          </a:extLst>
        </xdr:cNvPr>
        <xdr:cNvSpPr/>
      </xdr:nvSpPr>
      <xdr:spPr>
        <a:xfrm>
          <a:off x="13096875" y="97803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479" name="フローチャート: 判断 478">
          <a:extLst>
            <a:ext uri="{FF2B5EF4-FFF2-40B4-BE49-F238E27FC236}">
              <a16:creationId xmlns:a16="http://schemas.microsoft.com/office/drawing/2014/main" id="{77AFFB9D-9965-42E3-8A36-A47037C5B8F7}"/>
            </a:ext>
          </a:extLst>
        </xdr:cNvPr>
        <xdr:cNvSpPr/>
      </xdr:nvSpPr>
      <xdr:spPr>
        <a:xfrm>
          <a:off x="12296775" y="97248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115751</xdr:rowOff>
    </xdr:from>
    <xdr:to>
      <xdr:col>67</xdr:col>
      <xdr:colOff>101600</xdr:colOff>
      <xdr:row>61</xdr:row>
      <xdr:rowOff>45901</xdr:rowOff>
    </xdr:to>
    <xdr:sp macro="" textlink="">
      <xdr:nvSpPr>
        <xdr:cNvPr id="480" name="フローチャート: 判断 479">
          <a:extLst>
            <a:ext uri="{FF2B5EF4-FFF2-40B4-BE49-F238E27FC236}">
              <a16:creationId xmlns:a16="http://schemas.microsoft.com/office/drawing/2014/main" id="{C9C32127-8E12-4B2C-BD07-F1648C5908AA}"/>
            </a:ext>
          </a:extLst>
        </xdr:cNvPr>
        <xdr:cNvSpPr/>
      </xdr:nvSpPr>
      <xdr:spPr>
        <a:xfrm>
          <a:off x="11487150" y="984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E9AA0EB6-155F-4467-891F-F8F73D0299A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4A45722D-BA81-4DCE-9084-191E6CBD2A3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CEB130A5-4E82-409B-BEC6-09BCBFD4844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B8D4D7A-946C-4A23-96E4-8E66141CC46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9ACECD3B-6EB2-4C77-9DCC-85DB28D2BF3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141877</xdr:rowOff>
    </xdr:from>
    <xdr:to>
      <xdr:col>85</xdr:col>
      <xdr:colOff>177800</xdr:colOff>
      <xdr:row>62</xdr:row>
      <xdr:rowOff>72027</xdr:rowOff>
    </xdr:to>
    <xdr:sp macro="" textlink="">
      <xdr:nvSpPr>
        <xdr:cNvPr id="486" name="楕円 485">
          <a:extLst>
            <a:ext uri="{FF2B5EF4-FFF2-40B4-BE49-F238E27FC236}">
              <a16:creationId xmlns:a16="http://schemas.microsoft.com/office/drawing/2014/main" id="{6FCCEF94-2894-4C03-AD8B-2B9D6E3DCAC9}"/>
            </a:ext>
          </a:extLst>
        </xdr:cNvPr>
        <xdr:cNvSpPr/>
      </xdr:nvSpPr>
      <xdr:spPr>
        <a:xfrm>
          <a:off x="14649450" y="100320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120304</xdr:rowOff>
    </xdr:from>
    <xdr:ext cx="405111" cy="259045"/>
    <xdr:sp macro="" textlink="">
      <xdr:nvSpPr>
        <xdr:cNvPr id="487" name="【保健センター・保健所】&#10;有形固定資産減価償却率該当値テキスト">
          <a:extLst>
            <a:ext uri="{FF2B5EF4-FFF2-40B4-BE49-F238E27FC236}">
              <a16:creationId xmlns:a16="http://schemas.microsoft.com/office/drawing/2014/main" id="{CDF52558-473B-4D65-B182-6CC05F3F4809}"/>
            </a:ext>
          </a:extLst>
        </xdr:cNvPr>
        <xdr:cNvSpPr txBox="1"/>
      </xdr:nvSpPr>
      <xdr:spPr>
        <a:xfrm>
          <a:off x="14735175" y="1001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88" name="楕円 487">
          <a:extLst>
            <a:ext uri="{FF2B5EF4-FFF2-40B4-BE49-F238E27FC236}">
              <a16:creationId xmlns:a16="http://schemas.microsoft.com/office/drawing/2014/main" id="{89F054B1-30F2-461C-9BB8-1AC2129087C3}"/>
            </a:ext>
          </a:extLst>
        </xdr:cNvPr>
        <xdr:cNvSpPr/>
      </xdr:nvSpPr>
      <xdr:spPr>
        <a:xfrm>
          <a:off x="13887450" y="99847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21227</xdr:rowOff>
    </xdr:to>
    <xdr:cxnSp macro="">
      <xdr:nvCxnSpPr>
        <xdr:cNvPr id="489" name="直線コネクタ 488">
          <a:extLst>
            <a:ext uri="{FF2B5EF4-FFF2-40B4-BE49-F238E27FC236}">
              <a16:creationId xmlns:a16="http://schemas.microsoft.com/office/drawing/2014/main" id="{9B74DC71-75B4-4DC3-AB76-FD772289C492}"/>
            </a:ext>
          </a:extLst>
        </xdr:cNvPr>
        <xdr:cNvCxnSpPr/>
      </xdr:nvCxnSpPr>
      <xdr:spPr>
        <a:xfrm>
          <a:off x="13935075" y="10032365"/>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55335</xdr:rowOff>
    </xdr:from>
    <xdr:to>
      <xdr:col>76</xdr:col>
      <xdr:colOff>165100</xdr:colOff>
      <xdr:row>61</xdr:row>
      <xdr:rowOff>156935</xdr:rowOff>
    </xdr:to>
    <xdr:sp macro="" textlink="">
      <xdr:nvSpPr>
        <xdr:cNvPr id="490" name="楕円 489">
          <a:extLst>
            <a:ext uri="{FF2B5EF4-FFF2-40B4-BE49-F238E27FC236}">
              <a16:creationId xmlns:a16="http://schemas.microsoft.com/office/drawing/2014/main" id="{FDBB244B-0C96-4CE7-B149-0C4247D5DC14}"/>
            </a:ext>
          </a:extLst>
        </xdr:cNvPr>
        <xdr:cNvSpPr/>
      </xdr:nvSpPr>
      <xdr:spPr>
        <a:xfrm>
          <a:off x="13096875" y="99422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106135</xdr:rowOff>
    </xdr:from>
    <xdr:to>
      <xdr:col>81</xdr:col>
      <xdr:colOff>50800</xdr:colOff>
      <xdr:row>61</xdr:row>
      <xdr:rowOff>148590</xdr:rowOff>
    </xdr:to>
    <xdr:cxnSp macro="">
      <xdr:nvCxnSpPr>
        <xdr:cNvPr id="491" name="直線コネクタ 490">
          <a:extLst>
            <a:ext uri="{FF2B5EF4-FFF2-40B4-BE49-F238E27FC236}">
              <a16:creationId xmlns:a16="http://schemas.microsoft.com/office/drawing/2014/main" id="{0D344012-5E1D-4B4C-8449-D05DF4DB834B}"/>
            </a:ext>
          </a:extLst>
        </xdr:cNvPr>
        <xdr:cNvCxnSpPr/>
      </xdr:nvCxnSpPr>
      <xdr:spPr>
        <a:xfrm>
          <a:off x="13144500" y="9989910"/>
          <a:ext cx="79057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130447</xdr:rowOff>
    </xdr:from>
    <xdr:to>
      <xdr:col>72</xdr:col>
      <xdr:colOff>38100</xdr:colOff>
      <xdr:row>62</xdr:row>
      <xdr:rowOff>60597</xdr:rowOff>
    </xdr:to>
    <xdr:sp macro="" textlink="">
      <xdr:nvSpPr>
        <xdr:cNvPr id="492" name="楕円 491">
          <a:extLst>
            <a:ext uri="{FF2B5EF4-FFF2-40B4-BE49-F238E27FC236}">
              <a16:creationId xmlns:a16="http://schemas.microsoft.com/office/drawing/2014/main" id="{72A16DBB-CE28-4E14-89F3-C1DD0C4953C0}"/>
            </a:ext>
          </a:extLst>
        </xdr:cNvPr>
        <xdr:cNvSpPr/>
      </xdr:nvSpPr>
      <xdr:spPr>
        <a:xfrm>
          <a:off x="12296775" y="100173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62</xdr:row>
      <xdr:rowOff>9797</xdr:rowOff>
    </xdr:to>
    <xdr:cxnSp macro="">
      <xdr:nvCxnSpPr>
        <xdr:cNvPr id="493" name="直線コネクタ 492">
          <a:extLst>
            <a:ext uri="{FF2B5EF4-FFF2-40B4-BE49-F238E27FC236}">
              <a16:creationId xmlns:a16="http://schemas.microsoft.com/office/drawing/2014/main" id="{4EE8574A-6F47-4C26-8EF4-9C94AEF81DB6}"/>
            </a:ext>
          </a:extLst>
        </xdr:cNvPr>
        <xdr:cNvCxnSpPr/>
      </xdr:nvCxnSpPr>
      <xdr:spPr>
        <a:xfrm flipV="1">
          <a:off x="12344400" y="9989910"/>
          <a:ext cx="800100"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92891</xdr:rowOff>
    </xdr:from>
    <xdr:to>
      <xdr:col>67</xdr:col>
      <xdr:colOff>101600</xdr:colOff>
      <xdr:row>62</xdr:row>
      <xdr:rowOff>23041</xdr:rowOff>
    </xdr:to>
    <xdr:sp macro="" textlink="">
      <xdr:nvSpPr>
        <xdr:cNvPr id="494" name="楕円 493">
          <a:extLst>
            <a:ext uri="{FF2B5EF4-FFF2-40B4-BE49-F238E27FC236}">
              <a16:creationId xmlns:a16="http://schemas.microsoft.com/office/drawing/2014/main" id="{7B8D02FE-5717-4F86-B8B9-320DB5870D0A}"/>
            </a:ext>
          </a:extLst>
        </xdr:cNvPr>
        <xdr:cNvSpPr/>
      </xdr:nvSpPr>
      <xdr:spPr>
        <a:xfrm>
          <a:off x="11487150" y="99798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143691</xdr:rowOff>
    </xdr:from>
    <xdr:to>
      <xdr:col>71</xdr:col>
      <xdr:colOff>177800</xdr:colOff>
      <xdr:row>62</xdr:row>
      <xdr:rowOff>9797</xdr:rowOff>
    </xdr:to>
    <xdr:cxnSp macro="">
      <xdr:nvCxnSpPr>
        <xdr:cNvPr id="495" name="直線コネクタ 494">
          <a:extLst>
            <a:ext uri="{FF2B5EF4-FFF2-40B4-BE49-F238E27FC236}">
              <a16:creationId xmlns:a16="http://schemas.microsoft.com/office/drawing/2014/main" id="{BC3349E7-EF1D-4F5D-A04F-CAE3BE764671}"/>
            </a:ext>
          </a:extLst>
        </xdr:cNvPr>
        <xdr:cNvCxnSpPr/>
      </xdr:nvCxnSpPr>
      <xdr:spPr>
        <a:xfrm>
          <a:off x="11534775" y="10027466"/>
          <a:ext cx="809625"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96" name="n_1aveValue【保健センター・保健所】&#10;有形固定資産減価償却率">
          <a:extLst>
            <a:ext uri="{FF2B5EF4-FFF2-40B4-BE49-F238E27FC236}">
              <a16:creationId xmlns:a16="http://schemas.microsoft.com/office/drawing/2014/main" id="{70F45A7C-5D1D-4BC0-9F63-D1D6AEDFA3AF}"/>
            </a:ext>
          </a:extLst>
        </xdr:cNvPr>
        <xdr:cNvSpPr txBox="1"/>
      </xdr:nvSpPr>
      <xdr:spPr>
        <a:xfrm>
          <a:off x="13745219"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97" name="n_2aveValue【保健センター・保健所】&#10;有形固定資産減価償却率">
          <a:extLst>
            <a:ext uri="{FF2B5EF4-FFF2-40B4-BE49-F238E27FC236}">
              <a16:creationId xmlns:a16="http://schemas.microsoft.com/office/drawing/2014/main" id="{68EC3FE8-F8A6-423C-943B-A285ED751A4C}"/>
            </a:ext>
          </a:extLst>
        </xdr:cNvPr>
        <xdr:cNvSpPr txBox="1"/>
      </xdr:nvSpPr>
      <xdr:spPr>
        <a:xfrm>
          <a:off x="12964169"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498" name="n_3aveValue【保健センター・保健所】&#10;有形固定資産減価償却率">
          <a:extLst>
            <a:ext uri="{FF2B5EF4-FFF2-40B4-BE49-F238E27FC236}">
              <a16:creationId xmlns:a16="http://schemas.microsoft.com/office/drawing/2014/main" id="{F4C5C9D1-B018-475C-B2E2-FB7598E620C3}"/>
            </a:ext>
          </a:extLst>
        </xdr:cNvPr>
        <xdr:cNvSpPr txBox="1"/>
      </xdr:nvSpPr>
      <xdr:spPr>
        <a:xfrm>
          <a:off x="12164069" y="9522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62428</xdr:rowOff>
    </xdr:from>
    <xdr:ext cx="405111" cy="259045"/>
    <xdr:sp macro="" textlink="">
      <xdr:nvSpPr>
        <xdr:cNvPr id="499" name="n_4aveValue【保健センター・保健所】&#10;有形固定資産減価償却率">
          <a:extLst>
            <a:ext uri="{FF2B5EF4-FFF2-40B4-BE49-F238E27FC236}">
              <a16:creationId xmlns:a16="http://schemas.microsoft.com/office/drawing/2014/main" id="{33620D04-64CD-401C-8FA2-7C75A95A21E8}"/>
            </a:ext>
          </a:extLst>
        </xdr:cNvPr>
        <xdr:cNvSpPr txBox="1"/>
      </xdr:nvSpPr>
      <xdr:spPr>
        <a:xfrm>
          <a:off x="11354444" y="962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500" name="n_1mainValue【保健センター・保健所】&#10;有形固定資産減価償却率">
          <a:extLst>
            <a:ext uri="{FF2B5EF4-FFF2-40B4-BE49-F238E27FC236}">
              <a16:creationId xmlns:a16="http://schemas.microsoft.com/office/drawing/2014/main" id="{3F9D81B4-2041-4FC5-8A7A-37ED5C85897D}"/>
            </a:ext>
          </a:extLst>
        </xdr:cNvPr>
        <xdr:cNvSpPr txBox="1"/>
      </xdr:nvSpPr>
      <xdr:spPr>
        <a:xfrm>
          <a:off x="13745219"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148062</xdr:rowOff>
    </xdr:from>
    <xdr:ext cx="405111" cy="259045"/>
    <xdr:sp macro="" textlink="">
      <xdr:nvSpPr>
        <xdr:cNvPr id="501" name="n_2mainValue【保健センター・保健所】&#10;有形固定資産減価償却率">
          <a:extLst>
            <a:ext uri="{FF2B5EF4-FFF2-40B4-BE49-F238E27FC236}">
              <a16:creationId xmlns:a16="http://schemas.microsoft.com/office/drawing/2014/main" id="{C7421C7B-32F7-4C0D-B8D9-598DDAE1D249}"/>
            </a:ext>
          </a:extLst>
        </xdr:cNvPr>
        <xdr:cNvSpPr txBox="1"/>
      </xdr:nvSpPr>
      <xdr:spPr>
        <a:xfrm>
          <a:off x="12964169" y="1003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51724</xdr:rowOff>
    </xdr:from>
    <xdr:ext cx="405111" cy="259045"/>
    <xdr:sp macro="" textlink="">
      <xdr:nvSpPr>
        <xdr:cNvPr id="502" name="n_3mainValue【保健センター・保健所】&#10;有形固定資産減価償却率">
          <a:extLst>
            <a:ext uri="{FF2B5EF4-FFF2-40B4-BE49-F238E27FC236}">
              <a16:creationId xmlns:a16="http://schemas.microsoft.com/office/drawing/2014/main" id="{AEE6752A-BEE6-476A-BA50-38DBE370874F}"/>
            </a:ext>
          </a:extLst>
        </xdr:cNvPr>
        <xdr:cNvSpPr txBox="1"/>
      </xdr:nvSpPr>
      <xdr:spPr>
        <a:xfrm>
          <a:off x="12164069"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14168</xdr:rowOff>
    </xdr:from>
    <xdr:ext cx="405111" cy="259045"/>
    <xdr:sp macro="" textlink="">
      <xdr:nvSpPr>
        <xdr:cNvPr id="503" name="n_4mainValue【保健センター・保健所】&#10;有形固定資産減価償却率">
          <a:extLst>
            <a:ext uri="{FF2B5EF4-FFF2-40B4-BE49-F238E27FC236}">
              <a16:creationId xmlns:a16="http://schemas.microsoft.com/office/drawing/2014/main" id="{A2922EE7-1F56-43F0-9600-97E7843B24ED}"/>
            </a:ext>
          </a:extLst>
        </xdr:cNvPr>
        <xdr:cNvSpPr txBox="1"/>
      </xdr:nvSpPr>
      <xdr:spPr>
        <a:xfrm>
          <a:off x="11354444" y="1005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a:extLst>
            <a:ext uri="{FF2B5EF4-FFF2-40B4-BE49-F238E27FC236}">
              <a16:creationId xmlns:a16="http://schemas.microsoft.com/office/drawing/2014/main" id="{BD8F2FDA-FBE0-4A8F-A768-432A84507C2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a:extLst>
            <a:ext uri="{FF2B5EF4-FFF2-40B4-BE49-F238E27FC236}">
              <a16:creationId xmlns:a16="http://schemas.microsoft.com/office/drawing/2014/main" id="{0C3CCE05-97A0-4DA0-89C4-0457C64A777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a:extLst>
            <a:ext uri="{FF2B5EF4-FFF2-40B4-BE49-F238E27FC236}">
              <a16:creationId xmlns:a16="http://schemas.microsoft.com/office/drawing/2014/main" id="{5B662021-536A-4338-9B39-4D8F9C5DD70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a:extLst>
            <a:ext uri="{FF2B5EF4-FFF2-40B4-BE49-F238E27FC236}">
              <a16:creationId xmlns:a16="http://schemas.microsoft.com/office/drawing/2014/main" id="{26203552-62A0-4ECB-9C64-F492F0A1359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a:extLst>
            <a:ext uri="{FF2B5EF4-FFF2-40B4-BE49-F238E27FC236}">
              <a16:creationId xmlns:a16="http://schemas.microsoft.com/office/drawing/2014/main" id="{1D608175-81C2-4B70-9E5F-D1E69705DC1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a:extLst>
            <a:ext uri="{FF2B5EF4-FFF2-40B4-BE49-F238E27FC236}">
              <a16:creationId xmlns:a16="http://schemas.microsoft.com/office/drawing/2014/main" id="{EFE31788-B936-4173-A7C5-1E74CBE0B64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a:extLst>
            <a:ext uri="{FF2B5EF4-FFF2-40B4-BE49-F238E27FC236}">
              <a16:creationId xmlns:a16="http://schemas.microsoft.com/office/drawing/2014/main" id="{ACB339A0-313F-40EF-8192-01A1C2E0CD5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a:extLst>
            <a:ext uri="{FF2B5EF4-FFF2-40B4-BE49-F238E27FC236}">
              <a16:creationId xmlns:a16="http://schemas.microsoft.com/office/drawing/2014/main" id="{A777B764-28B9-4A5D-A806-74BC7AB4E1D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2" name="テキスト ボックス 511">
          <a:extLst>
            <a:ext uri="{FF2B5EF4-FFF2-40B4-BE49-F238E27FC236}">
              <a16:creationId xmlns:a16="http://schemas.microsoft.com/office/drawing/2014/main" id="{B210FCF6-A1D2-4ED1-9FD4-4660E1AD0B7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3" name="直線コネクタ 512">
          <a:extLst>
            <a:ext uri="{FF2B5EF4-FFF2-40B4-BE49-F238E27FC236}">
              <a16:creationId xmlns:a16="http://schemas.microsoft.com/office/drawing/2014/main" id="{0502C856-4B3A-4CDD-9FE3-B5465021850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4" name="直線コネクタ 513">
          <a:extLst>
            <a:ext uri="{FF2B5EF4-FFF2-40B4-BE49-F238E27FC236}">
              <a16:creationId xmlns:a16="http://schemas.microsoft.com/office/drawing/2014/main" id="{E89661CD-7024-4A11-A02B-2A43BECE5277}"/>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F678FD1B-671B-4C24-98E3-A82C9630EC44}"/>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6" name="直線コネクタ 515">
          <a:extLst>
            <a:ext uri="{FF2B5EF4-FFF2-40B4-BE49-F238E27FC236}">
              <a16:creationId xmlns:a16="http://schemas.microsoft.com/office/drawing/2014/main" id="{A0442FA7-D2F8-4462-BB59-1E35D48651BD}"/>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7" name="テキスト ボックス 516">
          <a:extLst>
            <a:ext uri="{FF2B5EF4-FFF2-40B4-BE49-F238E27FC236}">
              <a16:creationId xmlns:a16="http://schemas.microsoft.com/office/drawing/2014/main" id="{3E0D4DA9-37BE-41FD-8EC2-B795785A344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8" name="直線コネクタ 517">
          <a:extLst>
            <a:ext uri="{FF2B5EF4-FFF2-40B4-BE49-F238E27FC236}">
              <a16:creationId xmlns:a16="http://schemas.microsoft.com/office/drawing/2014/main" id="{92DE3091-8DEB-4C1A-989E-92DF85F35B30}"/>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9" name="テキスト ボックス 518">
          <a:extLst>
            <a:ext uri="{FF2B5EF4-FFF2-40B4-BE49-F238E27FC236}">
              <a16:creationId xmlns:a16="http://schemas.microsoft.com/office/drawing/2014/main" id="{F4A9C017-F52C-4E59-8422-A31A674DFF2E}"/>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0" name="直線コネクタ 519">
          <a:extLst>
            <a:ext uri="{FF2B5EF4-FFF2-40B4-BE49-F238E27FC236}">
              <a16:creationId xmlns:a16="http://schemas.microsoft.com/office/drawing/2014/main" id="{1A3E64FE-8D34-42BC-A87C-ACA46B4E6629}"/>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1" name="テキスト ボックス 520">
          <a:extLst>
            <a:ext uri="{FF2B5EF4-FFF2-40B4-BE49-F238E27FC236}">
              <a16:creationId xmlns:a16="http://schemas.microsoft.com/office/drawing/2014/main" id="{6F726720-34A3-45BA-A2D6-FB37AE6031CF}"/>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2" name="直線コネクタ 521">
          <a:extLst>
            <a:ext uri="{FF2B5EF4-FFF2-40B4-BE49-F238E27FC236}">
              <a16:creationId xmlns:a16="http://schemas.microsoft.com/office/drawing/2014/main" id="{5DED8324-F536-4025-85A2-C21C035E3EEE}"/>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3" name="テキスト ボックス 522">
          <a:extLst>
            <a:ext uri="{FF2B5EF4-FFF2-40B4-BE49-F238E27FC236}">
              <a16:creationId xmlns:a16="http://schemas.microsoft.com/office/drawing/2014/main" id="{7FE46F3F-646B-4FEF-A06D-FA63EC644D5B}"/>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4" name="直線コネクタ 523">
          <a:extLst>
            <a:ext uri="{FF2B5EF4-FFF2-40B4-BE49-F238E27FC236}">
              <a16:creationId xmlns:a16="http://schemas.microsoft.com/office/drawing/2014/main" id="{F157A0D7-583C-43D0-B188-D239F4D81134}"/>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5" name="テキスト ボックス 524">
          <a:extLst>
            <a:ext uri="{FF2B5EF4-FFF2-40B4-BE49-F238E27FC236}">
              <a16:creationId xmlns:a16="http://schemas.microsoft.com/office/drawing/2014/main" id="{CB914477-9C95-465E-BBBB-CE2B4DF3BFED}"/>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328E2184-D5AC-4176-B320-5E400ADB0FDC}"/>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FB484446-41C8-4832-94E4-B8BC6022956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保健センター・保健所】&#10;一人当たり面積グラフ枠">
          <a:extLst>
            <a:ext uri="{FF2B5EF4-FFF2-40B4-BE49-F238E27FC236}">
              <a16:creationId xmlns:a16="http://schemas.microsoft.com/office/drawing/2014/main" id="{464D3A69-62A3-4164-BCBF-8D3F2581EF8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29" name="直線コネクタ 528">
          <a:extLst>
            <a:ext uri="{FF2B5EF4-FFF2-40B4-BE49-F238E27FC236}">
              <a16:creationId xmlns:a16="http://schemas.microsoft.com/office/drawing/2014/main" id="{91E2A1A7-3BDC-4779-981D-A87D5C8A91B3}"/>
            </a:ext>
          </a:extLst>
        </xdr:cNvPr>
        <xdr:cNvCxnSpPr/>
      </xdr:nvCxnSpPr>
      <xdr:spPr>
        <a:xfrm flipV="1">
          <a:off x="19954239" y="9028067"/>
          <a:ext cx="0" cy="143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30" name="【保健センター・保健所】&#10;一人当たり面積最小値テキスト">
          <a:extLst>
            <a:ext uri="{FF2B5EF4-FFF2-40B4-BE49-F238E27FC236}">
              <a16:creationId xmlns:a16="http://schemas.microsoft.com/office/drawing/2014/main" id="{FC2AD5AD-5D3B-48AC-A5BF-55196B7D814C}"/>
            </a:ext>
          </a:extLst>
        </xdr:cNvPr>
        <xdr:cNvSpPr txBox="1"/>
      </xdr:nvSpPr>
      <xdr:spPr>
        <a:xfrm>
          <a:off x="19992975"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31" name="直線コネクタ 530">
          <a:extLst>
            <a:ext uri="{FF2B5EF4-FFF2-40B4-BE49-F238E27FC236}">
              <a16:creationId xmlns:a16="http://schemas.microsoft.com/office/drawing/2014/main" id="{D4FFC069-F260-4142-903E-F0B7CB0A2841}"/>
            </a:ext>
          </a:extLst>
        </xdr:cNvPr>
        <xdr:cNvCxnSpPr/>
      </xdr:nvCxnSpPr>
      <xdr:spPr>
        <a:xfrm>
          <a:off x="19878675" y="1046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32" name="【保健センター・保健所】&#10;一人当たり面積最大値テキスト">
          <a:extLst>
            <a:ext uri="{FF2B5EF4-FFF2-40B4-BE49-F238E27FC236}">
              <a16:creationId xmlns:a16="http://schemas.microsoft.com/office/drawing/2014/main" id="{CBA38271-8AA3-4463-9AB3-F3B04B79A188}"/>
            </a:ext>
          </a:extLst>
        </xdr:cNvPr>
        <xdr:cNvSpPr txBox="1"/>
      </xdr:nvSpPr>
      <xdr:spPr>
        <a:xfrm>
          <a:off x="19992975" y="8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33" name="直線コネクタ 532">
          <a:extLst>
            <a:ext uri="{FF2B5EF4-FFF2-40B4-BE49-F238E27FC236}">
              <a16:creationId xmlns:a16="http://schemas.microsoft.com/office/drawing/2014/main" id="{74C6D03C-8E1F-4C8F-9674-EAFD0256FEBE}"/>
            </a:ext>
          </a:extLst>
        </xdr:cNvPr>
        <xdr:cNvCxnSpPr/>
      </xdr:nvCxnSpPr>
      <xdr:spPr>
        <a:xfrm>
          <a:off x="19878675" y="90280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534" name="【保健センター・保健所】&#10;一人当たり面積平均値テキスト">
          <a:extLst>
            <a:ext uri="{FF2B5EF4-FFF2-40B4-BE49-F238E27FC236}">
              <a16:creationId xmlns:a16="http://schemas.microsoft.com/office/drawing/2014/main" id="{014733E7-A9F3-48E7-9A60-DEB8622B0F47}"/>
            </a:ext>
          </a:extLst>
        </xdr:cNvPr>
        <xdr:cNvSpPr txBox="1"/>
      </xdr:nvSpPr>
      <xdr:spPr>
        <a:xfrm>
          <a:off x="19992975" y="992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35" name="フローチャート: 判断 534">
          <a:extLst>
            <a:ext uri="{FF2B5EF4-FFF2-40B4-BE49-F238E27FC236}">
              <a16:creationId xmlns:a16="http://schemas.microsoft.com/office/drawing/2014/main" id="{875B709B-F815-4B34-962F-BD8CA885BDE6}"/>
            </a:ext>
          </a:extLst>
        </xdr:cNvPr>
        <xdr:cNvSpPr/>
      </xdr:nvSpPr>
      <xdr:spPr>
        <a:xfrm>
          <a:off x="19897725" y="10066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36" name="フローチャート: 判断 535">
          <a:extLst>
            <a:ext uri="{FF2B5EF4-FFF2-40B4-BE49-F238E27FC236}">
              <a16:creationId xmlns:a16="http://schemas.microsoft.com/office/drawing/2014/main" id="{69BE6339-667E-45C3-9159-E46C9A8232CE}"/>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37" name="フローチャート: 判断 536">
          <a:extLst>
            <a:ext uri="{FF2B5EF4-FFF2-40B4-BE49-F238E27FC236}">
              <a16:creationId xmlns:a16="http://schemas.microsoft.com/office/drawing/2014/main" id="{E48CC0B3-93CF-4104-86BF-F2241B054CD9}"/>
            </a:ext>
          </a:extLst>
        </xdr:cNvPr>
        <xdr:cNvSpPr/>
      </xdr:nvSpPr>
      <xdr:spPr>
        <a:xfrm>
          <a:off x="18345150" y="10112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70031</xdr:rowOff>
    </xdr:from>
    <xdr:to>
      <xdr:col>102</xdr:col>
      <xdr:colOff>165100</xdr:colOff>
      <xdr:row>63</xdr:row>
      <xdr:rowOff>181</xdr:rowOff>
    </xdr:to>
    <xdr:sp macro="" textlink="">
      <xdr:nvSpPr>
        <xdr:cNvPr id="538" name="フローチャート: 判断 537">
          <a:extLst>
            <a:ext uri="{FF2B5EF4-FFF2-40B4-BE49-F238E27FC236}">
              <a16:creationId xmlns:a16="http://schemas.microsoft.com/office/drawing/2014/main" id="{D1EEEB8A-E88F-4D5E-81DE-ACF2F5F53D76}"/>
            </a:ext>
          </a:extLst>
        </xdr:cNvPr>
        <xdr:cNvSpPr/>
      </xdr:nvSpPr>
      <xdr:spPr>
        <a:xfrm>
          <a:off x="17554575" y="10115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83094</xdr:rowOff>
    </xdr:from>
    <xdr:to>
      <xdr:col>98</xdr:col>
      <xdr:colOff>38100</xdr:colOff>
      <xdr:row>63</xdr:row>
      <xdr:rowOff>13244</xdr:rowOff>
    </xdr:to>
    <xdr:sp macro="" textlink="">
      <xdr:nvSpPr>
        <xdr:cNvPr id="539" name="フローチャート: 判断 538">
          <a:extLst>
            <a:ext uri="{FF2B5EF4-FFF2-40B4-BE49-F238E27FC236}">
              <a16:creationId xmlns:a16="http://schemas.microsoft.com/office/drawing/2014/main" id="{80DE1222-7BA9-4E18-932B-089169742CCE}"/>
            </a:ext>
          </a:extLst>
        </xdr:cNvPr>
        <xdr:cNvSpPr/>
      </xdr:nvSpPr>
      <xdr:spPr>
        <a:xfrm>
          <a:off x="16754475" y="101351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52FA929-5D6B-40B1-9149-E95835FF141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F47D113-C684-4378-B5D7-E12285BBC7C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880B7DE-6035-4DEF-95FC-42082D59421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129295F-9928-426E-8137-A98079E4B8D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DDB06EB-3D41-4481-A1E2-B5D16B6372E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127181</xdr:rowOff>
    </xdr:from>
    <xdr:to>
      <xdr:col>116</xdr:col>
      <xdr:colOff>114300</xdr:colOff>
      <xdr:row>64</xdr:row>
      <xdr:rowOff>57331</xdr:rowOff>
    </xdr:to>
    <xdr:sp macro="" textlink="">
      <xdr:nvSpPr>
        <xdr:cNvPr id="545" name="楕円 544">
          <a:extLst>
            <a:ext uri="{FF2B5EF4-FFF2-40B4-BE49-F238E27FC236}">
              <a16:creationId xmlns:a16="http://schemas.microsoft.com/office/drawing/2014/main" id="{00D40AE1-745A-49D2-89B5-44C0D3EAB199}"/>
            </a:ext>
          </a:extLst>
        </xdr:cNvPr>
        <xdr:cNvSpPr/>
      </xdr:nvSpPr>
      <xdr:spPr>
        <a:xfrm>
          <a:off x="19897725" y="103348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42108</xdr:rowOff>
    </xdr:from>
    <xdr:ext cx="469744" cy="259045"/>
    <xdr:sp macro="" textlink="">
      <xdr:nvSpPr>
        <xdr:cNvPr id="546" name="【保健センター・保健所】&#10;一人当たり面積該当値テキスト">
          <a:extLst>
            <a:ext uri="{FF2B5EF4-FFF2-40B4-BE49-F238E27FC236}">
              <a16:creationId xmlns:a16="http://schemas.microsoft.com/office/drawing/2014/main" id="{FFA53A3A-E114-407E-86D3-9D9124B511D3}"/>
            </a:ext>
          </a:extLst>
        </xdr:cNvPr>
        <xdr:cNvSpPr txBox="1"/>
      </xdr:nvSpPr>
      <xdr:spPr>
        <a:xfrm>
          <a:off x="19992975" y="1025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127181</xdr:rowOff>
    </xdr:from>
    <xdr:to>
      <xdr:col>112</xdr:col>
      <xdr:colOff>38100</xdr:colOff>
      <xdr:row>64</xdr:row>
      <xdr:rowOff>57331</xdr:rowOff>
    </xdr:to>
    <xdr:sp macro="" textlink="">
      <xdr:nvSpPr>
        <xdr:cNvPr id="547" name="楕円 546">
          <a:extLst>
            <a:ext uri="{FF2B5EF4-FFF2-40B4-BE49-F238E27FC236}">
              <a16:creationId xmlns:a16="http://schemas.microsoft.com/office/drawing/2014/main" id="{33055825-C91B-40CB-B548-0629683A3999}"/>
            </a:ext>
          </a:extLst>
        </xdr:cNvPr>
        <xdr:cNvSpPr/>
      </xdr:nvSpPr>
      <xdr:spPr>
        <a:xfrm>
          <a:off x="19154775" y="103348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xdr:rowOff>
    </xdr:from>
    <xdr:to>
      <xdr:col>116</xdr:col>
      <xdr:colOff>63500</xdr:colOff>
      <xdr:row>64</xdr:row>
      <xdr:rowOff>6531</xdr:rowOff>
    </xdr:to>
    <xdr:cxnSp macro="">
      <xdr:nvCxnSpPr>
        <xdr:cNvPr id="548" name="直線コネクタ 547">
          <a:extLst>
            <a:ext uri="{FF2B5EF4-FFF2-40B4-BE49-F238E27FC236}">
              <a16:creationId xmlns:a16="http://schemas.microsoft.com/office/drawing/2014/main" id="{E3CC2962-6F6E-491A-8006-86A52A28DF0F}"/>
            </a:ext>
          </a:extLst>
        </xdr:cNvPr>
        <xdr:cNvCxnSpPr/>
      </xdr:nvCxnSpPr>
      <xdr:spPr>
        <a:xfrm>
          <a:off x="19202400" y="1038243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130447</xdr:rowOff>
    </xdr:from>
    <xdr:to>
      <xdr:col>107</xdr:col>
      <xdr:colOff>101600</xdr:colOff>
      <xdr:row>64</xdr:row>
      <xdr:rowOff>60597</xdr:rowOff>
    </xdr:to>
    <xdr:sp macro="" textlink="">
      <xdr:nvSpPr>
        <xdr:cNvPr id="549" name="楕円 548">
          <a:extLst>
            <a:ext uri="{FF2B5EF4-FFF2-40B4-BE49-F238E27FC236}">
              <a16:creationId xmlns:a16="http://schemas.microsoft.com/office/drawing/2014/main" id="{D0525C30-12CB-40A2-8E70-6BF4F5719F4C}"/>
            </a:ext>
          </a:extLst>
        </xdr:cNvPr>
        <xdr:cNvSpPr/>
      </xdr:nvSpPr>
      <xdr:spPr>
        <a:xfrm>
          <a:off x="18345150" y="103412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xdr:rowOff>
    </xdr:from>
    <xdr:to>
      <xdr:col>111</xdr:col>
      <xdr:colOff>177800</xdr:colOff>
      <xdr:row>64</xdr:row>
      <xdr:rowOff>9797</xdr:rowOff>
    </xdr:to>
    <xdr:cxnSp macro="">
      <xdr:nvCxnSpPr>
        <xdr:cNvPr id="550" name="直線コネクタ 549">
          <a:extLst>
            <a:ext uri="{FF2B5EF4-FFF2-40B4-BE49-F238E27FC236}">
              <a16:creationId xmlns:a16="http://schemas.microsoft.com/office/drawing/2014/main" id="{0EAD0B3A-FAE5-4651-8283-D6C3AAD653F6}"/>
            </a:ext>
          </a:extLst>
        </xdr:cNvPr>
        <xdr:cNvCxnSpPr/>
      </xdr:nvCxnSpPr>
      <xdr:spPr>
        <a:xfrm flipV="1">
          <a:off x="18392775" y="1038243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130447</xdr:rowOff>
    </xdr:from>
    <xdr:to>
      <xdr:col>102</xdr:col>
      <xdr:colOff>165100</xdr:colOff>
      <xdr:row>64</xdr:row>
      <xdr:rowOff>60597</xdr:rowOff>
    </xdr:to>
    <xdr:sp macro="" textlink="">
      <xdr:nvSpPr>
        <xdr:cNvPr id="551" name="楕円 550">
          <a:extLst>
            <a:ext uri="{FF2B5EF4-FFF2-40B4-BE49-F238E27FC236}">
              <a16:creationId xmlns:a16="http://schemas.microsoft.com/office/drawing/2014/main" id="{9ABFCF03-144F-4733-BF9A-E1E81B916055}"/>
            </a:ext>
          </a:extLst>
        </xdr:cNvPr>
        <xdr:cNvSpPr/>
      </xdr:nvSpPr>
      <xdr:spPr>
        <a:xfrm>
          <a:off x="17554575" y="103412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9797</xdr:rowOff>
    </xdr:from>
    <xdr:to>
      <xdr:col>107</xdr:col>
      <xdr:colOff>50800</xdr:colOff>
      <xdr:row>64</xdr:row>
      <xdr:rowOff>9797</xdr:rowOff>
    </xdr:to>
    <xdr:cxnSp macro="">
      <xdr:nvCxnSpPr>
        <xdr:cNvPr id="552" name="直線コネクタ 551">
          <a:extLst>
            <a:ext uri="{FF2B5EF4-FFF2-40B4-BE49-F238E27FC236}">
              <a16:creationId xmlns:a16="http://schemas.microsoft.com/office/drawing/2014/main" id="{A115AD4E-9333-4825-949E-71E8334B82FF}"/>
            </a:ext>
          </a:extLst>
        </xdr:cNvPr>
        <xdr:cNvCxnSpPr/>
      </xdr:nvCxnSpPr>
      <xdr:spPr>
        <a:xfrm>
          <a:off x="17602200" y="103793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macro="" textlink="">
      <xdr:nvSpPr>
        <xdr:cNvPr id="553" name="楕円 552">
          <a:extLst>
            <a:ext uri="{FF2B5EF4-FFF2-40B4-BE49-F238E27FC236}">
              <a16:creationId xmlns:a16="http://schemas.microsoft.com/office/drawing/2014/main" id="{7F5F8CA7-3ADA-4CDC-A045-C841905F587C}"/>
            </a:ext>
          </a:extLst>
        </xdr:cNvPr>
        <xdr:cNvSpPr/>
      </xdr:nvSpPr>
      <xdr:spPr>
        <a:xfrm>
          <a:off x="16754475" y="103445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9797</xdr:rowOff>
    </xdr:from>
    <xdr:to>
      <xdr:col>102</xdr:col>
      <xdr:colOff>114300</xdr:colOff>
      <xdr:row>64</xdr:row>
      <xdr:rowOff>13063</xdr:rowOff>
    </xdr:to>
    <xdr:cxnSp macro="">
      <xdr:nvCxnSpPr>
        <xdr:cNvPr id="554" name="直線コネクタ 553">
          <a:extLst>
            <a:ext uri="{FF2B5EF4-FFF2-40B4-BE49-F238E27FC236}">
              <a16:creationId xmlns:a16="http://schemas.microsoft.com/office/drawing/2014/main" id="{A72185C8-9424-4FE2-A46A-A81F9918AB23}"/>
            </a:ext>
          </a:extLst>
        </xdr:cNvPr>
        <xdr:cNvCxnSpPr/>
      </xdr:nvCxnSpPr>
      <xdr:spPr>
        <a:xfrm flipV="1">
          <a:off x="16802100" y="10379347"/>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55" name="n_1aveValue【保健センター・保健所】&#10;一人当たり面積">
          <a:extLst>
            <a:ext uri="{FF2B5EF4-FFF2-40B4-BE49-F238E27FC236}">
              <a16:creationId xmlns:a16="http://schemas.microsoft.com/office/drawing/2014/main" id="{1B69C8A7-CE04-4D57-B07A-6E2A5AF70022}"/>
            </a:ext>
          </a:extLst>
        </xdr:cNvPr>
        <xdr:cNvSpPr txBox="1"/>
      </xdr:nvSpPr>
      <xdr:spPr>
        <a:xfrm>
          <a:off x="18983402"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56" name="n_2aveValue【保健センター・保健所】&#10;一人当たり面積">
          <a:extLst>
            <a:ext uri="{FF2B5EF4-FFF2-40B4-BE49-F238E27FC236}">
              <a16:creationId xmlns:a16="http://schemas.microsoft.com/office/drawing/2014/main" id="{B1C7FBF5-4EB0-402C-ACBA-B9259E98BB54}"/>
            </a:ext>
          </a:extLst>
        </xdr:cNvPr>
        <xdr:cNvSpPr txBox="1"/>
      </xdr:nvSpPr>
      <xdr:spPr>
        <a:xfrm>
          <a:off x="181833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16708</xdr:rowOff>
    </xdr:from>
    <xdr:ext cx="469744" cy="259045"/>
    <xdr:sp macro="" textlink="">
      <xdr:nvSpPr>
        <xdr:cNvPr id="557" name="n_3aveValue【保健センター・保健所】&#10;一人当たり面積">
          <a:extLst>
            <a:ext uri="{FF2B5EF4-FFF2-40B4-BE49-F238E27FC236}">
              <a16:creationId xmlns:a16="http://schemas.microsoft.com/office/drawing/2014/main" id="{BAF576E7-9985-4883-B75C-16D412153ED5}"/>
            </a:ext>
          </a:extLst>
        </xdr:cNvPr>
        <xdr:cNvSpPr txBox="1"/>
      </xdr:nvSpPr>
      <xdr:spPr>
        <a:xfrm>
          <a:off x="17383202" y="990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558" name="n_4aveValue【保健センター・保健所】&#10;一人当たり面積">
          <a:extLst>
            <a:ext uri="{FF2B5EF4-FFF2-40B4-BE49-F238E27FC236}">
              <a16:creationId xmlns:a16="http://schemas.microsoft.com/office/drawing/2014/main" id="{04231F06-D2D7-4B11-BAFB-80EC05713A03}"/>
            </a:ext>
          </a:extLst>
        </xdr:cNvPr>
        <xdr:cNvSpPr txBox="1"/>
      </xdr:nvSpPr>
      <xdr:spPr>
        <a:xfrm>
          <a:off x="16592627" y="99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48458</xdr:rowOff>
    </xdr:from>
    <xdr:ext cx="469744" cy="259045"/>
    <xdr:sp macro="" textlink="">
      <xdr:nvSpPr>
        <xdr:cNvPr id="559" name="n_1mainValue【保健センター・保健所】&#10;一人当たり面積">
          <a:extLst>
            <a:ext uri="{FF2B5EF4-FFF2-40B4-BE49-F238E27FC236}">
              <a16:creationId xmlns:a16="http://schemas.microsoft.com/office/drawing/2014/main" id="{595B4EDD-691E-47F3-8893-9CC99C392E56}"/>
            </a:ext>
          </a:extLst>
        </xdr:cNvPr>
        <xdr:cNvSpPr txBox="1"/>
      </xdr:nvSpPr>
      <xdr:spPr>
        <a:xfrm>
          <a:off x="18983402" y="104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51724</xdr:rowOff>
    </xdr:from>
    <xdr:ext cx="469744" cy="259045"/>
    <xdr:sp macro="" textlink="">
      <xdr:nvSpPr>
        <xdr:cNvPr id="560" name="n_2mainValue【保健センター・保健所】&#10;一人当たり面積">
          <a:extLst>
            <a:ext uri="{FF2B5EF4-FFF2-40B4-BE49-F238E27FC236}">
              <a16:creationId xmlns:a16="http://schemas.microsoft.com/office/drawing/2014/main" id="{8C6BFC06-A646-431C-8ADE-C5B6F8732264}"/>
            </a:ext>
          </a:extLst>
        </xdr:cNvPr>
        <xdr:cNvSpPr txBox="1"/>
      </xdr:nvSpPr>
      <xdr:spPr>
        <a:xfrm>
          <a:off x="18183302" y="10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51724</xdr:rowOff>
    </xdr:from>
    <xdr:ext cx="469744" cy="259045"/>
    <xdr:sp macro="" textlink="">
      <xdr:nvSpPr>
        <xdr:cNvPr id="561" name="n_3mainValue【保健センター・保健所】&#10;一人当たり面積">
          <a:extLst>
            <a:ext uri="{FF2B5EF4-FFF2-40B4-BE49-F238E27FC236}">
              <a16:creationId xmlns:a16="http://schemas.microsoft.com/office/drawing/2014/main" id="{292FB222-87D4-4FE7-8551-1AFCD70574AF}"/>
            </a:ext>
          </a:extLst>
        </xdr:cNvPr>
        <xdr:cNvSpPr txBox="1"/>
      </xdr:nvSpPr>
      <xdr:spPr>
        <a:xfrm>
          <a:off x="17383202" y="10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562" name="n_4mainValue【保健センター・保健所】&#10;一人当たり面積">
          <a:extLst>
            <a:ext uri="{FF2B5EF4-FFF2-40B4-BE49-F238E27FC236}">
              <a16:creationId xmlns:a16="http://schemas.microsoft.com/office/drawing/2014/main" id="{7FB90CB8-B515-4F6F-B357-49ED02D34D1B}"/>
            </a:ext>
          </a:extLst>
        </xdr:cNvPr>
        <xdr:cNvSpPr txBox="1"/>
      </xdr:nvSpPr>
      <xdr:spPr>
        <a:xfrm>
          <a:off x="16592627" y="104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A183B8AD-747C-4E04-BF76-2F31D4D618B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500AD1CC-79EA-47B8-A2ED-BB0FD6F43E8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9FD5AD1F-DCC9-4A72-B717-8B4F69D8927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D8408C-693F-4D5D-B639-DB8A4FD2366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C6FC7038-BA51-40E2-BAFA-44179CE689F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362CF58-872D-4BB4-AE57-BBBCCB90B29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CEAEFC2E-8766-4F52-83AD-9437D0A282B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1DAC8D2A-72DA-49BC-B81A-6705EE1F7DF4}"/>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BC84C697-05C0-4AD0-89FE-A8D325D53C8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3A6E933A-9182-48C3-B412-CA4A2BF74BA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B902BC28-9B34-41C7-9178-65102AF49F1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46F7DDEE-F6A0-461B-A701-E55D5FC5D91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06E62A64-5916-4A00-9E5B-117E43B82B6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19357503-D8BF-4D11-9819-E6A0B585187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6566DD54-AA88-478C-950A-2AC0C0C3DF8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B21172E7-FFDE-4D08-A1F6-33682355E09B}"/>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a:extLst>
            <a:ext uri="{FF2B5EF4-FFF2-40B4-BE49-F238E27FC236}">
              <a16:creationId xmlns:a16="http://schemas.microsoft.com/office/drawing/2014/main" id="{43ABDA01-1E35-4AE6-9968-F4E6B059C62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a:extLst>
            <a:ext uri="{FF2B5EF4-FFF2-40B4-BE49-F238E27FC236}">
              <a16:creationId xmlns:a16="http://schemas.microsoft.com/office/drawing/2014/main" id="{1F352256-2BF4-4D00-A677-8D949514E49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a:extLst>
            <a:ext uri="{FF2B5EF4-FFF2-40B4-BE49-F238E27FC236}">
              <a16:creationId xmlns:a16="http://schemas.microsoft.com/office/drawing/2014/main" id="{28A41CEB-26A7-4FB0-B820-BD6AA51B135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a:extLst>
            <a:ext uri="{FF2B5EF4-FFF2-40B4-BE49-F238E27FC236}">
              <a16:creationId xmlns:a16="http://schemas.microsoft.com/office/drawing/2014/main" id="{4B42BFEE-F2B6-4F9B-8F11-929D00D0DCC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a:extLst>
            <a:ext uri="{FF2B5EF4-FFF2-40B4-BE49-F238E27FC236}">
              <a16:creationId xmlns:a16="http://schemas.microsoft.com/office/drawing/2014/main" id="{C7828BFB-93B7-4AFF-B7C6-D104487DAD3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a:extLst>
            <a:ext uri="{FF2B5EF4-FFF2-40B4-BE49-F238E27FC236}">
              <a16:creationId xmlns:a16="http://schemas.microsoft.com/office/drawing/2014/main" id="{C63E8B3B-060A-42CF-8A1A-DE012417864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a:extLst>
            <a:ext uri="{FF2B5EF4-FFF2-40B4-BE49-F238E27FC236}">
              <a16:creationId xmlns:a16="http://schemas.microsoft.com/office/drawing/2014/main" id="{8860FA81-5FC3-4B39-9FCB-7836150C870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a:extLst>
            <a:ext uri="{FF2B5EF4-FFF2-40B4-BE49-F238E27FC236}">
              <a16:creationId xmlns:a16="http://schemas.microsoft.com/office/drawing/2014/main" id="{8CA05B3C-D73E-49DF-9168-35C3ED124CB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a:extLst>
            <a:ext uri="{FF2B5EF4-FFF2-40B4-BE49-F238E27FC236}">
              <a16:creationId xmlns:a16="http://schemas.microsoft.com/office/drawing/2014/main" id="{94BDBD79-713B-4974-8360-80CB2C1E4EB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a:extLst>
            <a:ext uri="{FF2B5EF4-FFF2-40B4-BE49-F238E27FC236}">
              <a16:creationId xmlns:a16="http://schemas.microsoft.com/office/drawing/2014/main" id="{3C0392D3-B360-4C3C-BC17-CFFF1925212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9" name="テキスト ボックス 588">
          <a:extLst>
            <a:ext uri="{FF2B5EF4-FFF2-40B4-BE49-F238E27FC236}">
              <a16:creationId xmlns:a16="http://schemas.microsoft.com/office/drawing/2014/main" id="{8B99C0AF-DFEC-4916-8FEF-47A762D0D95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a:extLst>
            <a:ext uri="{FF2B5EF4-FFF2-40B4-BE49-F238E27FC236}">
              <a16:creationId xmlns:a16="http://schemas.microsoft.com/office/drawing/2014/main" id="{2D510E3D-17A1-4EE9-88D8-B67A930B8E54}"/>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1" name="テキスト ボックス 590">
          <a:extLst>
            <a:ext uri="{FF2B5EF4-FFF2-40B4-BE49-F238E27FC236}">
              <a16:creationId xmlns:a16="http://schemas.microsoft.com/office/drawing/2014/main" id="{92C057F3-0633-46E2-846D-05717A4630E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a:extLst>
            <a:ext uri="{FF2B5EF4-FFF2-40B4-BE49-F238E27FC236}">
              <a16:creationId xmlns:a16="http://schemas.microsoft.com/office/drawing/2014/main" id="{EF74BDAA-E00D-4579-94F3-CC3E1EB213E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a:extLst>
            <a:ext uri="{FF2B5EF4-FFF2-40B4-BE49-F238E27FC236}">
              <a16:creationId xmlns:a16="http://schemas.microsoft.com/office/drawing/2014/main" id="{6256924E-ED84-4520-972A-ABD10E03BA7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a:extLst>
            <a:ext uri="{FF2B5EF4-FFF2-40B4-BE49-F238E27FC236}">
              <a16:creationId xmlns:a16="http://schemas.microsoft.com/office/drawing/2014/main" id="{36CA4627-F75B-4A61-B579-242E68A549B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a:extLst>
            <a:ext uri="{FF2B5EF4-FFF2-40B4-BE49-F238E27FC236}">
              <a16:creationId xmlns:a16="http://schemas.microsoft.com/office/drawing/2014/main" id="{B309036B-FC49-4C2B-8B4C-A741F6BF548F}"/>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a:extLst>
            <a:ext uri="{FF2B5EF4-FFF2-40B4-BE49-F238E27FC236}">
              <a16:creationId xmlns:a16="http://schemas.microsoft.com/office/drawing/2014/main" id="{56F83291-9463-4071-924A-230B29284EB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a:extLst>
            <a:ext uri="{FF2B5EF4-FFF2-40B4-BE49-F238E27FC236}">
              <a16:creationId xmlns:a16="http://schemas.microsoft.com/office/drawing/2014/main" id="{1826DAAE-E0C6-44FF-AA4B-DB2D78FC2342}"/>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a:extLst>
            <a:ext uri="{FF2B5EF4-FFF2-40B4-BE49-F238E27FC236}">
              <a16:creationId xmlns:a16="http://schemas.microsoft.com/office/drawing/2014/main" id="{ADC01079-D2AF-4BB6-97ED-4426E7F99B7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a:extLst>
            <a:ext uri="{FF2B5EF4-FFF2-40B4-BE49-F238E27FC236}">
              <a16:creationId xmlns:a16="http://schemas.microsoft.com/office/drawing/2014/main" id="{B6794C05-06FC-4998-9D68-5AB8ED48F62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a:extLst>
            <a:ext uri="{FF2B5EF4-FFF2-40B4-BE49-F238E27FC236}">
              <a16:creationId xmlns:a16="http://schemas.microsoft.com/office/drawing/2014/main" id="{A7983886-0294-4108-98D0-B04BC7710C1A}"/>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1" name="テキスト ボックス 600">
          <a:extLst>
            <a:ext uri="{FF2B5EF4-FFF2-40B4-BE49-F238E27FC236}">
              <a16:creationId xmlns:a16="http://schemas.microsoft.com/office/drawing/2014/main" id="{6EA538DF-5006-4844-AE54-7F12F661620B}"/>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a:extLst>
            <a:ext uri="{FF2B5EF4-FFF2-40B4-BE49-F238E27FC236}">
              <a16:creationId xmlns:a16="http://schemas.microsoft.com/office/drawing/2014/main" id="{444DFC4A-7945-42EC-88B4-363910C2CFE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3" name="【庁舎】&#10;有形固定資産減価償却率グラフ枠">
          <a:extLst>
            <a:ext uri="{FF2B5EF4-FFF2-40B4-BE49-F238E27FC236}">
              <a16:creationId xmlns:a16="http://schemas.microsoft.com/office/drawing/2014/main" id="{D1B36677-A092-40C6-918C-9E00F824A1D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04" name="直線コネクタ 603">
          <a:extLst>
            <a:ext uri="{FF2B5EF4-FFF2-40B4-BE49-F238E27FC236}">
              <a16:creationId xmlns:a16="http://schemas.microsoft.com/office/drawing/2014/main" id="{A911E752-B780-4536-90A0-ACF51652F12D}"/>
            </a:ext>
          </a:extLst>
        </xdr:cNvPr>
        <xdr:cNvCxnSpPr/>
      </xdr:nvCxnSpPr>
      <xdr:spPr>
        <a:xfrm flipV="1">
          <a:off x="14696439" y="16314874"/>
          <a:ext cx="0" cy="155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5" name="【庁舎】&#10;有形固定資産減価償却率最小値テキスト">
          <a:extLst>
            <a:ext uri="{FF2B5EF4-FFF2-40B4-BE49-F238E27FC236}">
              <a16:creationId xmlns:a16="http://schemas.microsoft.com/office/drawing/2014/main" id="{928925B0-DDF9-40CD-8654-B5E6702AFCBA}"/>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6" name="直線コネクタ 605">
          <a:extLst>
            <a:ext uri="{FF2B5EF4-FFF2-40B4-BE49-F238E27FC236}">
              <a16:creationId xmlns:a16="http://schemas.microsoft.com/office/drawing/2014/main" id="{252593C2-D5D3-4D58-BEB5-1414EA41A49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07" name="【庁舎】&#10;有形固定資産減価償却率最大値テキスト">
          <a:extLst>
            <a:ext uri="{FF2B5EF4-FFF2-40B4-BE49-F238E27FC236}">
              <a16:creationId xmlns:a16="http://schemas.microsoft.com/office/drawing/2014/main" id="{32998314-94E0-444E-A7AF-31FC761EA128}"/>
            </a:ext>
          </a:extLst>
        </xdr:cNvPr>
        <xdr:cNvSpPr txBox="1"/>
      </xdr:nvSpPr>
      <xdr:spPr>
        <a:xfrm>
          <a:off x="147351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08" name="直線コネクタ 607">
          <a:extLst>
            <a:ext uri="{FF2B5EF4-FFF2-40B4-BE49-F238E27FC236}">
              <a16:creationId xmlns:a16="http://schemas.microsoft.com/office/drawing/2014/main" id="{2492E32D-928F-4D66-B519-D311DB522416}"/>
            </a:ext>
          </a:extLst>
        </xdr:cNvPr>
        <xdr:cNvCxnSpPr/>
      </xdr:nvCxnSpPr>
      <xdr:spPr>
        <a:xfrm>
          <a:off x="14611350"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609" name="【庁舎】&#10;有形固定資産減価償却率平均値テキスト">
          <a:extLst>
            <a:ext uri="{FF2B5EF4-FFF2-40B4-BE49-F238E27FC236}">
              <a16:creationId xmlns:a16="http://schemas.microsoft.com/office/drawing/2014/main" id="{F06DB90C-87E3-4343-9B03-146818C89605}"/>
            </a:ext>
          </a:extLst>
        </xdr:cNvPr>
        <xdr:cNvSpPr txBox="1"/>
      </xdr:nvSpPr>
      <xdr:spPr>
        <a:xfrm>
          <a:off x="14735175" y="17011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10" name="フローチャート: 判断 609">
          <a:extLst>
            <a:ext uri="{FF2B5EF4-FFF2-40B4-BE49-F238E27FC236}">
              <a16:creationId xmlns:a16="http://schemas.microsoft.com/office/drawing/2014/main" id="{0FBE6B2B-CF45-4A11-9784-0A429F2350C7}"/>
            </a:ext>
          </a:extLst>
        </xdr:cNvPr>
        <xdr:cNvSpPr/>
      </xdr:nvSpPr>
      <xdr:spPr>
        <a:xfrm>
          <a:off x="14649450"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11" name="フローチャート: 判断 610">
          <a:extLst>
            <a:ext uri="{FF2B5EF4-FFF2-40B4-BE49-F238E27FC236}">
              <a16:creationId xmlns:a16="http://schemas.microsoft.com/office/drawing/2014/main" id="{2C6C169D-6F17-48A3-B034-0655B1F738D0}"/>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12" name="フローチャート: 判断 611">
          <a:extLst>
            <a:ext uri="{FF2B5EF4-FFF2-40B4-BE49-F238E27FC236}">
              <a16:creationId xmlns:a16="http://schemas.microsoft.com/office/drawing/2014/main" id="{AB5F9EAA-0BF2-41B3-B192-89F61871FB28}"/>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613" name="フローチャート: 判断 612">
          <a:extLst>
            <a:ext uri="{FF2B5EF4-FFF2-40B4-BE49-F238E27FC236}">
              <a16:creationId xmlns:a16="http://schemas.microsoft.com/office/drawing/2014/main" id="{A8E1799E-2216-44E0-A9DE-E1841767187A}"/>
            </a:ext>
          </a:extLst>
        </xdr:cNvPr>
        <xdr:cNvSpPr/>
      </xdr:nvSpPr>
      <xdr:spPr>
        <a:xfrm>
          <a:off x="12296775" y="171067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614" name="フローチャート: 判断 613">
          <a:extLst>
            <a:ext uri="{FF2B5EF4-FFF2-40B4-BE49-F238E27FC236}">
              <a16:creationId xmlns:a16="http://schemas.microsoft.com/office/drawing/2014/main" id="{0A8B2633-AE11-4B5D-92C0-55861A0D68EA}"/>
            </a:ext>
          </a:extLst>
        </xdr:cNvPr>
        <xdr:cNvSpPr/>
      </xdr:nvSpPr>
      <xdr:spPr>
        <a:xfrm>
          <a:off x="11487150"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CE5A5B3A-9EFC-45A2-85BE-D7A9CBFEE59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B8C33195-BCFE-4579-B220-8EBBCAD8680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E74EAB3E-6E23-4113-941B-A4FDD5B0009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4284D7E-7D69-44F1-9532-7A120F3ED4E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16BF6021-C08D-48BB-BA93-19AA42C0CA7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31931</xdr:rowOff>
    </xdr:from>
    <xdr:to>
      <xdr:col>85</xdr:col>
      <xdr:colOff>177800</xdr:colOff>
      <xdr:row>101</xdr:row>
      <xdr:rowOff>133531</xdr:rowOff>
    </xdr:to>
    <xdr:sp macro="" textlink="">
      <xdr:nvSpPr>
        <xdr:cNvPr id="620" name="楕円 619">
          <a:extLst>
            <a:ext uri="{FF2B5EF4-FFF2-40B4-BE49-F238E27FC236}">
              <a16:creationId xmlns:a16="http://schemas.microsoft.com/office/drawing/2014/main" id="{0249A2AA-EB14-4EFC-B246-F8156E1932B8}"/>
            </a:ext>
          </a:extLst>
        </xdr:cNvPr>
        <xdr:cNvSpPr/>
      </xdr:nvSpPr>
      <xdr:spPr>
        <a:xfrm>
          <a:off x="14649450" y="164879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54808</xdr:rowOff>
    </xdr:from>
    <xdr:ext cx="405111" cy="259045"/>
    <xdr:sp macro="" textlink="">
      <xdr:nvSpPr>
        <xdr:cNvPr id="621" name="【庁舎】&#10;有形固定資産減価償却率該当値テキスト">
          <a:extLst>
            <a:ext uri="{FF2B5EF4-FFF2-40B4-BE49-F238E27FC236}">
              <a16:creationId xmlns:a16="http://schemas.microsoft.com/office/drawing/2014/main" id="{E83F6497-0FF1-4EB9-8DFF-02D80924617F}"/>
            </a:ext>
          </a:extLst>
        </xdr:cNvPr>
        <xdr:cNvSpPr txBox="1"/>
      </xdr:nvSpPr>
      <xdr:spPr>
        <a:xfrm>
          <a:off x="14735175" y="1634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141332</xdr:rowOff>
    </xdr:from>
    <xdr:to>
      <xdr:col>81</xdr:col>
      <xdr:colOff>101600</xdr:colOff>
      <xdr:row>101</xdr:row>
      <xdr:rowOff>71482</xdr:rowOff>
    </xdr:to>
    <xdr:sp macro="" textlink="">
      <xdr:nvSpPr>
        <xdr:cNvPr id="622" name="楕円 621">
          <a:extLst>
            <a:ext uri="{FF2B5EF4-FFF2-40B4-BE49-F238E27FC236}">
              <a16:creationId xmlns:a16="http://schemas.microsoft.com/office/drawing/2014/main" id="{458761F2-5AF0-4D4E-8139-1D0FE6ACE353}"/>
            </a:ext>
          </a:extLst>
        </xdr:cNvPr>
        <xdr:cNvSpPr/>
      </xdr:nvSpPr>
      <xdr:spPr>
        <a:xfrm>
          <a:off x="13887450" y="16432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20682</xdr:rowOff>
    </xdr:from>
    <xdr:to>
      <xdr:col>85</xdr:col>
      <xdr:colOff>127000</xdr:colOff>
      <xdr:row>101</xdr:row>
      <xdr:rowOff>82731</xdr:rowOff>
    </xdr:to>
    <xdr:cxnSp macro="">
      <xdr:nvCxnSpPr>
        <xdr:cNvPr id="623" name="直線コネクタ 622">
          <a:extLst>
            <a:ext uri="{FF2B5EF4-FFF2-40B4-BE49-F238E27FC236}">
              <a16:creationId xmlns:a16="http://schemas.microsoft.com/office/drawing/2014/main" id="{A3550F8E-28E3-4A77-83E2-EC4BB94A8F31}"/>
            </a:ext>
          </a:extLst>
        </xdr:cNvPr>
        <xdr:cNvCxnSpPr/>
      </xdr:nvCxnSpPr>
      <xdr:spPr>
        <a:xfrm>
          <a:off x="13935075" y="16479882"/>
          <a:ext cx="7620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79284</xdr:rowOff>
    </xdr:from>
    <xdr:to>
      <xdr:col>76</xdr:col>
      <xdr:colOff>165100</xdr:colOff>
      <xdr:row>101</xdr:row>
      <xdr:rowOff>9434</xdr:rowOff>
    </xdr:to>
    <xdr:sp macro="" textlink="">
      <xdr:nvSpPr>
        <xdr:cNvPr id="624" name="楕円 623">
          <a:extLst>
            <a:ext uri="{FF2B5EF4-FFF2-40B4-BE49-F238E27FC236}">
              <a16:creationId xmlns:a16="http://schemas.microsoft.com/office/drawing/2014/main" id="{D38E4552-4DA3-4887-8A7E-1496842995AF}"/>
            </a:ext>
          </a:extLst>
        </xdr:cNvPr>
        <xdr:cNvSpPr/>
      </xdr:nvSpPr>
      <xdr:spPr>
        <a:xfrm>
          <a:off x="13096875" y="163670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130084</xdr:rowOff>
    </xdr:from>
    <xdr:to>
      <xdr:col>81</xdr:col>
      <xdr:colOff>50800</xdr:colOff>
      <xdr:row>101</xdr:row>
      <xdr:rowOff>20682</xdr:rowOff>
    </xdr:to>
    <xdr:cxnSp macro="">
      <xdr:nvCxnSpPr>
        <xdr:cNvPr id="625" name="直線コネクタ 624">
          <a:extLst>
            <a:ext uri="{FF2B5EF4-FFF2-40B4-BE49-F238E27FC236}">
              <a16:creationId xmlns:a16="http://schemas.microsoft.com/office/drawing/2014/main" id="{16D6A2F6-2C70-4AF8-8B9F-1B0BE19F0403}"/>
            </a:ext>
          </a:extLst>
        </xdr:cNvPr>
        <xdr:cNvCxnSpPr/>
      </xdr:nvCxnSpPr>
      <xdr:spPr>
        <a:xfrm>
          <a:off x="13144500" y="16414659"/>
          <a:ext cx="790575" cy="6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17236</xdr:rowOff>
    </xdr:from>
    <xdr:to>
      <xdr:col>72</xdr:col>
      <xdr:colOff>38100</xdr:colOff>
      <xdr:row>100</xdr:row>
      <xdr:rowOff>118836</xdr:rowOff>
    </xdr:to>
    <xdr:sp macro="" textlink="">
      <xdr:nvSpPr>
        <xdr:cNvPr id="626" name="楕円 625">
          <a:extLst>
            <a:ext uri="{FF2B5EF4-FFF2-40B4-BE49-F238E27FC236}">
              <a16:creationId xmlns:a16="http://schemas.microsoft.com/office/drawing/2014/main" id="{DAE900BC-2D69-4DF9-8C81-9D894D7F7F75}"/>
            </a:ext>
          </a:extLst>
        </xdr:cNvPr>
        <xdr:cNvSpPr/>
      </xdr:nvSpPr>
      <xdr:spPr>
        <a:xfrm>
          <a:off x="12296775" y="16304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68036</xdr:rowOff>
    </xdr:from>
    <xdr:to>
      <xdr:col>76</xdr:col>
      <xdr:colOff>114300</xdr:colOff>
      <xdr:row>100</xdr:row>
      <xdr:rowOff>130084</xdr:rowOff>
    </xdr:to>
    <xdr:cxnSp macro="">
      <xdr:nvCxnSpPr>
        <xdr:cNvPr id="627" name="直線コネクタ 626">
          <a:extLst>
            <a:ext uri="{FF2B5EF4-FFF2-40B4-BE49-F238E27FC236}">
              <a16:creationId xmlns:a16="http://schemas.microsoft.com/office/drawing/2014/main" id="{85848945-9E79-483C-BF00-CA7235C5B894}"/>
            </a:ext>
          </a:extLst>
        </xdr:cNvPr>
        <xdr:cNvCxnSpPr/>
      </xdr:nvCxnSpPr>
      <xdr:spPr>
        <a:xfrm>
          <a:off x="12344400" y="16352611"/>
          <a:ext cx="8001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128270</xdr:rowOff>
    </xdr:from>
    <xdr:to>
      <xdr:col>67</xdr:col>
      <xdr:colOff>101600</xdr:colOff>
      <xdr:row>100</xdr:row>
      <xdr:rowOff>58420</xdr:rowOff>
    </xdr:to>
    <xdr:sp macro="" textlink="">
      <xdr:nvSpPr>
        <xdr:cNvPr id="628" name="楕円 627">
          <a:extLst>
            <a:ext uri="{FF2B5EF4-FFF2-40B4-BE49-F238E27FC236}">
              <a16:creationId xmlns:a16="http://schemas.microsoft.com/office/drawing/2014/main" id="{FE0982EA-BE59-476F-8C38-40E33254E5B0}"/>
            </a:ext>
          </a:extLst>
        </xdr:cNvPr>
        <xdr:cNvSpPr/>
      </xdr:nvSpPr>
      <xdr:spPr>
        <a:xfrm>
          <a:off x="11487150" y="16241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xdr:rowOff>
    </xdr:from>
    <xdr:to>
      <xdr:col>71</xdr:col>
      <xdr:colOff>177800</xdr:colOff>
      <xdr:row>100</xdr:row>
      <xdr:rowOff>68036</xdr:rowOff>
    </xdr:to>
    <xdr:cxnSp macro="">
      <xdr:nvCxnSpPr>
        <xdr:cNvPr id="629" name="直線コネクタ 628">
          <a:extLst>
            <a:ext uri="{FF2B5EF4-FFF2-40B4-BE49-F238E27FC236}">
              <a16:creationId xmlns:a16="http://schemas.microsoft.com/office/drawing/2014/main" id="{D3EB385B-B160-4230-A406-2C2EB6CB5A49}"/>
            </a:ext>
          </a:extLst>
        </xdr:cNvPr>
        <xdr:cNvCxnSpPr/>
      </xdr:nvCxnSpPr>
      <xdr:spPr>
        <a:xfrm>
          <a:off x="11534775" y="16298545"/>
          <a:ext cx="809625"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630" name="n_1aveValue【庁舎】&#10;有形固定資産減価償却率">
          <a:extLst>
            <a:ext uri="{FF2B5EF4-FFF2-40B4-BE49-F238E27FC236}">
              <a16:creationId xmlns:a16="http://schemas.microsoft.com/office/drawing/2014/main" id="{FA73C4A2-8C02-4A64-8EB9-E6C4D74E8DFE}"/>
            </a:ext>
          </a:extLst>
        </xdr:cNvPr>
        <xdr:cNvSpPr txBox="1"/>
      </xdr:nvSpPr>
      <xdr:spPr>
        <a:xfrm>
          <a:off x="13745219" y="170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31" name="n_2aveValue【庁舎】&#10;有形固定資産減価償却率">
          <a:extLst>
            <a:ext uri="{FF2B5EF4-FFF2-40B4-BE49-F238E27FC236}">
              <a16:creationId xmlns:a16="http://schemas.microsoft.com/office/drawing/2014/main" id="{8E6E1954-42F6-4656-893C-838B53AEA7C2}"/>
            </a:ext>
          </a:extLst>
        </xdr:cNvPr>
        <xdr:cNvSpPr txBox="1"/>
      </xdr:nvSpPr>
      <xdr:spPr>
        <a:xfrm>
          <a:off x="12964169"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632" name="n_3aveValue【庁舎】&#10;有形固定資産減価償却率">
          <a:extLst>
            <a:ext uri="{FF2B5EF4-FFF2-40B4-BE49-F238E27FC236}">
              <a16:creationId xmlns:a16="http://schemas.microsoft.com/office/drawing/2014/main" id="{C477FA27-4FA1-4FF0-9DFA-DCD52F4E509E}"/>
            </a:ext>
          </a:extLst>
        </xdr:cNvPr>
        <xdr:cNvSpPr txBox="1"/>
      </xdr:nvSpPr>
      <xdr:spPr>
        <a:xfrm>
          <a:off x="12164069" y="17199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633" name="n_4aveValue【庁舎】&#10;有形固定資産減価償却率">
          <a:extLst>
            <a:ext uri="{FF2B5EF4-FFF2-40B4-BE49-F238E27FC236}">
              <a16:creationId xmlns:a16="http://schemas.microsoft.com/office/drawing/2014/main" id="{DC11BD9C-A044-476C-A419-9726C0BA50B6}"/>
            </a:ext>
          </a:extLst>
        </xdr:cNvPr>
        <xdr:cNvSpPr txBox="1"/>
      </xdr:nvSpPr>
      <xdr:spPr>
        <a:xfrm>
          <a:off x="113544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88009</xdr:rowOff>
    </xdr:from>
    <xdr:ext cx="405111" cy="259045"/>
    <xdr:sp macro="" textlink="">
      <xdr:nvSpPr>
        <xdr:cNvPr id="634" name="n_1mainValue【庁舎】&#10;有形固定資産減価償却率">
          <a:extLst>
            <a:ext uri="{FF2B5EF4-FFF2-40B4-BE49-F238E27FC236}">
              <a16:creationId xmlns:a16="http://schemas.microsoft.com/office/drawing/2014/main" id="{C07BEF74-591F-4701-B9E1-F1505F156F55}"/>
            </a:ext>
          </a:extLst>
        </xdr:cNvPr>
        <xdr:cNvSpPr txBox="1"/>
      </xdr:nvSpPr>
      <xdr:spPr>
        <a:xfrm>
          <a:off x="13745219" y="1620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25961</xdr:rowOff>
    </xdr:from>
    <xdr:ext cx="405111" cy="259045"/>
    <xdr:sp macro="" textlink="">
      <xdr:nvSpPr>
        <xdr:cNvPr id="635" name="n_2mainValue【庁舎】&#10;有形固定資産減価償却率">
          <a:extLst>
            <a:ext uri="{FF2B5EF4-FFF2-40B4-BE49-F238E27FC236}">
              <a16:creationId xmlns:a16="http://schemas.microsoft.com/office/drawing/2014/main" id="{E0C35DC4-5C3D-462E-9182-4B0AC5643FBE}"/>
            </a:ext>
          </a:extLst>
        </xdr:cNvPr>
        <xdr:cNvSpPr txBox="1"/>
      </xdr:nvSpPr>
      <xdr:spPr>
        <a:xfrm>
          <a:off x="12964169" y="16145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135363</xdr:rowOff>
    </xdr:from>
    <xdr:ext cx="340478" cy="259045"/>
    <xdr:sp macro="" textlink="">
      <xdr:nvSpPr>
        <xdr:cNvPr id="636" name="n_3mainValue【庁舎】&#10;有形固定資産減価償却率">
          <a:extLst>
            <a:ext uri="{FF2B5EF4-FFF2-40B4-BE49-F238E27FC236}">
              <a16:creationId xmlns:a16="http://schemas.microsoft.com/office/drawing/2014/main" id="{59772997-4E99-4066-A066-E64AE52EC0E3}"/>
            </a:ext>
          </a:extLst>
        </xdr:cNvPr>
        <xdr:cNvSpPr txBox="1"/>
      </xdr:nvSpPr>
      <xdr:spPr>
        <a:xfrm>
          <a:off x="12183686" y="160802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74947</xdr:rowOff>
    </xdr:from>
    <xdr:ext cx="340478" cy="259045"/>
    <xdr:sp macro="" textlink="">
      <xdr:nvSpPr>
        <xdr:cNvPr id="637" name="n_4mainValue【庁舎】&#10;有形固定資産減価償却率">
          <a:extLst>
            <a:ext uri="{FF2B5EF4-FFF2-40B4-BE49-F238E27FC236}">
              <a16:creationId xmlns:a16="http://schemas.microsoft.com/office/drawing/2014/main" id="{58AD9A22-144D-49C2-9E72-D667FC19714D}"/>
            </a:ext>
          </a:extLst>
        </xdr:cNvPr>
        <xdr:cNvSpPr txBox="1"/>
      </xdr:nvSpPr>
      <xdr:spPr>
        <a:xfrm>
          <a:off x="11383586" y="16019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a:extLst>
            <a:ext uri="{FF2B5EF4-FFF2-40B4-BE49-F238E27FC236}">
              <a16:creationId xmlns:a16="http://schemas.microsoft.com/office/drawing/2014/main" id="{D64C3293-5AF1-4353-A365-6F79E994A2D6}"/>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a:extLst>
            <a:ext uri="{FF2B5EF4-FFF2-40B4-BE49-F238E27FC236}">
              <a16:creationId xmlns:a16="http://schemas.microsoft.com/office/drawing/2014/main" id="{4178ED0E-DBBE-4E71-97BD-6E37231F807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a:extLst>
            <a:ext uri="{FF2B5EF4-FFF2-40B4-BE49-F238E27FC236}">
              <a16:creationId xmlns:a16="http://schemas.microsoft.com/office/drawing/2014/main" id="{1098CEF5-5F90-4576-9D15-8F27D0FBA4A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a:extLst>
            <a:ext uri="{FF2B5EF4-FFF2-40B4-BE49-F238E27FC236}">
              <a16:creationId xmlns:a16="http://schemas.microsoft.com/office/drawing/2014/main" id="{2C479D67-773B-4BD3-99E7-7947564FBD8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a:extLst>
            <a:ext uri="{FF2B5EF4-FFF2-40B4-BE49-F238E27FC236}">
              <a16:creationId xmlns:a16="http://schemas.microsoft.com/office/drawing/2014/main" id="{FEACC0DE-03C5-4D8A-AB75-0C201D552E9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a:extLst>
            <a:ext uri="{FF2B5EF4-FFF2-40B4-BE49-F238E27FC236}">
              <a16:creationId xmlns:a16="http://schemas.microsoft.com/office/drawing/2014/main" id="{0564D722-E351-4F01-B482-F455999C302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a:extLst>
            <a:ext uri="{FF2B5EF4-FFF2-40B4-BE49-F238E27FC236}">
              <a16:creationId xmlns:a16="http://schemas.microsoft.com/office/drawing/2014/main" id="{E3D90D17-F203-4A3D-B15C-1A1E2C721E0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a:extLst>
            <a:ext uri="{FF2B5EF4-FFF2-40B4-BE49-F238E27FC236}">
              <a16:creationId xmlns:a16="http://schemas.microsoft.com/office/drawing/2014/main" id="{C70916EA-AE9E-4AF2-A594-91BF1360D2C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a:extLst>
            <a:ext uri="{FF2B5EF4-FFF2-40B4-BE49-F238E27FC236}">
              <a16:creationId xmlns:a16="http://schemas.microsoft.com/office/drawing/2014/main" id="{8A11514E-4566-4FB5-AEE6-3459B3EE73C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a:extLst>
            <a:ext uri="{FF2B5EF4-FFF2-40B4-BE49-F238E27FC236}">
              <a16:creationId xmlns:a16="http://schemas.microsoft.com/office/drawing/2014/main" id="{74AC7316-D51A-4680-B671-491DB4F05C5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48" name="直線コネクタ 647">
          <a:extLst>
            <a:ext uri="{FF2B5EF4-FFF2-40B4-BE49-F238E27FC236}">
              <a16:creationId xmlns:a16="http://schemas.microsoft.com/office/drawing/2014/main" id="{DE803407-8633-4025-8014-BE7C7B7DA1BA}"/>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49" name="テキスト ボックス 648">
          <a:extLst>
            <a:ext uri="{FF2B5EF4-FFF2-40B4-BE49-F238E27FC236}">
              <a16:creationId xmlns:a16="http://schemas.microsoft.com/office/drawing/2014/main" id="{9F280085-D546-4138-8A63-F7A33FA5A27B}"/>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50" name="直線コネクタ 649">
          <a:extLst>
            <a:ext uri="{FF2B5EF4-FFF2-40B4-BE49-F238E27FC236}">
              <a16:creationId xmlns:a16="http://schemas.microsoft.com/office/drawing/2014/main" id="{6055CFAB-61B7-4A22-8238-47EE50ABE69E}"/>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51" name="テキスト ボックス 650">
          <a:extLst>
            <a:ext uri="{FF2B5EF4-FFF2-40B4-BE49-F238E27FC236}">
              <a16:creationId xmlns:a16="http://schemas.microsoft.com/office/drawing/2014/main" id="{C82D592D-02FD-414D-9D65-9286ABFF9767}"/>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52" name="直線コネクタ 651">
          <a:extLst>
            <a:ext uri="{FF2B5EF4-FFF2-40B4-BE49-F238E27FC236}">
              <a16:creationId xmlns:a16="http://schemas.microsoft.com/office/drawing/2014/main" id="{BC76D0ED-2C2B-4F91-A2C4-7291C84D726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53" name="テキスト ボックス 652">
          <a:extLst>
            <a:ext uri="{FF2B5EF4-FFF2-40B4-BE49-F238E27FC236}">
              <a16:creationId xmlns:a16="http://schemas.microsoft.com/office/drawing/2014/main" id="{55408FE2-2B72-4CC1-A970-DB7A4AE0DFB5}"/>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4" name="直線コネクタ 653">
          <a:extLst>
            <a:ext uri="{FF2B5EF4-FFF2-40B4-BE49-F238E27FC236}">
              <a16:creationId xmlns:a16="http://schemas.microsoft.com/office/drawing/2014/main" id="{737D866D-ACEA-4E4F-8522-2C25E2A61236}"/>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5" name="テキスト ボックス 654">
          <a:extLst>
            <a:ext uri="{FF2B5EF4-FFF2-40B4-BE49-F238E27FC236}">
              <a16:creationId xmlns:a16="http://schemas.microsoft.com/office/drawing/2014/main" id="{96394475-3FD6-40F6-B1FC-D60F32FC05C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56" name="直線コネクタ 655">
          <a:extLst>
            <a:ext uri="{FF2B5EF4-FFF2-40B4-BE49-F238E27FC236}">
              <a16:creationId xmlns:a16="http://schemas.microsoft.com/office/drawing/2014/main" id="{0101846C-5107-46D8-A738-E70A78CFBFC2}"/>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57" name="テキスト ボックス 656">
          <a:extLst>
            <a:ext uri="{FF2B5EF4-FFF2-40B4-BE49-F238E27FC236}">
              <a16:creationId xmlns:a16="http://schemas.microsoft.com/office/drawing/2014/main" id="{EA2832FC-9BC7-4C0E-A3C6-701944C30FF5}"/>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58" name="直線コネクタ 657">
          <a:extLst>
            <a:ext uri="{FF2B5EF4-FFF2-40B4-BE49-F238E27FC236}">
              <a16:creationId xmlns:a16="http://schemas.microsoft.com/office/drawing/2014/main" id="{79B88CEB-067D-40D3-88D9-6F0CA870CA86}"/>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59" name="テキスト ボックス 658">
          <a:extLst>
            <a:ext uri="{FF2B5EF4-FFF2-40B4-BE49-F238E27FC236}">
              <a16:creationId xmlns:a16="http://schemas.microsoft.com/office/drawing/2014/main" id="{D92B16C4-D01C-4B83-AA27-502856594087}"/>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60" name="直線コネクタ 659">
          <a:extLst>
            <a:ext uri="{FF2B5EF4-FFF2-40B4-BE49-F238E27FC236}">
              <a16:creationId xmlns:a16="http://schemas.microsoft.com/office/drawing/2014/main" id="{8C8774B8-A4AF-4695-85D9-6E83A8E4553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61" name="テキスト ボックス 660">
          <a:extLst>
            <a:ext uri="{FF2B5EF4-FFF2-40B4-BE49-F238E27FC236}">
              <a16:creationId xmlns:a16="http://schemas.microsoft.com/office/drawing/2014/main" id="{7AB64A72-4BD0-49F5-A685-42DCAC37B293}"/>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a:extLst>
            <a:ext uri="{FF2B5EF4-FFF2-40B4-BE49-F238E27FC236}">
              <a16:creationId xmlns:a16="http://schemas.microsoft.com/office/drawing/2014/main" id="{276D5A18-F27B-40DC-A1A3-71F3552416C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1701C15E-66ED-4563-A4A0-E57CD6FD0F4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a:extLst>
            <a:ext uri="{FF2B5EF4-FFF2-40B4-BE49-F238E27FC236}">
              <a16:creationId xmlns:a16="http://schemas.microsoft.com/office/drawing/2014/main" id="{86F02BC8-B923-45F9-96D2-AD6FA189613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665" name="直線コネクタ 664">
          <a:extLst>
            <a:ext uri="{FF2B5EF4-FFF2-40B4-BE49-F238E27FC236}">
              <a16:creationId xmlns:a16="http://schemas.microsoft.com/office/drawing/2014/main" id="{01CADC12-8442-4309-938C-B83DDDA4D2F1}"/>
            </a:ext>
          </a:extLst>
        </xdr:cNvPr>
        <xdr:cNvCxnSpPr/>
      </xdr:nvCxnSpPr>
      <xdr:spPr>
        <a:xfrm flipV="1">
          <a:off x="19954239" y="16325374"/>
          <a:ext cx="0" cy="1383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666" name="【庁舎】&#10;一人当たり面積最小値テキスト">
          <a:extLst>
            <a:ext uri="{FF2B5EF4-FFF2-40B4-BE49-F238E27FC236}">
              <a16:creationId xmlns:a16="http://schemas.microsoft.com/office/drawing/2014/main" id="{B77D602E-27BF-4285-B3E1-CA0C283AD910}"/>
            </a:ext>
          </a:extLst>
        </xdr:cNvPr>
        <xdr:cNvSpPr txBox="1"/>
      </xdr:nvSpPr>
      <xdr:spPr>
        <a:xfrm>
          <a:off x="19992975" y="17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667" name="直線コネクタ 666">
          <a:extLst>
            <a:ext uri="{FF2B5EF4-FFF2-40B4-BE49-F238E27FC236}">
              <a16:creationId xmlns:a16="http://schemas.microsoft.com/office/drawing/2014/main" id="{72B5A7EA-CC5E-4838-98DA-51C2E56E0C2C}"/>
            </a:ext>
          </a:extLst>
        </xdr:cNvPr>
        <xdr:cNvCxnSpPr/>
      </xdr:nvCxnSpPr>
      <xdr:spPr>
        <a:xfrm>
          <a:off x="19878675" y="17708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668" name="【庁舎】&#10;一人当たり面積最大値テキスト">
          <a:extLst>
            <a:ext uri="{FF2B5EF4-FFF2-40B4-BE49-F238E27FC236}">
              <a16:creationId xmlns:a16="http://schemas.microsoft.com/office/drawing/2014/main" id="{889A73A4-D3A9-4D07-B986-8A85F1F8A4D3}"/>
            </a:ext>
          </a:extLst>
        </xdr:cNvPr>
        <xdr:cNvSpPr txBox="1"/>
      </xdr:nvSpPr>
      <xdr:spPr>
        <a:xfrm>
          <a:off x="19992975" y="161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669" name="直線コネクタ 668">
          <a:extLst>
            <a:ext uri="{FF2B5EF4-FFF2-40B4-BE49-F238E27FC236}">
              <a16:creationId xmlns:a16="http://schemas.microsoft.com/office/drawing/2014/main" id="{65EDFEBD-E089-43F4-94EF-221AF4BDB556}"/>
            </a:ext>
          </a:extLst>
        </xdr:cNvPr>
        <xdr:cNvCxnSpPr/>
      </xdr:nvCxnSpPr>
      <xdr:spPr>
        <a:xfrm>
          <a:off x="19878675" y="16325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670" name="【庁舎】&#10;一人当たり面積平均値テキスト">
          <a:extLst>
            <a:ext uri="{FF2B5EF4-FFF2-40B4-BE49-F238E27FC236}">
              <a16:creationId xmlns:a16="http://schemas.microsoft.com/office/drawing/2014/main" id="{64DB0C63-5C8F-4E78-84D8-E118CCCEBD08}"/>
            </a:ext>
          </a:extLst>
        </xdr:cNvPr>
        <xdr:cNvSpPr txBox="1"/>
      </xdr:nvSpPr>
      <xdr:spPr>
        <a:xfrm>
          <a:off x="19992975" y="1711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671" name="フローチャート: 判断 670">
          <a:extLst>
            <a:ext uri="{FF2B5EF4-FFF2-40B4-BE49-F238E27FC236}">
              <a16:creationId xmlns:a16="http://schemas.microsoft.com/office/drawing/2014/main" id="{A3CC1085-FB5A-416A-9EDE-B1118CDEEE2A}"/>
            </a:ext>
          </a:extLst>
        </xdr:cNvPr>
        <xdr:cNvSpPr/>
      </xdr:nvSpPr>
      <xdr:spPr>
        <a:xfrm>
          <a:off x="19897725" y="17267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672" name="フローチャート: 判断 671">
          <a:extLst>
            <a:ext uri="{FF2B5EF4-FFF2-40B4-BE49-F238E27FC236}">
              <a16:creationId xmlns:a16="http://schemas.microsoft.com/office/drawing/2014/main" id="{0C86C58E-D1E7-414C-BAE1-DE3C45ACACCA}"/>
            </a:ext>
          </a:extLst>
        </xdr:cNvPr>
        <xdr:cNvSpPr/>
      </xdr:nvSpPr>
      <xdr:spPr>
        <a:xfrm>
          <a:off x="19154775" y="172432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673" name="フローチャート: 判断 672">
          <a:extLst>
            <a:ext uri="{FF2B5EF4-FFF2-40B4-BE49-F238E27FC236}">
              <a16:creationId xmlns:a16="http://schemas.microsoft.com/office/drawing/2014/main" id="{2AE5FD08-07EE-42A6-B931-DA614CE2FBBE}"/>
            </a:ext>
          </a:extLst>
        </xdr:cNvPr>
        <xdr:cNvSpPr/>
      </xdr:nvSpPr>
      <xdr:spPr>
        <a:xfrm>
          <a:off x="18345150" y="17256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95408</xdr:rowOff>
    </xdr:from>
    <xdr:to>
      <xdr:col>102</xdr:col>
      <xdr:colOff>165100</xdr:colOff>
      <xdr:row>106</xdr:row>
      <xdr:rowOff>25558</xdr:rowOff>
    </xdr:to>
    <xdr:sp macro="" textlink="">
      <xdr:nvSpPr>
        <xdr:cNvPr id="674" name="フローチャート: 判断 673">
          <a:extLst>
            <a:ext uri="{FF2B5EF4-FFF2-40B4-BE49-F238E27FC236}">
              <a16:creationId xmlns:a16="http://schemas.microsoft.com/office/drawing/2014/main" id="{967AE321-C298-40DB-B635-017F513711FF}"/>
            </a:ext>
          </a:extLst>
        </xdr:cNvPr>
        <xdr:cNvSpPr/>
      </xdr:nvSpPr>
      <xdr:spPr>
        <a:xfrm>
          <a:off x="17554575" y="1724040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166846</xdr:rowOff>
    </xdr:from>
    <xdr:to>
      <xdr:col>98</xdr:col>
      <xdr:colOff>38100</xdr:colOff>
      <xdr:row>106</xdr:row>
      <xdr:rowOff>96996</xdr:rowOff>
    </xdr:to>
    <xdr:sp macro="" textlink="">
      <xdr:nvSpPr>
        <xdr:cNvPr id="675" name="フローチャート: 判断 674">
          <a:extLst>
            <a:ext uri="{FF2B5EF4-FFF2-40B4-BE49-F238E27FC236}">
              <a16:creationId xmlns:a16="http://schemas.microsoft.com/office/drawing/2014/main" id="{75F910F6-219A-465B-880D-B75D57713E9C}"/>
            </a:ext>
          </a:extLst>
        </xdr:cNvPr>
        <xdr:cNvSpPr/>
      </xdr:nvSpPr>
      <xdr:spPr>
        <a:xfrm>
          <a:off x="16754475" y="173086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2FA5B62-71D3-4A77-B937-5AAA046CA8D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7ECD87D-3CE8-4379-AD9D-77651EEA88C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92D4580-507B-40EF-B151-25463416041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CB0BB59-B07D-457E-84F5-34792F709D9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23A3FFC-F7B9-4793-803F-754F8E99CF6F}"/>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108268</xdr:rowOff>
    </xdr:from>
    <xdr:to>
      <xdr:col>116</xdr:col>
      <xdr:colOff>114300</xdr:colOff>
      <xdr:row>107</xdr:row>
      <xdr:rowOff>38418</xdr:rowOff>
    </xdr:to>
    <xdr:sp macro="" textlink="">
      <xdr:nvSpPr>
        <xdr:cNvPr id="681" name="楕円 680">
          <a:extLst>
            <a:ext uri="{FF2B5EF4-FFF2-40B4-BE49-F238E27FC236}">
              <a16:creationId xmlns:a16="http://schemas.microsoft.com/office/drawing/2014/main" id="{17987BDF-7284-42D3-94A1-47075EB44316}"/>
            </a:ext>
          </a:extLst>
        </xdr:cNvPr>
        <xdr:cNvSpPr/>
      </xdr:nvSpPr>
      <xdr:spPr>
        <a:xfrm>
          <a:off x="19897725" y="174215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86695</xdr:rowOff>
    </xdr:from>
    <xdr:ext cx="469744" cy="259045"/>
    <xdr:sp macro="" textlink="">
      <xdr:nvSpPr>
        <xdr:cNvPr id="682" name="【庁舎】&#10;一人当たり面積該当値テキスト">
          <a:extLst>
            <a:ext uri="{FF2B5EF4-FFF2-40B4-BE49-F238E27FC236}">
              <a16:creationId xmlns:a16="http://schemas.microsoft.com/office/drawing/2014/main" id="{A084ADCB-B466-406D-8052-0981078B69F7}"/>
            </a:ext>
          </a:extLst>
        </xdr:cNvPr>
        <xdr:cNvSpPr txBox="1"/>
      </xdr:nvSpPr>
      <xdr:spPr>
        <a:xfrm>
          <a:off x="19992975" y="1739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112554</xdr:rowOff>
    </xdr:from>
    <xdr:to>
      <xdr:col>112</xdr:col>
      <xdr:colOff>38100</xdr:colOff>
      <xdr:row>107</xdr:row>
      <xdr:rowOff>42704</xdr:rowOff>
    </xdr:to>
    <xdr:sp macro="" textlink="">
      <xdr:nvSpPr>
        <xdr:cNvPr id="683" name="楕円 682">
          <a:extLst>
            <a:ext uri="{FF2B5EF4-FFF2-40B4-BE49-F238E27FC236}">
              <a16:creationId xmlns:a16="http://schemas.microsoft.com/office/drawing/2014/main" id="{C4805325-5D21-484F-B158-46DC6E18BD60}"/>
            </a:ext>
          </a:extLst>
        </xdr:cNvPr>
        <xdr:cNvSpPr/>
      </xdr:nvSpPr>
      <xdr:spPr>
        <a:xfrm>
          <a:off x="19154775" y="174290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159068</xdr:rowOff>
    </xdr:from>
    <xdr:to>
      <xdr:col>116</xdr:col>
      <xdr:colOff>63500</xdr:colOff>
      <xdr:row>106</xdr:row>
      <xdr:rowOff>163354</xdr:rowOff>
    </xdr:to>
    <xdr:cxnSp macro="">
      <xdr:nvCxnSpPr>
        <xdr:cNvPr id="684" name="直線コネクタ 683">
          <a:extLst>
            <a:ext uri="{FF2B5EF4-FFF2-40B4-BE49-F238E27FC236}">
              <a16:creationId xmlns:a16="http://schemas.microsoft.com/office/drawing/2014/main" id="{A6D11998-885E-4E6D-B6E8-21B8A85A666D}"/>
            </a:ext>
          </a:extLst>
        </xdr:cNvPr>
        <xdr:cNvCxnSpPr/>
      </xdr:nvCxnSpPr>
      <xdr:spPr>
        <a:xfrm flipV="1">
          <a:off x="19202400" y="1747869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118269</xdr:rowOff>
    </xdr:from>
    <xdr:to>
      <xdr:col>107</xdr:col>
      <xdr:colOff>101600</xdr:colOff>
      <xdr:row>107</xdr:row>
      <xdr:rowOff>48419</xdr:rowOff>
    </xdr:to>
    <xdr:sp macro="" textlink="">
      <xdr:nvSpPr>
        <xdr:cNvPr id="685" name="楕円 684">
          <a:extLst>
            <a:ext uri="{FF2B5EF4-FFF2-40B4-BE49-F238E27FC236}">
              <a16:creationId xmlns:a16="http://schemas.microsoft.com/office/drawing/2014/main" id="{1AB3FD31-E757-4CBE-9593-53347269A231}"/>
            </a:ext>
          </a:extLst>
        </xdr:cNvPr>
        <xdr:cNvSpPr/>
      </xdr:nvSpPr>
      <xdr:spPr>
        <a:xfrm>
          <a:off x="18345150" y="174378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163354</xdr:rowOff>
    </xdr:from>
    <xdr:to>
      <xdr:col>111</xdr:col>
      <xdr:colOff>177800</xdr:colOff>
      <xdr:row>106</xdr:row>
      <xdr:rowOff>169069</xdr:rowOff>
    </xdr:to>
    <xdr:cxnSp macro="">
      <xdr:nvCxnSpPr>
        <xdr:cNvPr id="686" name="直線コネクタ 685">
          <a:extLst>
            <a:ext uri="{FF2B5EF4-FFF2-40B4-BE49-F238E27FC236}">
              <a16:creationId xmlns:a16="http://schemas.microsoft.com/office/drawing/2014/main" id="{3A084967-9144-4B8C-95AC-B9D893188A39}"/>
            </a:ext>
          </a:extLst>
        </xdr:cNvPr>
        <xdr:cNvCxnSpPr/>
      </xdr:nvCxnSpPr>
      <xdr:spPr>
        <a:xfrm flipV="1">
          <a:off x="18392775" y="17476629"/>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125413</xdr:rowOff>
    </xdr:from>
    <xdr:to>
      <xdr:col>102</xdr:col>
      <xdr:colOff>165100</xdr:colOff>
      <xdr:row>107</xdr:row>
      <xdr:rowOff>55563</xdr:rowOff>
    </xdr:to>
    <xdr:sp macro="" textlink="">
      <xdr:nvSpPr>
        <xdr:cNvPr id="687" name="楕円 686">
          <a:extLst>
            <a:ext uri="{FF2B5EF4-FFF2-40B4-BE49-F238E27FC236}">
              <a16:creationId xmlns:a16="http://schemas.microsoft.com/office/drawing/2014/main" id="{59011604-B315-4C12-8FA6-E1288386E7A0}"/>
            </a:ext>
          </a:extLst>
        </xdr:cNvPr>
        <xdr:cNvSpPr/>
      </xdr:nvSpPr>
      <xdr:spPr>
        <a:xfrm>
          <a:off x="17554575" y="174386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169069</xdr:rowOff>
    </xdr:from>
    <xdr:to>
      <xdr:col>107</xdr:col>
      <xdr:colOff>50800</xdr:colOff>
      <xdr:row>107</xdr:row>
      <xdr:rowOff>4763</xdr:rowOff>
    </xdr:to>
    <xdr:cxnSp macro="">
      <xdr:nvCxnSpPr>
        <xdr:cNvPr id="688" name="直線コネクタ 687">
          <a:extLst>
            <a:ext uri="{FF2B5EF4-FFF2-40B4-BE49-F238E27FC236}">
              <a16:creationId xmlns:a16="http://schemas.microsoft.com/office/drawing/2014/main" id="{669D7A5F-DCB8-4B49-A678-54E625A8CF12}"/>
            </a:ext>
          </a:extLst>
        </xdr:cNvPr>
        <xdr:cNvCxnSpPr/>
      </xdr:nvCxnSpPr>
      <xdr:spPr>
        <a:xfrm flipV="1">
          <a:off x="17602200" y="17485519"/>
          <a:ext cx="790575"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131127</xdr:rowOff>
    </xdr:from>
    <xdr:to>
      <xdr:col>98</xdr:col>
      <xdr:colOff>38100</xdr:colOff>
      <xdr:row>107</xdr:row>
      <xdr:rowOff>61277</xdr:rowOff>
    </xdr:to>
    <xdr:sp macro="" textlink="">
      <xdr:nvSpPr>
        <xdr:cNvPr id="689" name="楕円 688">
          <a:extLst>
            <a:ext uri="{FF2B5EF4-FFF2-40B4-BE49-F238E27FC236}">
              <a16:creationId xmlns:a16="http://schemas.microsoft.com/office/drawing/2014/main" id="{F44CEED8-02A2-417F-BD36-F16FA51A950B}"/>
            </a:ext>
          </a:extLst>
        </xdr:cNvPr>
        <xdr:cNvSpPr/>
      </xdr:nvSpPr>
      <xdr:spPr>
        <a:xfrm>
          <a:off x="16754475" y="174475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4763</xdr:rowOff>
    </xdr:from>
    <xdr:to>
      <xdr:col>102</xdr:col>
      <xdr:colOff>114300</xdr:colOff>
      <xdr:row>107</xdr:row>
      <xdr:rowOff>10477</xdr:rowOff>
    </xdr:to>
    <xdr:cxnSp macro="">
      <xdr:nvCxnSpPr>
        <xdr:cNvPr id="690" name="直線コネクタ 689">
          <a:extLst>
            <a:ext uri="{FF2B5EF4-FFF2-40B4-BE49-F238E27FC236}">
              <a16:creationId xmlns:a16="http://schemas.microsoft.com/office/drawing/2014/main" id="{6DB1421E-4AC5-4036-89BC-86C35661CCFD}"/>
            </a:ext>
          </a:extLst>
        </xdr:cNvPr>
        <xdr:cNvCxnSpPr/>
      </xdr:nvCxnSpPr>
      <xdr:spPr>
        <a:xfrm flipV="1">
          <a:off x="16802100" y="174958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691" name="n_1aveValue【庁舎】&#10;一人当たり面積">
          <a:extLst>
            <a:ext uri="{FF2B5EF4-FFF2-40B4-BE49-F238E27FC236}">
              <a16:creationId xmlns:a16="http://schemas.microsoft.com/office/drawing/2014/main" id="{84E77747-052B-4B6B-9947-86FD8005C2C5}"/>
            </a:ext>
          </a:extLst>
        </xdr:cNvPr>
        <xdr:cNvSpPr txBox="1"/>
      </xdr:nvSpPr>
      <xdr:spPr>
        <a:xfrm>
          <a:off x="18983402" y="170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692" name="n_2aveValue【庁舎】&#10;一人当たり面積">
          <a:extLst>
            <a:ext uri="{FF2B5EF4-FFF2-40B4-BE49-F238E27FC236}">
              <a16:creationId xmlns:a16="http://schemas.microsoft.com/office/drawing/2014/main" id="{49651751-DB01-422B-9BCD-7B57F168DDA6}"/>
            </a:ext>
          </a:extLst>
        </xdr:cNvPr>
        <xdr:cNvSpPr txBox="1"/>
      </xdr:nvSpPr>
      <xdr:spPr>
        <a:xfrm>
          <a:off x="18183302"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42085</xdr:rowOff>
    </xdr:from>
    <xdr:ext cx="469744" cy="259045"/>
    <xdr:sp macro="" textlink="">
      <xdr:nvSpPr>
        <xdr:cNvPr id="693" name="n_3aveValue【庁舎】&#10;一人当たり面積">
          <a:extLst>
            <a:ext uri="{FF2B5EF4-FFF2-40B4-BE49-F238E27FC236}">
              <a16:creationId xmlns:a16="http://schemas.microsoft.com/office/drawing/2014/main" id="{00817916-634C-40BC-B264-4F005774A353}"/>
            </a:ext>
          </a:extLst>
        </xdr:cNvPr>
        <xdr:cNvSpPr txBox="1"/>
      </xdr:nvSpPr>
      <xdr:spPr>
        <a:xfrm>
          <a:off x="17383202" y="1701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113523</xdr:rowOff>
    </xdr:from>
    <xdr:ext cx="469744" cy="259045"/>
    <xdr:sp macro="" textlink="">
      <xdr:nvSpPr>
        <xdr:cNvPr id="694" name="n_4aveValue【庁舎】&#10;一人当たり面積">
          <a:extLst>
            <a:ext uri="{FF2B5EF4-FFF2-40B4-BE49-F238E27FC236}">
              <a16:creationId xmlns:a16="http://schemas.microsoft.com/office/drawing/2014/main" id="{079839EB-52E4-4EC0-B07E-462E1502E53D}"/>
            </a:ext>
          </a:extLst>
        </xdr:cNvPr>
        <xdr:cNvSpPr txBox="1"/>
      </xdr:nvSpPr>
      <xdr:spPr>
        <a:xfrm>
          <a:off x="16592627" y="1708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33831</xdr:rowOff>
    </xdr:from>
    <xdr:ext cx="469744" cy="259045"/>
    <xdr:sp macro="" textlink="">
      <xdr:nvSpPr>
        <xdr:cNvPr id="695" name="n_1mainValue【庁舎】&#10;一人当たり面積">
          <a:extLst>
            <a:ext uri="{FF2B5EF4-FFF2-40B4-BE49-F238E27FC236}">
              <a16:creationId xmlns:a16="http://schemas.microsoft.com/office/drawing/2014/main" id="{828F6DCF-333A-4DBE-B921-270308057D2B}"/>
            </a:ext>
          </a:extLst>
        </xdr:cNvPr>
        <xdr:cNvSpPr txBox="1"/>
      </xdr:nvSpPr>
      <xdr:spPr>
        <a:xfrm>
          <a:off x="18983402" y="17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39546</xdr:rowOff>
    </xdr:from>
    <xdr:ext cx="469744" cy="259045"/>
    <xdr:sp macro="" textlink="">
      <xdr:nvSpPr>
        <xdr:cNvPr id="696" name="n_2mainValue【庁舎】&#10;一人当たり面積">
          <a:extLst>
            <a:ext uri="{FF2B5EF4-FFF2-40B4-BE49-F238E27FC236}">
              <a16:creationId xmlns:a16="http://schemas.microsoft.com/office/drawing/2014/main" id="{D5E61D8F-395C-4B44-A78B-3E2A5F78F22E}"/>
            </a:ext>
          </a:extLst>
        </xdr:cNvPr>
        <xdr:cNvSpPr txBox="1"/>
      </xdr:nvSpPr>
      <xdr:spPr>
        <a:xfrm>
          <a:off x="18183302" y="1752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46690</xdr:rowOff>
    </xdr:from>
    <xdr:ext cx="469744" cy="259045"/>
    <xdr:sp macro="" textlink="">
      <xdr:nvSpPr>
        <xdr:cNvPr id="697" name="n_3mainValue【庁舎】&#10;一人当たり面積">
          <a:extLst>
            <a:ext uri="{FF2B5EF4-FFF2-40B4-BE49-F238E27FC236}">
              <a16:creationId xmlns:a16="http://schemas.microsoft.com/office/drawing/2014/main" id="{9A8EBB0E-F058-42AC-B1B5-11E2950F71E2}"/>
            </a:ext>
          </a:extLst>
        </xdr:cNvPr>
        <xdr:cNvSpPr txBox="1"/>
      </xdr:nvSpPr>
      <xdr:spPr>
        <a:xfrm>
          <a:off x="17383202" y="1753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52404</xdr:rowOff>
    </xdr:from>
    <xdr:ext cx="469744" cy="259045"/>
    <xdr:sp macro="" textlink="">
      <xdr:nvSpPr>
        <xdr:cNvPr id="698" name="n_4mainValue【庁舎】&#10;一人当たり面積">
          <a:extLst>
            <a:ext uri="{FF2B5EF4-FFF2-40B4-BE49-F238E27FC236}">
              <a16:creationId xmlns:a16="http://schemas.microsoft.com/office/drawing/2014/main" id="{126E8267-1811-48C5-AB4A-C300EA50F7AB}"/>
            </a:ext>
          </a:extLst>
        </xdr:cNvPr>
        <xdr:cNvSpPr txBox="1"/>
      </xdr:nvSpPr>
      <xdr:spPr>
        <a:xfrm>
          <a:off x="16592627" y="175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a:extLst>
            <a:ext uri="{FF2B5EF4-FFF2-40B4-BE49-F238E27FC236}">
              <a16:creationId xmlns:a16="http://schemas.microsoft.com/office/drawing/2014/main" id="{D241A698-E02C-4127-B0D5-9533EA20368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a:extLst>
            <a:ext uri="{FF2B5EF4-FFF2-40B4-BE49-F238E27FC236}">
              <a16:creationId xmlns:a16="http://schemas.microsoft.com/office/drawing/2014/main" id="{A6288C49-ED37-4C29-8927-07CF759842E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a:extLst>
            <a:ext uri="{FF2B5EF4-FFF2-40B4-BE49-F238E27FC236}">
              <a16:creationId xmlns:a16="http://schemas.microsoft.com/office/drawing/2014/main" id="{1EF6B610-2FE7-443C-9197-C13C04D30D0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減価償却率については、社会体育館、保健センターが類似団体平均を上回っている。庁舎の減価償却率は新庁舎が完成した平成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年度から、類似団体平均より低くなっている。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施設の状況の把握及び維持補修や改修を行い長寿命化を図る必要がある。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群馬県板倉町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13,747
13,125
41.86
6,530,988
6,077,790
418,442
4,239,419
3,876,899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令和４年度と比べ、微減。</a:t>
          </a:r>
          <a:r>
            <a:rPr kumimoji="1" lang="ja-JP" altLang="ja-JP" sz="1300">
              <a:solidFill>
                <a:schemeClr val="dk1"/>
              </a:solidFill>
              <a:effectLst/>
              <a:latin typeface="ＭＳ ゴシック"/>
              <a:ea typeface="ＭＳ ゴシック"/>
              <a:cs typeface="+mn-cs"/>
            </a:rPr>
            <a:t>類似団体や全国平均との比較では、財政力は高いが、群馬県平均との比較では、平均的な財政力となっている。今後も財政力を高めるため、積極的な企業誘致活動</a:t>
          </a:r>
          <a:r>
            <a:rPr kumimoji="1" lang="ja-JP" altLang="en-US" sz="1300">
              <a:solidFill>
                <a:schemeClr val="dk1"/>
              </a:solidFill>
              <a:effectLst/>
              <a:latin typeface="ＭＳ ゴシック"/>
              <a:ea typeface="ＭＳ ゴシック"/>
              <a:cs typeface="+mn-cs"/>
            </a:rPr>
            <a:t>等</a:t>
          </a:r>
          <a:r>
            <a:rPr kumimoji="1" lang="ja-JP" altLang="ja-JP" sz="1300">
              <a:solidFill>
                <a:schemeClr val="dk1"/>
              </a:solidFill>
              <a:effectLst/>
              <a:latin typeface="ＭＳ ゴシック"/>
              <a:ea typeface="ＭＳ ゴシック"/>
              <a:cs typeface="+mn-cs"/>
            </a:rPr>
            <a:t>を行い、法人関係の税収増加を図り、自主財源の確保に努める。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590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590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26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75565</xdr:rowOff>
    </xdr:from>
    <xdr:to>
      <xdr:col>23</xdr:col>
      <xdr:colOff>133350</xdr:colOff>
      <xdr:row>42</xdr:row>
      <xdr:rowOff>86360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7646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147955</xdr:rowOff>
    </xdr:from>
    <xdr:ext cx="762000" cy="2584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55880</xdr:rowOff>
    </xdr:from>
    <xdr:to>
      <xdr:col>19</xdr:col>
      <xdr:colOff>133350</xdr:colOff>
      <xdr:row>42</xdr:row>
      <xdr:rowOff>75565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567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24130</xdr:rowOff>
    </xdr:from>
    <xdr:to>
      <xdr:col>19</xdr:col>
      <xdr:colOff>184150</xdr:colOff>
      <xdr:row>43</xdr:row>
      <xdr:rowOff>125730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110490</xdr:rowOff>
    </xdr:from>
    <xdr:ext cx="736600" cy="25590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28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45720</xdr:rowOff>
    </xdr:from>
    <xdr:to>
      <xdr:col>15</xdr:col>
      <xdr:colOff>82550</xdr:colOff>
      <xdr:row>42</xdr:row>
      <xdr:rowOff>55880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466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14605</xdr:rowOff>
    </xdr:from>
    <xdr:to>
      <xdr:col>15</xdr:col>
      <xdr:colOff>133350</xdr:colOff>
      <xdr:row>43</xdr:row>
      <xdr:rowOff>116205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100965</xdr:rowOff>
    </xdr:from>
    <xdr:ext cx="762000" cy="2559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45720</xdr:rowOff>
    </xdr:from>
    <xdr:to>
      <xdr:col>11</xdr:col>
      <xdr:colOff>31750</xdr:colOff>
      <xdr:row>42</xdr:row>
      <xdr:rowOff>45720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46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125095</xdr:rowOff>
    </xdr:from>
    <xdr:to>
      <xdr:col>11</xdr:col>
      <xdr:colOff>82550</xdr:colOff>
      <xdr:row>44</xdr:row>
      <xdr:rowOff>55245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49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40640</xdr:rowOff>
    </xdr:from>
    <xdr:ext cx="762000" cy="25590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584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19685</xdr:rowOff>
    </xdr:from>
    <xdr:ext cx="762000" cy="25590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5634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52070</xdr:rowOff>
    </xdr:from>
    <xdr:ext cx="762000" cy="25590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8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24765</xdr:rowOff>
    </xdr:from>
    <xdr:to>
      <xdr:col>19</xdr:col>
      <xdr:colOff>184150</xdr:colOff>
      <xdr:row>42</xdr:row>
      <xdr:rowOff>126365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136525</xdr:rowOff>
    </xdr:from>
    <xdr:ext cx="7366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945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5080</xdr:rowOff>
    </xdr:from>
    <xdr:to>
      <xdr:col>15</xdr:col>
      <xdr:colOff>133350</xdr:colOff>
      <xdr:row>42</xdr:row>
      <xdr:rowOff>106680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116840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7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166370</xdr:rowOff>
    </xdr:from>
    <xdr:to>
      <xdr:col>11</xdr:col>
      <xdr:colOff>82550</xdr:colOff>
      <xdr:row>42</xdr:row>
      <xdr:rowOff>96520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106680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166370</xdr:rowOff>
    </xdr:from>
    <xdr:to>
      <xdr:col>7</xdr:col>
      <xdr:colOff>31750</xdr:colOff>
      <xdr:row>42</xdr:row>
      <xdr:rowOff>96520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106680</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から比率は増加した。増加率は類似団体のものとほぼ同等である。全国平均、群馬県平均よりは良好なものの、改善ができていない状況であるため、今後も経常経費の抑制と計上一般財源の確保に努め、財政構造の弾力性の向上を図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161925</xdr:rowOff>
    </xdr:from>
    <xdr:to>
      <xdr:col>23</xdr:col>
      <xdr:colOff>133350</xdr:colOff>
      <xdr:row>65</xdr:row>
      <xdr:rowOff>166370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5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137795</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166370</xdr:rowOff>
    </xdr:from>
    <xdr:to>
      <xdr:col>24</xdr:col>
      <xdr:colOff>12700</xdr:colOff>
      <xdr:row>65</xdr:row>
      <xdr:rowOff>166370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1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76835</xdr:rowOff>
    </xdr:from>
    <xdr:ext cx="762000" cy="25590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8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161925</xdr:rowOff>
    </xdr:from>
    <xdr:to>
      <xdr:col>24</xdr:col>
      <xdr:colOff>12700</xdr:colOff>
      <xdr:row>57</xdr:row>
      <xdr:rowOff>161925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1905</xdr:rowOff>
    </xdr:from>
    <xdr:to>
      <xdr:col>23</xdr:col>
      <xdr:colOff>133350</xdr:colOff>
      <xdr:row>63</xdr:row>
      <xdr:rowOff>122555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0325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166370</xdr:rowOff>
    </xdr:from>
    <xdr:ext cx="762000" cy="25590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33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43815</xdr:rowOff>
    </xdr:from>
    <xdr:to>
      <xdr:col>19</xdr:col>
      <xdr:colOff>133350</xdr:colOff>
      <xdr:row>63</xdr:row>
      <xdr:rowOff>1905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159365"/>
          <a:ext cx="889000" cy="643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12065</xdr:rowOff>
    </xdr:from>
    <xdr:to>
      <xdr:col>19</xdr:col>
      <xdr:colOff>184150</xdr:colOff>
      <xdr:row>61</xdr:row>
      <xdr:rowOff>113665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123825</xdr:rowOff>
    </xdr:from>
    <xdr:ext cx="73660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3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43815</xdr:rowOff>
    </xdr:from>
    <xdr:to>
      <xdr:col>15</xdr:col>
      <xdr:colOff>82550</xdr:colOff>
      <xdr:row>63</xdr:row>
      <xdr:rowOff>57785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59365"/>
          <a:ext cx="889000" cy="699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57785</xdr:rowOff>
    </xdr:from>
    <xdr:to>
      <xdr:col>11</xdr:col>
      <xdr:colOff>31750</xdr:colOff>
      <xdr:row>63</xdr:row>
      <xdr:rowOff>162560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913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6350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64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122555</xdr:rowOff>
    </xdr:from>
    <xdr:to>
      <xdr:col>7</xdr:col>
      <xdr:colOff>31750</xdr:colOff>
      <xdr:row>63</xdr:row>
      <xdr:rowOff>52705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521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71755</xdr:rowOff>
    </xdr:from>
    <xdr:to>
      <xdr:col>23</xdr:col>
      <xdr:colOff>184150</xdr:colOff>
      <xdr:row>64</xdr:row>
      <xdr:rowOff>1905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43815</xdr:rowOff>
    </xdr:from>
    <xdr:ext cx="762000" cy="25590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45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122555</xdr:rowOff>
    </xdr:from>
    <xdr:to>
      <xdr:col>19</xdr:col>
      <xdr:colOff>184150</xdr:colOff>
      <xdr:row>63</xdr:row>
      <xdr:rowOff>52705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37465</xdr:rowOff>
    </xdr:from>
    <xdr:ext cx="7366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38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164465</xdr:rowOff>
    </xdr:from>
    <xdr:to>
      <xdr:col>15</xdr:col>
      <xdr:colOff>133350</xdr:colOff>
      <xdr:row>59</xdr:row>
      <xdr:rowOff>94615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104775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77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6985</xdr:rowOff>
    </xdr:from>
    <xdr:to>
      <xdr:col>11</xdr:col>
      <xdr:colOff>82550</xdr:colOff>
      <xdr:row>63</xdr:row>
      <xdr:rowOff>109220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93345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9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26670</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[157,026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令和４年度から3,219円増加。昨今の物価高騰、燃料費の影響があるものと考えられるが、全国平均値との差が縮まっている状況にあるため、適切な経費削減に努める。</a:t>
          </a:r>
        </a:p>
      </xdr:txBody>
    </xdr:sp>
    <xdr:clientData/>
  </xdr:twoCellAnchor>
  <xdr:oneCellAnchor>
    <xdr:from>
      <xdr:col>3</xdr:col>
      <xdr:colOff>95250</xdr:colOff>
      <xdr:row>77</xdr:row>
      <xdr:rowOff>6350</xdr:rowOff>
    </xdr:from>
    <xdr:ext cx="349885" cy="22225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90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90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162560</xdr:rowOff>
    </xdr:from>
    <xdr:to>
      <xdr:col>23</xdr:col>
      <xdr:colOff>133350</xdr:colOff>
      <xdr:row>89</xdr:row>
      <xdr:rowOff>150495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56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122555</xdr:rowOff>
    </xdr:from>
    <xdr:ext cx="762000" cy="25590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150495</xdr:rowOff>
    </xdr:from>
    <xdr:to>
      <xdr:col>24</xdr:col>
      <xdr:colOff>12700</xdr:colOff>
      <xdr:row>89</xdr:row>
      <xdr:rowOff>150495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77470</xdr:rowOff>
    </xdr:from>
    <xdr:ext cx="762000" cy="25590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162560</xdr:rowOff>
    </xdr:from>
    <xdr:to>
      <xdr:col>24</xdr:col>
      <xdr:colOff>12700</xdr:colOff>
      <xdr:row>80</xdr:row>
      <xdr:rowOff>162560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41275</xdr:rowOff>
    </xdr:from>
    <xdr:to>
      <xdr:col>23</xdr:col>
      <xdr:colOff>133350</xdr:colOff>
      <xdr:row>81</xdr:row>
      <xdr:rowOff>52070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287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26670</xdr:rowOff>
    </xdr:from>
    <xdr:ext cx="762000" cy="25908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54610</xdr:rowOff>
    </xdr:from>
    <xdr:to>
      <xdr:col>23</xdr:col>
      <xdr:colOff>184150</xdr:colOff>
      <xdr:row>82</xdr:row>
      <xdr:rowOff>156210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21590</xdr:rowOff>
    </xdr:from>
    <xdr:to>
      <xdr:col>19</xdr:col>
      <xdr:colOff>133350</xdr:colOff>
      <xdr:row>81</xdr:row>
      <xdr:rowOff>41275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090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22860</xdr:rowOff>
    </xdr:from>
    <xdr:to>
      <xdr:col>19</xdr:col>
      <xdr:colOff>184150</xdr:colOff>
      <xdr:row>82</xdr:row>
      <xdr:rowOff>124460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109220</xdr:rowOff>
    </xdr:from>
    <xdr:ext cx="736600" cy="25590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21590</xdr:rowOff>
    </xdr:from>
    <xdr:to>
      <xdr:col>15</xdr:col>
      <xdr:colOff>82550</xdr:colOff>
      <xdr:row>81</xdr:row>
      <xdr:rowOff>33655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090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166370</xdr:rowOff>
    </xdr:from>
    <xdr:to>
      <xdr:col>15</xdr:col>
      <xdr:colOff>133350</xdr:colOff>
      <xdr:row>82</xdr:row>
      <xdr:rowOff>96520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81280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158115</xdr:rowOff>
    </xdr:from>
    <xdr:to>
      <xdr:col>11</xdr:col>
      <xdr:colOff>31750</xdr:colOff>
      <xdr:row>81</xdr:row>
      <xdr:rowOff>33655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7411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98425</xdr:rowOff>
    </xdr:from>
    <xdr:to>
      <xdr:col>11</xdr:col>
      <xdr:colOff>82550</xdr:colOff>
      <xdr:row>83</xdr:row>
      <xdr:rowOff>29210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13335</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24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157480</xdr:rowOff>
    </xdr:from>
    <xdr:to>
      <xdr:col>7</xdr:col>
      <xdr:colOff>31750</xdr:colOff>
      <xdr:row>82</xdr:row>
      <xdr:rowOff>87630</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72390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13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1270</xdr:rowOff>
    </xdr:from>
    <xdr:to>
      <xdr:col>23</xdr:col>
      <xdr:colOff>184150</xdr:colOff>
      <xdr:row>81</xdr:row>
      <xdr:rowOff>102870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93980</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157,026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161925</xdr:rowOff>
    </xdr:from>
    <xdr:to>
      <xdr:col>19</xdr:col>
      <xdr:colOff>184150</xdr:colOff>
      <xdr:row>81</xdr:row>
      <xdr:rowOff>92075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102235</xdr:rowOff>
    </xdr:from>
    <xdr:ext cx="736600" cy="2584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46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153,807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142240</xdr:rowOff>
    </xdr:from>
    <xdr:to>
      <xdr:col>15</xdr:col>
      <xdr:colOff>133350</xdr:colOff>
      <xdr:row>81</xdr:row>
      <xdr:rowOff>72390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5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82550</xdr:rowOff>
    </xdr:from>
    <xdr:ext cx="762000" cy="25908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2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148,080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154940</xdr:rowOff>
    </xdr:from>
    <xdr:to>
      <xdr:col>11</xdr:col>
      <xdr:colOff>82550</xdr:colOff>
      <xdr:row>81</xdr:row>
      <xdr:rowOff>84455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7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94615</xdr:rowOff>
    </xdr:from>
    <xdr:ext cx="762000" cy="25908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39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151,689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107315</xdr:rowOff>
    </xdr:from>
    <xdr:to>
      <xdr:col>7</xdr:col>
      <xdr:colOff>31750</xdr:colOff>
      <xdr:row>81</xdr:row>
      <xdr:rowOff>37465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48260</xdr:rowOff>
    </xdr:from>
    <xdr:ext cx="762000" cy="25908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9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令和4年度から増減なし。再任用や定年延長など、給与を取り巻く状況が大きく様変わりをしている状況のなかで、国等との極端な乖離のない状況を意識し、給与の制度設計に努める。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130810</xdr:rowOff>
    </xdr:from>
    <xdr:to>
      <xdr:col>81</xdr:col>
      <xdr:colOff>44450</xdr:colOff>
      <xdr:row>89</xdr:row>
      <xdr:rowOff>127000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81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590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45720</xdr:rowOff>
    </xdr:from>
    <xdr:ext cx="762000" cy="259080"/>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130810</xdr:rowOff>
    </xdr:from>
    <xdr:to>
      <xdr:col>81</xdr:col>
      <xdr:colOff>133350</xdr:colOff>
      <xdr:row>80</xdr:row>
      <xdr:rowOff>130810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100965</xdr:rowOff>
    </xdr:from>
    <xdr:to>
      <xdr:col>81</xdr:col>
      <xdr:colOff>44450</xdr:colOff>
      <xdr:row>85</xdr:row>
      <xdr:rowOff>100965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6742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57150</xdr:rowOff>
    </xdr:from>
    <xdr:ext cx="762000" cy="259080"/>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1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100965</xdr:rowOff>
    </xdr:from>
    <xdr:to>
      <xdr:col>77</xdr:col>
      <xdr:colOff>44450</xdr:colOff>
      <xdr:row>85</xdr:row>
      <xdr:rowOff>146685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6742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73660</xdr:rowOff>
    </xdr:from>
    <xdr:to>
      <xdr:col>77</xdr:col>
      <xdr:colOff>95250</xdr:colOff>
      <xdr:row>87</xdr:row>
      <xdr:rowOff>3810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160020</xdr:rowOff>
    </xdr:from>
    <xdr:ext cx="7366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146685</xdr:rowOff>
    </xdr:from>
    <xdr:to>
      <xdr:col>72</xdr:col>
      <xdr:colOff>203200</xdr:colOff>
      <xdr:row>86</xdr:row>
      <xdr:rowOff>55880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7199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62230</xdr:rowOff>
    </xdr:from>
    <xdr:to>
      <xdr:col>73</xdr:col>
      <xdr:colOff>44450</xdr:colOff>
      <xdr:row>86</xdr:row>
      <xdr:rowOff>163830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148590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169545</xdr:rowOff>
    </xdr:from>
    <xdr:to>
      <xdr:col>68</xdr:col>
      <xdr:colOff>152400</xdr:colOff>
      <xdr:row>86</xdr:row>
      <xdr:rowOff>55880</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74279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84455</xdr:rowOff>
    </xdr:from>
    <xdr:to>
      <xdr:col>68</xdr:col>
      <xdr:colOff>203200</xdr:colOff>
      <xdr:row>86</xdr:row>
      <xdr:rowOff>14605</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24765</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1905</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50165</xdr:rowOff>
    </xdr:from>
    <xdr:to>
      <xdr:col>81</xdr:col>
      <xdr:colOff>95250</xdr:colOff>
      <xdr:row>85</xdr:row>
      <xdr:rowOff>151765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66675</xdr:rowOff>
    </xdr:from>
    <xdr:ext cx="762000" cy="25590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468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50165</xdr:rowOff>
    </xdr:from>
    <xdr:to>
      <xdr:col>77</xdr:col>
      <xdr:colOff>95250</xdr:colOff>
      <xdr:row>85</xdr:row>
      <xdr:rowOff>151765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161925</xdr:rowOff>
    </xdr:from>
    <xdr:ext cx="7366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392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95885</xdr:rowOff>
    </xdr:from>
    <xdr:to>
      <xdr:col>73</xdr:col>
      <xdr:colOff>44450</xdr:colOff>
      <xdr:row>86</xdr:row>
      <xdr:rowOff>26035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36195</xdr:rowOff>
    </xdr:from>
    <xdr:ext cx="762000" cy="2590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xdr:rowOff>
    </xdr:from>
    <xdr:to>
      <xdr:col>68</xdr:col>
      <xdr:colOff>203200</xdr:colOff>
      <xdr:row>86</xdr:row>
      <xdr:rowOff>106680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91440</xdr:rowOff>
    </xdr:from>
    <xdr:ext cx="762000" cy="25908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83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令和4年度と比較し微減。全国平均及び群馬県平均と比べると多いが、類似団体平均と比較すると2人少ない。全国平均、群馬県平均とも令和4年度に比べると微増である状況や、職員の退職状況等も含めて、今後も職員配置等の見直しを継続して行い、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91440</xdr:rowOff>
    </xdr:from>
    <xdr:to>
      <xdr:col>81</xdr:col>
      <xdr:colOff>44450</xdr:colOff>
      <xdr:row>66</xdr:row>
      <xdr:rowOff>158115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54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130175</xdr:rowOff>
    </xdr:from>
    <xdr:ext cx="762000" cy="259080"/>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158115</xdr:rowOff>
    </xdr:from>
    <xdr:to>
      <xdr:col>81</xdr:col>
      <xdr:colOff>133350</xdr:colOff>
      <xdr:row>66</xdr:row>
      <xdr:rowOff>158115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6350</xdr:rowOff>
    </xdr:from>
    <xdr:ext cx="762000" cy="25590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9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91440</xdr:rowOff>
    </xdr:from>
    <xdr:to>
      <xdr:col>81</xdr:col>
      <xdr:colOff>133350</xdr:colOff>
      <xdr:row>58</xdr:row>
      <xdr:rowOff>91440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139700</xdr:rowOff>
    </xdr:from>
    <xdr:to>
      <xdr:col>81</xdr:col>
      <xdr:colOff>44450</xdr:colOff>
      <xdr:row>59</xdr:row>
      <xdr:rowOff>154940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2552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121285</xdr:rowOff>
    </xdr:from>
    <xdr:ext cx="762000" cy="25590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2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149225</xdr:rowOff>
    </xdr:from>
    <xdr:to>
      <xdr:col>81</xdr:col>
      <xdr:colOff>95250</xdr:colOff>
      <xdr:row>61</xdr:row>
      <xdr:rowOff>79375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154940</xdr:rowOff>
    </xdr:from>
    <xdr:to>
      <xdr:col>77</xdr:col>
      <xdr:colOff>44450</xdr:colOff>
      <xdr:row>60</xdr:row>
      <xdr:rowOff>2540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2704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34290</xdr:rowOff>
    </xdr:from>
    <xdr:ext cx="7366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155575</xdr:rowOff>
    </xdr:from>
    <xdr:to>
      <xdr:col>72</xdr:col>
      <xdr:colOff>203200</xdr:colOff>
      <xdr:row>60</xdr:row>
      <xdr:rowOff>2540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2711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106680</xdr:rowOff>
    </xdr:from>
    <xdr:to>
      <xdr:col>73</xdr:col>
      <xdr:colOff>44450</xdr:colOff>
      <xdr:row>61</xdr:row>
      <xdr:rowOff>36830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21590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151130</xdr:rowOff>
    </xdr:from>
    <xdr:to>
      <xdr:col>68</xdr:col>
      <xdr:colOff>152400</xdr:colOff>
      <xdr:row>59</xdr:row>
      <xdr:rowOff>155575</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26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115570</xdr:rowOff>
    </xdr:from>
    <xdr:to>
      <xdr:col>68</xdr:col>
      <xdr:colOff>203200</xdr:colOff>
      <xdr:row>62</xdr:row>
      <xdr:rowOff>45720</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30480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60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24765</xdr:rowOff>
    </xdr:from>
    <xdr:to>
      <xdr:col>64</xdr:col>
      <xdr:colOff>152400</xdr:colOff>
      <xdr:row>61</xdr:row>
      <xdr:rowOff>126365</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111125</xdr:rowOff>
    </xdr:from>
    <xdr:ext cx="762000" cy="25590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695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88900</xdr:rowOff>
    </xdr:from>
    <xdr:to>
      <xdr:col>81</xdr:col>
      <xdr:colOff>95250</xdr:colOff>
      <xdr:row>60</xdr:row>
      <xdr:rowOff>19050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105410</xdr:rowOff>
    </xdr:from>
    <xdr:ext cx="762000" cy="259080"/>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103505</xdr:rowOff>
    </xdr:from>
    <xdr:to>
      <xdr:col>77</xdr:col>
      <xdr:colOff>95250</xdr:colOff>
      <xdr:row>60</xdr:row>
      <xdr:rowOff>33655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43815</xdr:rowOff>
    </xdr:from>
    <xdr:ext cx="736600" cy="25590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9879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123190</xdr:rowOff>
    </xdr:from>
    <xdr:to>
      <xdr:col>73</xdr:col>
      <xdr:colOff>44450</xdr:colOff>
      <xdr:row>60</xdr:row>
      <xdr:rowOff>53340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63500</xdr:rowOff>
    </xdr:from>
    <xdr:ext cx="762000" cy="25590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07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104775</xdr:rowOff>
    </xdr:from>
    <xdr:to>
      <xdr:col>68</xdr:col>
      <xdr:colOff>203200</xdr:colOff>
      <xdr:row>60</xdr:row>
      <xdr:rowOff>34925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45085</xdr:rowOff>
    </xdr:from>
    <xdr:ext cx="762000" cy="2584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989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100330</xdr:rowOff>
    </xdr:from>
    <xdr:to>
      <xdr:col>64</xdr:col>
      <xdr:colOff>152400</xdr:colOff>
      <xdr:row>60</xdr:row>
      <xdr:rowOff>30480</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40640</xdr:rowOff>
    </xdr:from>
    <xdr:ext cx="762000" cy="25590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984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年々増加傾向にあった実質公債費比率は、わずかながら減少した。町債の返済額が減少傾向にあるため。</a:t>
          </a:r>
        </a:p>
        <a:p>
          <a:r>
            <a:rPr kumimoji="1" lang="ja-JP" altLang="en-US" sz="1300">
              <a:latin typeface="ＭＳ Ｐゴシック"/>
              <a:ea typeface="ＭＳ Ｐゴシック"/>
            </a:rPr>
            <a:t>　</a:t>
          </a:r>
          <a:r>
            <a:rPr kumimoji="1" lang="ja-JP" altLang="ja-JP" sz="1300">
              <a:solidFill>
                <a:schemeClr val="dk1"/>
              </a:solidFill>
              <a:effectLst/>
              <a:latin typeface="ＭＳ ゴシック"/>
              <a:ea typeface="ＭＳ ゴシック"/>
              <a:cs typeface="+mn-cs"/>
            </a:rPr>
            <a:t>類似団体平均</a:t>
          </a:r>
          <a:r>
            <a:rPr kumimoji="1" lang="ja-JP" altLang="en-US" sz="1300">
              <a:solidFill>
                <a:schemeClr val="dk1"/>
              </a:solidFill>
              <a:effectLst/>
              <a:latin typeface="ＭＳ ゴシック"/>
              <a:ea typeface="ＭＳ ゴシック"/>
              <a:cs typeface="+mn-cs"/>
            </a:rPr>
            <a:t>は下回っているものの、</a:t>
          </a:r>
          <a:r>
            <a:rPr kumimoji="1" lang="ja-JP" altLang="ja-JP" sz="1300">
              <a:solidFill>
                <a:schemeClr val="dk1"/>
              </a:solidFill>
              <a:effectLst/>
              <a:latin typeface="ＭＳ ゴシック"/>
              <a:ea typeface="ＭＳ ゴシック"/>
              <a:cs typeface="+mn-cs"/>
            </a:rPr>
            <a:t>全国平均、群馬県平均</a:t>
          </a:r>
          <a:r>
            <a:rPr kumimoji="1" lang="ja-JP" altLang="en-US" sz="1300">
              <a:solidFill>
                <a:schemeClr val="dk1"/>
              </a:solidFill>
              <a:effectLst/>
              <a:latin typeface="ＭＳ ゴシック"/>
              <a:ea typeface="ＭＳ ゴシック"/>
              <a:cs typeface="+mn-cs"/>
            </a:rPr>
            <a:t>を上回っている</a:t>
          </a:r>
          <a:r>
            <a:rPr kumimoji="1" lang="ja-JP" altLang="ja-JP" sz="1300">
              <a:solidFill>
                <a:schemeClr val="dk1"/>
              </a:solidFill>
              <a:effectLst/>
              <a:latin typeface="ＭＳ ゴシック"/>
              <a:ea typeface="ＭＳ ゴシック"/>
              <a:cs typeface="+mn-cs"/>
            </a:rPr>
            <a:t>。</a:t>
          </a:r>
          <a:endParaRPr kumimoji="1" lang="ja-JP" altLang="en-US" sz="1300">
            <a:latin typeface="ＭＳ Ｐゴシック"/>
            <a:ea typeface="ＭＳ Ｐゴシック"/>
          </a:endParaRPr>
        </a:p>
        <a:p>
          <a:r>
            <a:rPr kumimoji="1" lang="ja-JP" altLang="ja-JP" sz="1300">
              <a:solidFill>
                <a:schemeClr val="dk1"/>
              </a:solidFill>
              <a:effectLst/>
              <a:latin typeface="ＭＳ ゴシック"/>
              <a:ea typeface="ＭＳ ゴシック"/>
              <a:cs typeface="+mn-cs"/>
            </a:rPr>
            <a:t>　公立館林厚生病院の耐震建替えや広域ごみ処理施設建設</a:t>
          </a:r>
          <a:r>
            <a:rPr kumimoji="1" lang="ja-JP" altLang="en-US" sz="1300">
              <a:solidFill>
                <a:schemeClr val="dk1"/>
              </a:solidFill>
              <a:effectLst/>
              <a:latin typeface="ＭＳ ゴシック"/>
              <a:ea typeface="ＭＳ ゴシック"/>
              <a:cs typeface="+mn-cs"/>
            </a:rPr>
            <a:t>、消防組合施設の建替え</a:t>
          </a:r>
          <a:r>
            <a:rPr kumimoji="1" lang="ja-JP" altLang="ja-JP" sz="1300">
              <a:solidFill>
                <a:schemeClr val="dk1"/>
              </a:solidFill>
              <a:effectLst/>
              <a:latin typeface="ＭＳ ゴシック"/>
              <a:ea typeface="ＭＳ ゴシック"/>
              <a:cs typeface="+mn-cs"/>
            </a:rPr>
            <a:t>に伴って一部事務組合等が借り入れた地方債の元金償還に伴う負担金</a:t>
          </a:r>
          <a:r>
            <a:rPr kumimoji="1" lang="ja-JP" altLang="en-US" sz="1300">
              <a:solidFill>
                <a:schemeClr val="dk1"/>
              </a:solidFill>
              <a:effectLst/>
              <a:latin typeface="ＭＳ ゴシック"/>
              <a:ea typeface="ＭＳ ゴシック"/>
              <a:cs typeface="+mn-cs"/>
            </a:rPr>
            <a:t>が</a:t>
          </a:r>
          <a:r>
            <a:rPr kumimoji="1" lang="ja-JP" altLang="ja-JP" sz="1300">
              <a:solidFill>
                <a:schemeClr val="dk1"/>
              </a:solidFill>
              <a:effectLst/>
              <a:latin typeface="ＭＳ ゴシック"/>
              <a:ea typeface="ＭＳ ゴシック"/>
              <a:cs typeface="+mn-cs"/>
            </a:rPr>
            <a:t>増加</a:t>
          </a:r>
          <a:r>
            <a:rPr kumimoji="1" lang="ja-JP" altLang="en-US" sz="1300">
              <a:solidFill>
                <a:schemeClr val="dk1"/>
              </a:solidFill>
              <a:effectLst/>
              <a:latin typeface="ＭＳ ゴシック"/>
              <a:ea typeface="ＭＳ ゴシック"/>
              <a:cs typeface="+mn-cs"/>
            </a:rPr>
            <a:t>しており、今後は若干の増が見込まれる。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590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590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68580</xdr:rowOff>
    </xdr:from>
    <xdr:to>
      <xdr:col>81</xdr:col>
      <xdr:colOff>44450</xdr:colOff>
      <xdr:row>44</xdr:row>
      <xdr:rowOff>125095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780"/>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97790</xdr:rowOff>
    </xdr:from>
    <xdr:ext cx="762000" cy="25590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125095</xdr:rowOff>
    </xdr:from>
    <xdr:to>
      <xdr:col>81</xdr:col>
      <xdr:colOff>133350</xdr:colOff>
      <xdr:row>44</xdr:row>
      <xdr:rowOff>125095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154940</xdr:rowOff>
    </xdr:from>
    <xdr:ext cx="762000" cy="25590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68580</xdr:rowOff>
    </xdr:from>
    <xdr:to>
      <xdr:col>81</xdr:col>
      <xdr:colOff>133350</xdr:colOff>
      <xdr:row>36</xdr:row>
      <xdr:rowOff>68580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27305</xdr:rowOff>
    </xdr:from>
    <xdr:to>
      <xdr:col>81</xdr:col>
      <xdr:colOff>44450</xdr:colOff>
      <xdr:row>39</xdr:row>
      <xdr:rowOff>46990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71385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169545</xdr:rowOff>
    </xdr:from>
    <xdr:ext cx="762000" cy="25590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26035</xdr:rowOff>
    </xdr:from>
    <xdr:to>
      <xdr:col>81</xdr:col>
      <xdr:colOff>95250</xdr:colOff>
      <xdr:row>40</xdr:row>
      <xdr:rowOff>127635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17780</xdr:rowOff>
    </xdr:from>
    <xdr:to>
      <xdr:col>77</xdr:col>
      <xdr:colOff>44450</xdr:colOff>
      <xdr:row>39</xdr:row>
      <xdr:rowOff>46990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7043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102235</xdr:rowOff>
    </xdr:from>
    <xdr:ext cx="7366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118110</xdr:rowOff>
    </xdr:from>
    <xdr:to>
      <xdr:col>72</xdr:col>
      <xdr:colOff>203200</xdr:colOff>
      <xdr:row>39</xdr:row>
      <xdr:rowOff>17780</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63321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7620</xdr:rowOff>
    </xdr:from>
    <xdr:to>
      <xdr:col>68</xdr:col>
      <xdr:colOff>152400</xdr:colOff>
      <xdr:row>38</xdr:row>
      <xdr:rowOff>118110</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52272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126365</xdr:rowOff>
    </xdr:from>
    <xdr:to>
      <xdr:col>68</xdr:col>
      <xdr:colOff>203200</xdr:colOff>
      <xdr:row>41</xdr:row>
      <xdr:rowOff>56515</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98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41275</xdr:rowOff>
    </xdr:from>
    <xdr:ext cx="762000" cy="25590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707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152400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147955</xdr:rowOff>
    </xdr:from>
    <xdr:to>
      <xdr:col>81</xdr:col>
      <xdr:colOff>95250</xdr:colOff>
      <xdr:row>39</xdr:row>
      <xdr:rowOff>78105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164465</xdr:rowOff>
    </xdr:from>
    <xdr:ext cx="762000" cy="259080"/>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50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167640</xdr:rowOff>
    </xdr:from>
    <xdr:to>
      <xdr:col>77</xdr:col>
      <xdr:colOff>95250</xdr:colOff>
      <xdr:row>39</xdr:row>
      <xdr:rowOff>97790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107950</xdr:rowOff>
    </xdr:from>
    <xdr:ext cx="7366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45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137795</xdr:rowOff>
    </xdr:from>
    <xdr:to>
      <xdr:col>73</xdr:col>
      <xdr:colOff>44450</xdr:colOff>
      <xdr:row>39</xdr:row>
      <xdr:rowOff>67945</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78105</xdr:rowOff>
    </xdr:from>
    <xdr:ext cx="762000" cy="25590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421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67310</xdr:rowOff>
    </xdr:from>
    <xdr:to>
      <xdr:col>68</xdr:col>
      <xdr:colOff>203200</xdr:colOff>
      <xdr:row>38</xdr:row>
      <xdr:rowOff>168910</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7620</xdr:rowOff>
    </xdr:from>
    <xdr:ext cx="762000" cy="25590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351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128270</xdr:rowOff>
    </xdr:from>
    <xdr:to>
      <xdr:col>64</xdr:col>
      <xdr:colOff>152400</xdr:colOff>
      <xdr:row>38</xdr:row>
      <xdr:rowOff>58420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68580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板倉町では、平成30年度以降算出されていない。将来負担の大部分を占める地方債残高のうち約67％が基準財政需要額に</a:t>
          </a:r>
          <a:r>
            <a:rPr kumimoji="1" lang="en-US" altLang="ja-JP" sz="1300">
              <a:solidFill>
                <a:schemeClr val="dk1"/>
              </a:solidFill>
              <a:effectLst/>
              <a:latin typeface="ＭＳ ゴシック"/>
              <a:ea typeface="ＭＳ ゴシック"/>
              <a:cs typeface="+mn-cs"/>
            </a:rPr>
            <a:t>100</a:t>
          </a:r>
          <a:r>
            <a:rPr kumimoji="1" lang="ja-JP" altLang="ja-JP" sz="1300">
              <a:solidFill>
                <a:schemeClr val="dk1"/>
              </a:solidFill>
              <a:effectLst/>
              <a:latin typeface="ＭＳ ゴシック"/>
              <a:ea typeface="ＭＳ ゴシック"/>
              <a:cs typeface="+mn-cs"/>
            </a:rPr>
            <a:t>％算入される臨時財政対策債であり、今後の起債に対し余力があると言えるが、この先</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老朽化した施設の更新、統廃合、長寿命化等によっては、地方債残高の増加及び基金残高の減少に伴い将来負担比率が上昇することも見込まれるため、適正な財政運営に努める。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年度から令和</a:t>
          </a:r>
          <a:r>
            <a:rPr kumimoji="1" lang="en-US" altLang="ja-JP" sz="1300">
              <a:latin typeface="ＭＳ Ｐゴシック"/>
              <a:ea typeface="ＭＳ Ｐゴシック"/>
            </a:rPr>
            <a:t>3</a:t>
          </a:r>
          <a:r>
            <a:rPr kumimoji="1" lang="ja-JP" altLang="en-US" sz="1300">
              <a:latin typeface="ＭＳ Ｐゴシック"/>
              <a:ea typeface="ＭＳ Ｐゴシック"/>
            </a:rPr>
            <a:t>年度で類似団体の数値が大きく変化しているのは、類似団体区分がⅢ-０からⅢ-１に変わったためである。</a:t>
          </a:r>
        </a:p>
      </xdr:txBody>
    </xdr:sp>
    <xdr:clientData/>
  </xdr:twoCellAnchor>
  <xdr:oneCellAnchor>
    <xdr:from>
      <xdr:col>61</xdr:col>
      <xdr:colOff>6350</xdr:colOff>
      <xdr:row>10</xdr:row>
      <xdr:rowOff>63500</xdr:rowOff>
    </xdr:from>
    <xdr:ext cx="298450" cy="22225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147955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305"/>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120650</xdr:rowOff>
    </xdr:from>
    <xdr:ext cx="762000" cy="25590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2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147955</xdr:rowOff>
    </xdr:from>
    <xdr:to>
      <xdr:col>81</xdr:col>
      <xdr:colOff>133350</xdr:colOff>
      <xdr:row>22</xdr:row>
      <xdr:rowOff>147955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90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2000" cy="25590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52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90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132080</xdr:rowOff>
    </xdr:from>
    <xdr:to>
      <xdr:col>73</xdr:col>
      <xdr:colOff>44450</xdr:colOff>
      <xdr:row>14</xdr:row>
      <xdr:rowOff>61595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71755</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63500</xdr:rowOff>
    </xdr:from>
    <xdr:to>
      <xdr:col>68</xdr:col>
      <xdr:colOff>203200</xdr:colOff>
      <xdr:row>15</xdr:row>
      <xdr:rowOff>164465</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635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3175</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0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92075</xdr:rowOff>
    </xdr:from>
    <xdr:to>
      <xdr:col>64</xdr:col>
      <xdr:colOff>152400</xdr:colOff>
      <xdr:row>15</xdr:row>
      <xdr:rowOff>22225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49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32385</xdr:rowOff>
    </xdr:from>
    <xdr:ext cx="762000" cy="25590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612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群馬県板倉町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13,747
13,125
41.86
6,530,988
6,077,790
418,442
4,239,419
3,876,899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令和4年度から微減。</a:t>
          </a:r>
          <a:r>
            <a:rPr kumimoji="1" lang="ja-JP" altLang="ja-JP" sz="1300">
              <a:solidFill>
                <a:schemeClr val="dk1"/>
              </a:solidFill>
              <a:effectLst/>
              <a:latin typeface="ＭＳ ゴシック"/>
              <a:ea typeface="ＭＳ ゴシック"/>
              <a:cs typeface="+mn-cs"/>
            </a:rPr>
            <a:t>類似団体平均、全国平均、群馬県平均のすべてに対して高</a:t>
          </a:r>
          <a:r>
            <a:rPr kumimoji="1" lang="ja-JP" altLang="en-US" sz="1300">
              <a:solidFill>
                <a:schemeClr val="dk1"/>
              </a:solidFill>
              <a:effectLst/>
              <a:latin typeface="ＭＳ ゴシック"/>
              <a:ea typeface="ＭＳ ゴシック"/>
              <a:cs typeface="+mn-cs"/>
            </a:rPr>
            <a:t>い数値であり、引き続き</a:t>
          </a:r>
          <a:r>
            <a:rPr kumimoji="1" lang="ja-JP" altLang="ja-JP" sz="1300">
              <a:solidFill>
                <a:schemeClr val="dk1"/>
              </a:solidFill>
              <a:effectLst/>
              <a:latin typeface="ＭＳ ゴシック"/>
              <a:ea typeface="ＭＳ ゴシック"/>
              <a:cs typeface="+mn-cs"/>
            </a:rPr>
            <a:t>適正な職員配置等により人件費を抑制すること、他の経費とのバランスを取ることが課題である。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49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123190</xdr:rowOff>
    </xdr:from>
    <xdr:ext cx="762000" cy="25590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4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3425" cy="25590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43180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115570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157480</xdr:rowOff>
    </xdr:from>
    <xdr:ext cx="758825" cy="25590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104140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71120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29210</xdr:rowOff>
    </xdr:from>
    <xdr:ext cx="733425" cy="25590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78740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135890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151130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令和4年度から増。今後も物価上昇や労務単価の上昇に伴う委託料の増加が想定されることから、状況に応じた予算編成に努める。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133350</xdr:rowOff>
    </xdr:from>
    <xdr:ext cx="762000" cy="25590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167640</xdr:rowOff>
    </xdr:from>
    <xdr:ext cx="762000" cy="25590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273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75565</xdr:rowOff>
    </xdr:from>
    <xdr:ext cx="762000" cy="25590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155575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844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125095</xdr:rowOff>
    </xdr:from>
    <xdr:ext cx="736600" cy="2584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12700</xdr:rowOff>
    </xdr:from>
    <xdr:to>
      <xdr:col>73</xdr:col>
      <xdr:colOff>180975</xdr:colOff>
      <xdr:row>15</xdr:row>
      <xdr:rowOff>109855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8445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109855</xdr:rowOff>
    </xdr:from>
    <xdr:to>
      <xdr:col>69</xdr:col>
      <xdr:colOff>92075</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8160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96520</xdr:rowOff>
    </xdr:from>
    <xdr:ext cx="75882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253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39370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3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105410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19685</xdr:rowOff>
    </xdr:from>
    <xdr:ext cx="736600" cy="25590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628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48260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59055</xdr:rowOff>
    </xdr:from>
    <xdr:to>
      <xdr:col>69</xdr:col>
      <xdr:colOff>142875</xdr:colOff>
      <xdr:row>15</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145415</xdr:rowOff>
    </xdr:from>
    <xdr:ext cx="758825" cy="25590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171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133350</xdr:rowOff>
    </xdr:from>
    <xdr:to>
      <xdr:col>65</xdr:col>
      <xdr:colOff>53975</xdr:colOff>
      <xdr:row>17</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48260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6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から増加。特に障害者福祉部分の経費の増加が大きかったことが要因と考えられる。財政状況を踏まえながら、子育ても含めた各種支援の充実を図るとともに、いわゆる弱者対策も過不足なく継続する必要がある。</a:t>
          </a:r>
        </a:p>
      </xdr:txBody>
    </xdr:sp>
    <xdr:clientData/>
  </xdr:twoCellAnchor>
  <xdr:oneCellAnchor>
    <xdr:from>
      <xdr:col>3</xdr:col>
      <xdr:colOff>123825</xdr:colOff>
      <xdr:row>49</xdr:row>
      <xdr:rowOff>107950</xdr:rowOff>
    </xdr:from>
    <xdr:ext cx="29527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1390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54610</xdr:rowOff>
    </xdr:from>
    <xdr:ext cx="762000" cy="25590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139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67310</xdr:rowOff>
    </xdr:from>
    <xdr:ext cx="73342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88900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90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107950</xdr:rowOff>
    </xdr:from>
    <xdr:to>
      <xdr:col>11</xdr:col>
      <xdr:colOff>9525</xdr:colOff>
      <xdr:row>58</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0915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149860</xdr:rowOff>
    </xdr:from>
    <xdr:ext cx="7588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0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92710</xdr:rowOff>
    </xdr:from>
    <xdr:ext cx="7588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22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162560</xdr:rowOff>
    </xdr:from>
    <xdr:ext cx="762000" cy="259080"/>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73660</xdr:rowOff>
    </xdr:from>
    <xdr:ext cx="7334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31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143510</xdr:rowOff>
    </xdr:from>
    <xdr:ext cx="758825" cy="25590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447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10160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57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からは微減。他会計への繰り出し金が減少したことが要因であるが、高齢化に伴う医療費や介護給付費の増加に連動して、国民健康保険特別会計、介護保険特別会計、後期高齢者医療特別会計への繰出金は増加すると見込まれるため、これらの抑制策が必要である。</a:t>
          </a:r>
        </a:p>
      </xdr:txBody>
    </xdr:sp>
    <xdr:clientData/>
  </xdr:twoCellAnchor>
  <xdr:oneCellAnchor>
    <xdr:from>
      <xdr:col>62</xdr:col>
      <xdr:colOff>6350</xdr:colOff>
      <xdr:row>49</xdr:row>
      <xdr:rowOff>107950</xdr:rowOff>
    </xdr:from>
    <xdr:ext cx="29527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58420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196850</xdr:colOff>
      <xdr:row>52</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102235</xdr:rowOff>
    </xdr:from>
    <xdr:to>
      <xdr:col>82</xdr:col>
      <xdr:colOff>107950</xdr:colOff>
      <xdr:row>57</xdr:row>
      <xdr:rowOff>124460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748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120650</xdr:rowOff>
    </xdr:from>
    <xdr:ext cx="762000" cy="2559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504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103505</xdr:rowOff>
    </xdr:from>
    <xdr:to>
      <xdr:col>82</xdr:col>
      <xdr:colOff>158750</xdr:colOff>
      <xdr:row>57</xdr:row>
      <xdr:rowOff>33655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132715</xdr:rowOff>
    </xdr:from>
    <xdr:to>
      <xdr:col>78</xdr:col>
      <xdr:colOff>69850</xdr:colOff>
      <xdr:row>57</xdr:row>
      <xdr:rowOff>124460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3391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40640</xdr:rowOff>
    </xdr:from>
    <xdr:to>
      <xdr:col>78</xdr:col>
      <xdr:colOff>120650</xdr:colOff>
      <xdr:row>57</xdr:row>
      <xdr:rowOff>142240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152400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132715</xdr:rowOff>
    </xdr:from>
    <xdr:to>
      <xdr:col>73</xdr:col>
      <xdr:colOff>180975</xdr:colOff>
      <xdr:row>57</xdr:row>
      <xdr:rowOff>59055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339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94615</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59055</xdr:rowOff>
    </xdr:from>
    <xdr:to>
      <xdr:col>69</xdr:col>
      <xdr:colOff>92075</xdr:colOff>
      <xdr:row>57</xdr:row>
      <xdr:rowOff>113665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317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29845</xdr:rowOff>
    </xdr:from>
    <xdr:to>
      <xdr:col>69</xdr:col>
      <xdr:colOff>142875</xdr:colOff>
      <xdr:row>57</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116205</xdr:rowOff>
    </xdr:from>
    <xdr:ext cx="7588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88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149860</xdr:rowOff>
    </xdr:from>
    <xdr:to>
      <xdr:col>65</xdr:col>
      <xdr:colOff>53975</xdr:colOff>
      <xdr:row>58</xdr:row>
      <xdr:rowOff>80010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64770</xdr:rowOff>
    </xdr:from>
    <xdr:ext cx="7620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08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52070</xdr:rowOff>
    </xdr:from>
    <xdr:to>
      <xdr:col>82</xdr:col>
      <xdr:colOff>158750</xdr:colOff>
      <xdr:row>57</xdr:row>
      <xdr:rowOff>153035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23495</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9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73660</xdr:rowOff>
    </xdr:from>
    <xdr:to>
      <xdr:col>78</xdr:col>
      <xdr:colOff>120650</xdr:colOff>
      <xdr:row>58</xdr:row>
      <xdr:rowOff>3810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160020</xdr:rowOff>
    </xdr:from>
    <xdr:ext cx="7366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81915</xdr:rowOff>
    </xdr:from>
    <xdr:to>
      <xdr:col>74</xdr:col>
      <xdr:colOff>31750</xdr:colOff>
      <xdr:row>57</xdr:row>
      <xdr:rowOff>12065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22225</xdr:rowOff>
    </xdr:from>
    <xdr:ext cx="762000"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8255</xdr:rowOff>
    </xdr:from>
    <xdr:to>
      <xdr:col>69</xdr:col>
      <xdr:colOff>142875</xdr:colOff>
      <xdr:row>57</xdr:row>
      <xdr:rowOff>109855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120650</xdr:rowOff>
    </xdr:from>
    <xdr:ext cx="758825" cy="25590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504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63500</xdr:rowOff>
    </xdr:from>
    <xdr:to>
      <xdr:col>65</xdr:col>
      <xdr:colOff>53975</xdr:colOff>
      <xdr:row>57</xdr:row>
      <xdr:rowOff>164465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3175</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から増。新型コロナウイルスの影響により活動を縮小していた団体の活動が、徐々に復活してきた状況にあり、活動淑商事には抑えられていた団体向けの補助なども増加傾向にある。また物件費や人件費の増加に伴う企業団や一部事務組合への負担金も増加傾向にあり、これは今後も継続するものと考えられる。</a:t>
          </a: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99060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32385</xdr:rowOff>
    </xdr:from>
    <xdr:ext cx="762000" cy="25590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99060</xdr:rowOff>
    </xdr:from>
    <xdr:ext cx="762000" cy="25590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22225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33730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92710</xdr:rowOff>
    </xdr:from>
    <xdr:ext cx="762000" cy="25908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117475</xdr:rowOff>
    </xdr:from>
    <xdr:to>
      <xdr:col>78</xdr:col>
      <xdr:colOff>69850</xdr:colOff>
      <xdr:row>36</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1822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117475</xdr:rowOff>
    </xdr:from>
    <xdr:to>
      <xdr:col>73</xdr:col>
      <xdr:colOff>180975</xdr:colOff>
      <xdr:row>36</xdr:row>
      <xdr:rowOff>136525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822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6985</xdr:rowOff>
    </xdr:from>
    <xdr:ext cx="762000" cy="2559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2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88900</xdr:rowOff>
    </xdr:from>
    <xdr:to>
      <xdr:col>69</xdr:col>
      <xdr:colOff>92075</xdr:colOff>
      <xdr:row>36</xdr:row>
      <xdr:rowOff>136525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61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47625</xdr:rowOff>
    </xdr:from>
    <xdr:to>
      <xdr:col>69</xdr:col>
      <xdr:colOff>142875</xdr:colOff>
      <xdr:row>36</xdr:row>
      <xdr:rowOff>149225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1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159385</xdr:rowOff>
    </xdr:from>
    <xdr:ext cx="758825" cy="2584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886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102235</xdr:rowOff>
    </xdr:from>
    <xdr:ext cx="762000" cy="2584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60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143510</xdr:rowOff>
    </xdr:from>
    <xdr:to>
      <xdr:col>82</xdr:col>
      <xdr:colOff>158750</xdr:colOff>
      <xdr:row>37</xdr:row>
      <xdr:rowOff>73025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114935</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8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29210</xdr:rowOff>
    </xdr:from>
    <xdr:ext cx="736600" cy="25590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728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66675</xdr:rowOff>
    </xdr:from>
    <xdr:to>
      <xdr:col>74</xdr:col>
      <xdr:colOff>31750</xdr:colOff>
      <xdr:row>35</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153035</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86360</xdr:rowOff>
    </xdr:from>
    <xdr:to>
      <xdr:col>69</xdr:col>
      <xdr:colOff>142875</xdr:colOff>
      <xdr:row>37</xdr:row>
      <xdr:rowOff>15875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635</xdr:rowOff>
    </xdr:from>
    <xdr:ext cx="758825"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442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124460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令和4年度から微減。実支出額も減少している状況にある。</a:t>
          </a:r>
        </a:p>
        <a:p>
          <a:r>
            <a:rPr kumimoji="1" lang="ja-JP" altLang="en-US" sz="1300">
              <a:latin typeface="ＭＳ Ｐゴシック"/>
              <a:ea typeface="ＭＳ Ｐゴシック"/>
            </a:rPr>
            <a:t>　町単独の借入れに対する償還額は減少傾向にあるが、一部事務組合等の償還額は増加傾向にあるため、総合的な観点から、今後の起債を検討していく。</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21590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165100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21590</xdr:rowOff>
    </xdr:from>
    <xdr:to>
      <xdr:col>24</xdr:col>
      <xdr:colOff>114300</xdr:colOff>
      <xdr:row>80</xdr:row>
      <xdr:rowOff>21590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17780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162560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166370</xdr:rowOff>
    </xdr:from>
    <xdr:to>
      <xdr:col>19</xdr:col>
      <xdr:colOff>187325</xdr:colOff>
      <xdr:row>76</xdr:row>
      <xdr:rowOff>17780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251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109855</xdr:rowOff>
    </xdr:from>
    <xdr:ext cx="733425" cy="25590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5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166370</xdr:rowOff>
    </xdr:from>
    <xdr:to>
      <xdr:col>15</xdr:col>
      <xdr:colOff>98425</xdr:colOff>
      <xdr:row>76</xdr:row>
      <xdr:rowOff>40640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25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5080</xdr:rowOff>
    </xdr:from>
    <xdr:to>
      <xdr:col>15</xdr:col>
      <xdr:colOff>149225</xdr:colOff>
      <xdr:row>77</xdr:row>
      <xdr:rowOff>106680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91440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8255</xdr:rowOff>
    </xdr:from>
    <xdr:to>
      <xdr:col>11</xdr:col>
      <xdr:colOff>9525</xdr:colOff>
      <xdr:row>76</xdr:row>
      <xdr:rowOff>40640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38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137795</xdr:rowOff>
    </xdr:from>
    <xdr:to>
      <xdr:col>11</xdr:col>
      <xdr:colOff>60325</xdr:colOff>
      <xdr:row>78</xdr:row>
      <xdr:rowOff>67945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58825" cy="25590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258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142240</xdr:rowOff>
    </xdr:from>
    <xdr:to>
      <xdr:col>6</xdr:col>
      <xdr:colOff>171450</xdr:colOff>
      <xdr:row>78</xdr:row>
      <xdr:rowOff>72390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57150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302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149860</xdr:rowOff>
    </xdr:from>
    <xdr:ext cx="762000" cy="25908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137795</xdr:rowOff>
    </xdr:from>
    <xdr:to>
      <xdr:col>20</xdr:col>
      <xdr:colOff>38100</xdr:colOff>
      <xdr:row>76</xdr:row>
      <xdr:rowOff>67945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78105</xdr:rowOff>
    </xdr:from>
    <xdr:ext cx="733425" cy="25590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654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114935</xdr:rowOff>
    </xdr:from>
    <xdr:to>
      <xdr:col>15</xdr:col>
      <xdr:colOff>149225</xdr:colOff>
      <xdr:row>76</xdr:row>
      <xdr:rowOff>45085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55245</xdr:rowOff>
    </xdr:from>
    <xdr:ext cx="762000" cy="25590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425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160655</xdr:rowOff>
    </xdr:from>
    <xdr:to>
      <xdr:col>11</xdr:col>
      <xdr:colOff>60325</xdr:colOff>
      <xdr:row>76</xdr:row>
      <xdr:rowOff>90805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100965</xdr:rowOff>
    </xdr:from>
    <xdr:ext cx="758825" cy="25590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882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128905</xdr:rowOff>
    </xdr:from>
    <xdr:to>
      <xdr:col>6</xdr:col>
      <xdr:colOff>171450</xdr:colOff>
      <xdr:row>76</xdr:row>
      <xdr:rowOff>59055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69215</xdr:rowOff>
    </xdr:from>
    <xdr:ext cx="758825"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56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類似団体の中でも高い状況である。経常収支比率全体では類似団体平均より高いが、公債費は類似団体平均により低いため、公債費以外が類似団体平均に比べて高くなっているのは必然的な結果である。公債費以外が高い理由は、人件費、補助費等が高いためだが、その要因は前述のとおりである。</a:t>
          </a:r>
        </a:p>
      </xdr:txBody>
    </xdr:sp>
    <xdr:clientData/>
  </xdr:twoCellAnchor>
  <xdr:oneCellAnchor>
    <xdr:from>
      <xdr:col>62</xdr:col>
      <xdr:colOff>6350</xdr:colOff>
      <xdr:row>69</xdr:row>
      <xdr:rowOff>107950</xdr:rowOff>
    </xdr:from>
    <xdr:ext cx="29527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76835</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156210</xdr:rowOff>
    </xdr:from>
    <xdr:ext cx="762000" cy="25590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163195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76835</xdr:rowOff>
    </xdr:from>
    <xdr:to>
      <xdr:col>82</xdr:col>
      <xdr:colOff>196850</xdr:colOff>
      <xdr:row>74</xdr:row>
      <xdr:rowOff>76835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29210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0010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129540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113030</xdr:rowOff>
    </xdr:from>
    <xdr:to>
      <xdr:col>82</xdr:col>
      <xdr:colOff>158750</xdr:colOff>
      <xdr:row>77</xdr:row>
      <xdr:rowOff>43180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572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142240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127000</xdr:rowOff>
    </xdr:from>
    <xdr:to>
      <xdr:col>73</xdr:col>
      <xdr:colOff>180975</xdr:colOff>
      <xdr:row>78</xdr:row>
      <xdr:rowOff>135890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57200"/>
          <a:ext cx="88900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135890</xdr:rowOff>
    </xdr:from>
    <xdr:to>
      <xdr:col>69</xdr:col>
      <xdr:colOff>92075</xdr:colOff>
      <xdr:row>79</xdr:row>
      <xdr:rowOff>55880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089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44450</xdr:rowOff>
    </xdr:from>
    <xdr:to>
      <xdr:col>69</xdr:col>
      <xdr:colOff>142875</xdr:colOff>
      <xdr:row>76</xdr:row>
      <xdr:rowOff>146050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156210</xdr:rowOff>
    </xdr:from>
    <xdr:ext cx="758825" cy="25590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43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71755</xdr:rowOff>
    </xdr:from>
    <xdr:to>
      <xdr:col>65</xdr:col>
      <xdr:colOff>53975</xdr:colOff>
      <xdr:row>77</xdr:row>
      <xdr:rowOff>1905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12065</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7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149225</xdr:rowOff>
    </xdr:from>
    <xdr:to>
      <xdr:col>82</xdr:col>
      <xdr:colOff>158750</xdr:colOff>
      <xdr:row>79</xdr:row>
      <xdr:rowOff>79375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121285</xdr:rowOff>
    </xdr:from>
    <xdr:ext cx="762000" cy="25590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9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162560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3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162560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85090</xdr:rowOff>
    </xdr:from>
    <xdr:to>
      <xdr:col>69</xdr:col>
      <xdr:colOff>142875</xdr:colOff>
      <xdr:row>79</xdr:row>
      <xdr:rowOff>15240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0</xdr:rowOff>
    </xdr:from>
    <xdr:ext cx="758825"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4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5080</xdr:rowOff>
    </xdr:from>
    <xdr:to>
      <xdr:col>65</xdr:col>
      <xdr:colOff>53975</xdr:colOff>
      <xdr:row>79</xdr:row>
      <xdr:rowOff>106680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91440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3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群馬県板倉町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52705</xdr:rowOff>
    </xdr:from>
    <xdr:to>
      <xdr:col>29</xdr:col>
      <xdr:colOff>127000</xdr:colOff>
      <xdr:row>19</xdr:row>
      <xdr:rowOff>105410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157730"/>
          <a:ext cx="0" cy="1252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77470</xdr:rowOff>
    </xdr:from>
    <xdr:ext cx="758825" cy="25590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6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105410</xdr:rowOff>
    </xdr:from>
    <xdr:to>
      <xdr:col>30</xdr:col>
      <xdr:colOff>25400</xdr:colOff>
      <xdr:row>19</xdr:row>
      <xdr:rowOff>105410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1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139065</xdr:rowOff>
    </xdr:from>
    <xdr:ext cx="75882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52705</xdr:rowOff>
    </xdr:from>
    <xdr:to>
      <xdr:col>30</xdr:col>
      <xdr:colOff>25400</xdr:colOff>
      <xdr:row>12</xdr:row>
      <xdr:rowOff>52705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1577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106045</xdr:rowOff>
    </xdr:from>
    <xdr:to>
      <xdr:col>29</xdr:col>
      <xdr:colOff>127000</xdr:colOff>
      <xdr:row>18</xdr:row>
      <xdr:rowOff>123190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239770"/>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104775</xdr:rowOff>
    </xdr:from>
    <xdr:ext cx="75882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60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88265</xdr:rowOff>
    </xdr:from>
    <xdr:to>
      <xdr:col>29</xdr:col>
      <xdr:colOff>177800</xdr:colOff>
      <xdr:row>18</xdr:row>
      <xdr:rowOff>18415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5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123190</xdr:rowOff>
    </xdr:from>
    <xdr:to>
      <xdr:col>26</xdr:col>
      <xdr:colOff>50800</xdr:colOff>
      <xdr:row>18</xdr:row>
      <xdr:rowOff>124460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25691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133985</xdr:rowOff>
    </xdr:from>
    <xdr:to>
      <xdr:col>26</xdr:col>
      <xdr:colOff>101600</xdr:colOff>
      <xdr:row>18</xdr:row>
      <xdr:rowOff>64135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74930</xdr:rowOff>
    </xdr:from>
    <xdr:ext cx="736600" cy="25590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5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124460</xdr:rowOff>
    </xdr:from>
    <xdr:to>
      <xdr:col>22</xdr:col>
      <xdr:colOff>114300</xdr:colOff>
      <xdr:row>18</xdr:row>
      <xdr:rowOff>145415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25818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149860</xdr:rowOff>
    </xdr:from>
    <xdr:to>
      <xdr:col>22</xdr:col>
      <xdr:colOff>165100</xdr:colOff>
      <xdr:row>18</xdr:row>
      <xdr:rowOff>80010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11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90170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145415</xdr:rowOff>
    </xdr:from>
    <xdr:to>
      <xdr:col>18</xdr:col>
      <xdr:colOff>177800</xdr:colOff>
      <xdr:row>18</xdr:row>
      <xdr:rowOff>169545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279140"/>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52070</xdr:rowOff>
    </xdr:from>
    <xdr:to>
      <xdr:col>19</xdr:col>
      <xdr:colOff>38100</xdr:colOff>
      <xdr:row>17</xdr:row>
      <xdr:rowOff>153035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143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163195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129540</xdr:rowOff>
    </xdr:from>
    <xdr:to>
      <xdr:col>15</xdr:col>
      <xdr:colOff>101600</xdr:colOff>
      <xdr:row>18</xdr:row>
      <xdr:rowOff>59690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091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69850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55245</xdr:rowOff>
    </xdr:from>
    <xdr:to>
      <xdr:col>29</xdr:col>
      <xdr:colOff>177800</xdr:colOff>
      <xdr:row>18</xdr:row>
      <xdr:rowOff>156845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18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27305</xdr:rowOff>
    </xdr:from>
    <xdr:ext cx="758825"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106,774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72390</xdr:rowOff>
    </xdr:from>
    <xdr:to>
      <xdr:col>26</xdr:col>
      <xdr:colOff>101600</xdr:colOff>
      <xdr:row>19</xdr:row>
      <xdr:rowOff>2540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20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158750</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2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104,147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73660</xdr:rowOff>
    </xdr:from>
    <xdr:to>
      <xdr:col>22</xdr:col>
      <xdr:colOff>165100</xdr:colOff>
      <xdr:row>19</xdr:row>
      <xdr:rowOff>3810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20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160020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94615</xdr:rowOff>
    </xdr:from>
    <xdr:to>
      <xdr:col>19</xdr:col>
      <xdr:colOff>38100</xdr:colOff>
      <xdr:row>19</xdr:row>
      <xdr:rowOff>24765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22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9525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4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100,745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118745</xdr:rowOff>
    </xdr:from>
    <xdr:to>
      <xdr:col>15</xdr:col>
      <xdr:colOff>101600</xdr:colOff>
      <xdr:row>19</xdr:row>
      <xdr:rowOff>48895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25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34290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96,980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590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57785</xdr:rowOff>
    </xdr:from>
    <xdr:to>
      <xdr:col>29</xdr:col>
      <xdr:colOff>127000</xdr:colOff>
      <xdr:row>37</xdr:row>
      <xdr:rowOff>269240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59823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240665</xdr:rowOff>
    </xdr:from>
    <xdr:ext cx="75882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269240</xdr:rowOff>
    </xdr:from>
    <xdr:to>
      <xdr:col>30</xdr:col>
      <xdr:colOff>25400</xdr:colOff>
      <xdr:row>37</xdr:row>
      <xdr:rowOff>269240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393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316230</xdr:rowOff>
    </xdr:from>
    <xdr:ext cx="758825" cy="25590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64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57785</xdr:rowOff>
    </xdr:from>
    <xdr:to>
      <xdr:col>30</xdr:col>
      <xdr:colOff>25400</xdr:colOff>
      <xdr:row>33</xdr:row>
      <xdr:rowOff>57785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598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130810</xdr:rowOff>
    </xdr:from>
    <xdr:to>
      <xdr:col>29</xdr:col>
      <xdr:colOff>127000</xdr:colOff>
      <xdr:row>36</xdr:row>
      <xdr:rowOff>130810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7084060"/>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1270</xdr:rowOff>
    </xdr:from>
    <xdr:ext cx="758825" cy="25971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162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157480</xdr:rowOff>
    </xdr:from>
    <xdr:to>
      <xdr:col>29</xdr:col>
      <xdr:colOff>177800</xdr:colOff>
      <xdr:row>35</xdr:row>
      <xdr:rowOff>258445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109220</xdr:rowOff>
    </xdr:from>
    <xdr:to>
      <xdr:col>26</xdr:col>
      <xdr:colOff>50800</xdr:colOff>
      <xdr:row>36</xdr:row>
      <xdr:rowOff>130810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706247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263525</xdr:rowOff>
    </xdr:from>
    <xdr:ext cx="7366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109220</xdr:rowOff>
    </xdr:from>
    <xdr:to>
      <xdr:col>22</xdr:col>
      <xdr:colOff>114300</xdr:colOff>
      <xdr:row>36</xdr:row>
      <xdr:rowOff>121920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06247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193675</xdr:rowOff>
    </xdr:from>
    <xdr:to>
      <xdr:col>22</xdr:col>
      <xdr:colOff>165100</xdr:colOff>
      <xdr:row>35</xdr:row>
      <xdr:rowOff>294640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305435</xdr:rowOff>
    </xdr:from>
    <xdr:ext cx="762000" cy="25527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121920</xdr:rowOff>
    </xdr:from>
    <xdr:to>
      <xdr:col>18</xdr:col>
      <xdr:colOff>177800</xdr:colOff>
      <xdr:row>37</xdr:row>
      <xdr:rowOff>57785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7075170"/>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41910</xdr:rowOff>
    </xdr:from>
    <xdr:to>
      <xdr:col>19</xdr:col>
      <xdr:colOff>38100</xdr:colOff>
      <xdr:row>35</xdr:row>
      <xdr:rowOff>142240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65226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153035</xdr:rowOff>
    </xdr:from>
    <xdr:ext cx="7620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420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145415</xdr:rowOff>
    </xdr:from>
    <xdr:to>
      <xdr:col>15</xdr:col>
      <xdr:colOff>101600</xdr:colOff>
      <xdr:row>35</xdr:row>
      <xdr:rowOff>246380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75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256540</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80010</xdr:rowOff>
    </xdr:from>
    <xdr:to>
      <xdr:col>29</xdr:col>
      <xdr:colOff>177800</xdr:colOff>
      <xdr:row>37</xdr:row>
      <xdr:rowOff>10795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0332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52070</xdr:rowOff>
    </xdr:from>
    <xdr:ext cx="758825" cy="25654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532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17,332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80010</xdr:rowOff>
    </xdr:from>
    <xdr:to>
      <xdr:col>26</xdr:col>
      <xdr:colOff>101600</xdr:colOff>
      <xdr:row>37</xdr:row>
      <xdr:rowOff>10795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0332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166370</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96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58420</xdr:rowOff>
    </xdr:from>
    <xdr:to>
      <xdr:col>22</xdr:col>
      <xdr:colOff>165100</xdr:colOff>
      <xdr:row>36</xdr:row>
      <xdr:rowOff>160020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701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144780</xdr:rowOff>
    </xdr:from>
    <xdr:ext cx="762000" cy="25527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80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71120</xdr:rowOff>
    </xdr:from>
    <xdr:to>
      <xdr:col>19</xdr:col>
      <xdr:colOff>38100</xdr:colOff>
      <xdr:row>37</xdr:row>
      <xdr:rowOff>1270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02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157480</xdr:rowOff>
    </xdr:from>
    <xdr:ext cx="762000" cy="25463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07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6985</xdr:rowOff>
    </xdr:from>
    <xdr:to>
      <xdr:col>15</xdr:col>
      <xdr:colOff>101600</xdr:colOff>
      <xdr:row>37</xdr:row>
      <xdr:rowOff>107315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13168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92710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1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13,747
13,125
41.86
6,530,988
6,077,790
418,442
4,239,419
3,876,899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165100</xdr:rowOff>
    </xdr:from>
    <xdr:to>
      <xdr:col>24</xdr:col>
      <xdr:colOff>62865</xdr:colOff>
      <xdr:row>38</xdr:row>
      <xdr:rowOff>170180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15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170180</xdr:rowOff>
    </xdr:from>
    <xdr:to>
      <xdr:col>24</xdr:col>
      <xdr:colOff>152400</xdr:colOff>
      <xdr:row>38</xdr:row>
      <xdr:rowOff>170180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111760</xdr:rowOff>
    </xdr:from>
    <xdr:ext cx="598805" cy="25590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165100</xdr:rowOff>
    </xdr:from>
    <xdr:to>
      <xdr:col>24</xdr:col>
      <xdr:colOff>152400</xdr:colOff>
      <xdr:row>29</xdr:row>
      <xdr:rowOff>165100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3175</xdr:rowOff>
    </xdr:from>
    <xdr:to>
      <xdr:col>24</xdr:col>
      <xdr:colOff>63500</xdr:colOff>
      <xdr:row>37</xdr:row>
      <xdr:rowOff>12700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68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79375</xdr:rowOff>
    </xdr:from>
    <xdr:ext cx="598805"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56515</xdr:rowOff>
    </xdr:from>
    <xdr:to>
      <xdr:col>24</xdr:col>
      <xdr:colOff>114300</xdr:colOff>
      <xdr:row>35</xdr:row>
      <xdr:rowOff>158115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12700</xdr:rowOff>
    </xdr:from>
    <xdr:to>
      <xdr:col>19</xdr:col>
      <xdr:colOff>177800</xdr:colOff>
      <xdr:row>37</xdr:row>
      <xdr:rowOff>12700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56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63500</xdr:rowOff>
    </xdr:from>
    <xdr:ext cx="595630" cy="2559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58928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12700</xdr:rowOff>
    </xdr:from>
    <xdr:to>
      <xdr:col>15</xdr:col>
      <xdr:colOff>50800</xdr:colOff>
      <xdr:row>37</xdr:row>
      <xdr:rowOff>39370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63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139065</xdr:rowOff>
    </xdr:from>
    <xdr:to>
      <xdr:col>15</xdr:col>
      <xdr:colOff>101600</xdr:colOff>
      <xdr:row>36</xdr:row>
      <xdr:rowOff>69215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86360</xdr:rowOff>
    </xdr:from>
    <xdr:ext cx="595630" cy="25590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5915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39370</xdr:rowOff>
    </xdr:from>
    <xdr:to>
      <xdr:col>10</xdr:col>
      <xdr:colOff>114300</xdr:colOff>
      <xdr:row>38</xdr:row>
      <xdr:rowOff>59690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302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xdr:rowOff>
    </xdr:from>
    <xdr:to>
      <xdr:col>10</xdr:col>
      <xdr:colOff>165100</xdr:colOff>
      <xdr:row>35</xdr:row>
      <xdr:rowOff>106045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122555</xdr:rowOff>
    </xdr:from>
    <xdr:ext cx="595630" cy="25590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580" y="5780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55880</xdr:rowOff>
    </xdr:from>
    <xdr:to>
      <xdr:col>6</xdr:col>
      <xdr:colOff>38100</xdr:colOff>
      <xdr:row>36</xdr:row>
      <xdr:rowOff>157480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2540</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03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123825</xdr:rowOff>
    </xdr:from>
    <xdr:to>
      <xdr:col>24</xdr:col>
      <xdr:colOff>114300</xdr:colOff>
      <xdr:row>37</xdr:row>
      <xdr:rowOff>53975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102235</xdr:rowOff>
    </xdr:from>
    <xdr:ext cx="534670"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4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133350</xdr:rowOff>
    </xdr:from>
    <xdr:to>
      <xdr:col>20</xdr:col>
      <xdr:colOff>38100</xdr:colOff>
      <xdr:row>37</xdr:row>
      <xdr:rowOff>63500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54610</xdr:rowOff>
    </xdr:from>
    <xdr:ext cx="531495" cy="25590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133350</xdr:rowOff>
    </xdr:from>
    <xdr:to>
      <xdr:col>15</xdr:col>
      <xdr:colOff>101600</xdr:colOff>
      <xdr:row>37</xdr:row>
      <xdr:rowOff>63500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54610</xdr:rowOff>
    </xdr:from>
    <xdr:ext cx="531495"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160020</xdr:rowOff>
    </xdr:from>
    <xdr:to>
      <xdr:col>10</xdr:col>
      <xdr:colOff>165100</xdr:colOff>
      <xdr:row>37</xdr:row>
      <xdr:rowOff>90170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81280</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424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8890</xdr:rowOff>
    </xdr:from>
    <xdr:to>
      <xdr:col>6</xdr:col>
      <xdr:colOff>38100</xdr:colOff>
      <xdr:row>38</xdr:row>
      <xdr:rowOff>110490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101600</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16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166370</xdr:rowOff>
    </xdr:from>
    <xdr:to>
      <xdr:col>24</xdr:col>
      <xdr:colOff>62865</xdr:colOff>
      <xdr:row>57</xdr:row>
      <xdr:rowOff>153670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87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157480</xdr:rowOff>
    </xdr:from>
    <xdr:ext cx="534670" cy="25590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0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153670</xdr:rowOff>
    </xdr:from>
    <xdr:to>
      <xdr:col>24</xdr:col>
      <xdr:colOff>152400</xdr:colOff>
      <xdr:row>57</xdr:row>
      <xdr:rowOff>153670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112395</xdr:rowOff>
    </xdr:from>
    <xdr:ext cx="598805" cy="25590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166370</xdr:rowOff>
    </xdr:from>
    <xdr:to>
      <xdr:col>24</xdr:col>
      <xdr:colOff>152400</xdr:colOff>
      <xdr:row>50</xdr:row>
      <xdr:rowOff>166370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125730</xdr:rowOff>
    </xdr:from>
    <xdr:to>
      <xdr:col>24</xdr:col>
      <xdr:colOff>63500</xdr:colOff>
      <xdr:row>57</xdr:row>
      <xdr:rowOff>132080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983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115570</xdr:rowOff>
    </xdr:from>
    <xdr:ext cx="598805"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92710</xdr:rowOff>
    </xdr:from>
    <xdr:to>
      <xdr:col>24</xdr:col>
      <xdr:colOff>114300</xdr:colOff>
      <xdr:row>57</xdr:row>
      <xdr:rowOff>22860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132080</xdr:rowOff>
    </xdr:from>
    <xdr:to>
      <xdr:col>19</xdr:col>
      <xdr:colOff>177800</xdr:colOff>
      <xdr:row>57</xdr:row>
      <xdr:rowOff>160020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047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109220</xdr:rowOff>
    </xdr:from>
    <xdr:to>
      <xdr:col>20</xdr:col>
      <xdr:colOff>38100</xdr:colOff>
      <xdr:row>57</xdr:row>
      <xdr:rowOff>38735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55245</xdr:rowOff>
    </xdr:from>
    <xdr:ext cx="595630" cy="25590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94849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133350</xdr:rowOff>
    </xdr:from>
    <xdr:to>
      <xdr:col>15</xdr:col>
      <xdr:colOff>50800</xdr:colOff>
      <xdr:row>57</xdr:row>
      <xdr:rowOff>160020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06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134620</xdr:rowOff>
    </xdr:from>
    <xdr:to>
      <xdr:col>15</xdr:col>
      <xdr:colOff>101600</xdr:colOff>
      <xdr:row>57</xdr:row>
      <xdr:rowOff>64770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81280</xdr:rowOff>
    </xdr:from>
    <xdr:ext cx="5314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9511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128905</xdr:rowOff>
    </xdr:from>
    <xdr:to>
      <xdr:col>10</xdr:col>
      <xdr:colOff>114300</xdr:colOff>
      <xdr:row>57</xdr:row>
      <xdr:rowOff>133350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015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10160</xdr:rowOff>
    </xdr:from>
    <xdr:ext cx="59563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580" y="9439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111760</xdr:rowOff>
    </xdr:from>
    <xdr:to>
      <xdr:col>6</xdr:col>
      <xdr:colOff>38100</xdr:colOff>
      <xdr:row>57</xdr:row>
      <xdr:rowOff>41910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58420</xdr:rowOff>
    </xdr:from>
    <xdr:ext cx="59563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580" y="9488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161925</xdr:rowOff>
    </xdr:from>
    <xdr:ext cx="534670"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3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80645</xdr:rowOff>
    </xdr:from>
    <xdr:to>
      <xdr:col>20</xdr:col>
      <xdr:colOff>38100</xdr:colOff>
      <xdr:row>58</xdr:row>
      <xdr:rowOff>10795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1905</xdr:rowOff>
    </xdr:from>
    <xdr:ext cx="53149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29965" y="9946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109220</xdr:rowOff>
    </xdr:from>
    <xdr:to>
      <xdr:col>15</xdr:col>
      <xdr:colOff>101600</xdr:colOff>
      <xdr:row>58</xdr:row>
      <xdr:rowOff>39370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31115</xdr:rowOff>
    </xdr:from>
    <xdr:ext cx="531495" cy="25590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0965" y="9975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82550</xdr:rowOff>
    </xdr:from>
    <xdr:to>
      <xdr:col>10</xdr:col>
      <xdr:colOff>165100</xdr:colOff>
      <xdr:row>58</xdr:row>
      <xdr:rowOff>12700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3810</xdr:rowOff>
    </xdr:from>
    <xdr:ext cx="531495"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1965" y="9947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78105</xdr:rowOff>
    </xdr:from>
    <xdr:to>
      <xdr:col>6</xdr:col>
      <xdr:colOff>38100</xdr:colOff>
      <xdr:row>58</xdr:row>
      <xdr:rowOff>8255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170815</xdr:rowOff>
    </xdr:from>
    <xdr:ext cx="531495" cy="2584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2965" y="99434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59690</xdr:rowOff>
    </xdr:from>
    <xdr:to>
      <xdr:col>24</xdr:col>
      <xdr:colOff>62865</xdr:colOff>
      <xdr:row>79</xdr:row>
      <xdr:rowOff>9525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9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xdr:rowOff>
    </xdr:from>
    <xdr:ext cx="378460"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7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9525</xdr:rowOff>
    </xdr:from>
    <xdr:to>
      <xdr:col>24</xdr:col>
      <xdr:colOff>152400</xdr:colOff>
      <xdr:row>79</xdr:row>
      <xdr:rowOff>9525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6350</xdr:rowOff>
    </xdr:from>
    <xdr:ext cx="534670" cy="25590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4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59690</xdr:rowOff>
    </xdr:from>
    <xdr:to>
      <xdr:col>24</xdr:col>
      <xdr:colOff>152400</xdr:colOff>
      <xdr:row>70</xdr:row>
      <xdr:rowOff>59690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118745</xdr:rowOff>
    </xdr:from>
    <xdr:to>
      <xdr:col>24</xdr:col>
      <xdr:colOff>63500</xdr:colOff>
      <xdr:row>78</xdr:row>
      <xdr:rowOff>126365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8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10160</xdr:rowOff>
    </xdr:from>
    <xdr:ext cx="469900" cy="25908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158750</xdr:rowOff>
    </xdr:from>
    <xdr:to>
      <xdr:col>24</xdr:col>
      <xdr:colOff>114300</xdr:colOff>
      <xdr:row>77</xdr:row>
      <xdr:rowOff>88900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57785</xdr:rowOff>
    </xdr:from>
    <xdr:to>
      <xdr:col>19</xdr:col>
      <xdr:colOff>177800</xdr:colOff>
      <xdr:row>78</xdr:row>
      <xdr:rowOff>126365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08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161925</xdr:rowOff>
    </xdr:from>
    <xdr:to>
      <xdr:col>20</xdr:col>
      <xdr:colOff>38100</xdr:colOff>
      <xdr:row>77</xdr:row>
      <xdr:rowOff>92075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109220</xdr:rowOff>
    </xdr:from>
    <xdr:ext cx="466725" cy="25590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350" y="12967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57785</xdr:rowOff>
    </xdr:from>
    <xdr:to>
      <xdr:col>15</xdr:col>
      <xdr:colOff>50800</xdr:colOff>
      <xdr:row>78</xdr:row>
      <xdr:rowOff>114935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088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133350</xdr:rowOff>
    </xdr:from>
    <xdr:to>
      <xdr:col>15</xdr:col>
      <xdr:colOff>101600</xdr:colOff>
      <xdr:row>77</xdr:row>
      <xdr:rowOff>63500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80010</xdr:rowOff>
    </xdr:from>
    <xdr:ext cx="466725"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350" y="1293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114300</xdr:rowOff>
    </xdr:from>
    <xdr:to>
      <xdr:col>10</xdr:col>
      <xdr:colOff>114300</xdr:colOff>
      <xdr:row>78</xdr:row>
      <xdr:rowOff>114935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74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72390</xdr:rowOff>
    </xdr:from>
    <xdr:to>
      <xdr:col>10</xdr:col>
      <xdr:colOff>165100</xdr:colOff>
      <xdr:row>77</xdr:row>
      <xdr:rowOff>2540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19050</xdr:rowOff>
    </xdr:from>
    <xdr:ext cx="531495" cy="25590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1965" y="12877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94615</xdr:rowOff>
    </xdr:from>
    <xdr:ext cx="46672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2953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67945</xdr:rowOff>
    </xdr:from>
    <xdr:to>
      <xdr:col>24</xdr:col>
      <xdr:colOff>114300</xdr:colOff>
      <xdr:row>78</xdr:row>
      <xdr:rowOff>169545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154940</xdr:rowOff>
    </xdr:from>
    <xdr:ext cx="469900" cy="25590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75565</xdr:rowOff>
    </xdr:from>
    <xdr:to>
      <xdr:col>20</xdr:col>
      <xdr:colOff>38100</xdr:colOff>
      <xdr:row>79</xdr:row>
      <xdr:rowOff>6350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168275</xdr:rowOff>
    </xdr:from>
    <xdr:ext cx="466725" cy="25590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5413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6985</xdr:rowOff>
    </xdr:from>
    <xdr:to>
      <xdr:col>15</xdr:col>
      <xdr:colOff>101600</xdr:colOff>
      <xdr:row>78</xdr:row>
      <xdr:rowOff>109220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99695</xdr:rowOff>
    </xdr:from>
    <xdr:ext cx="466725" cy="25590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472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64135</xdr:rowOff>
    </xdr:from>
    <xdr:to>
      <xdr:col>10</xdr:col>
      <xdr:colOff>165100</xdr:colOff>
      <xdr:row>78</xdr:row>
      <xdr:rowOff>166370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156845</xdr:rowOff>
    </xdr:from>
    <xdr:ext cx="466725" cy="25590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5299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63500</xdr:rowOff>
    </xdr:from>
    <xdr:to>
      <xdr:col>6</xdr:col>
      <xdr:colOff>38100</xdr:colOff>
      <xdr:row>78</xdr:row>
      <xdr:rowOff>165100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156210</xdr:rowOff>
    </xdr:from>
    <xdr:ext cx="466725" cy="25590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529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113030</xdr:rowOff>
    </xdr:from>
    <xdr:to>
      <xdr:col>24</xdr:col>
      <xdr:colOff>62865</xdr:colOff>
      <xdr:row>99</xdr:row>
      <xdr:rowOff>17780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8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21590</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17780</xdr:rowOff>
    </xdr:from>
    <xdr:to>
      <xdr:col>24</xdr:col>
      <xdr:colOff>152400</xdr:colOff>
      <xdr:row>99</xdr:row>
      <xdr:rowOff>17780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59690</xdr:rowOff>
    </xdr:from>
    <xdr:ext cx="598805" cy="25908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113030</xdr:rowOff>
    </xdr:from>
    <xdr:to>
      <xdr:col>24</xdr:col>
      <xdr:colOff>152400</xdr:colOff>
      <xdr:row>89</xdr:row>
      <xdr:rowOff>113030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118110</xdr:rowOff>
    </xdr:from>
    <xdr:to>
      <xdr:col>24</xdr:col>
      <xdr:colOff>63500</xdr:colOff>
      <xdr:row>97</xdr:row>
      <xdr:rowOff>102235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731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42545</xdr:rowOff>
    </xdr:from>
    <xdr:to>
      <xdr:col>19</xdr:col>
      <xdr:colOff>177800</xdr:colOff>
      <xdr:row>97</xdr:row>
      <xdr:rowOff>102235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01745"/>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169545</xdr:rowOff>
    </xdr:from>
    <xdr:to>
      <xdr:col>20</xdr:col>
      <xdr:colOff>38100</xdr:colOff>
      <xdr:row>96</xdr:row>
      <xdr:rowOff>99695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116205</xdr:rowOff>
    </xdr:from>
    <xdr:ext cx="53149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29965" y="16232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42545</xdr:rowOff>
    </xdr:from>
    <xdr:to>
      <xdr:col>15</xdr:col>
      <xdr:colOff>50800</xdr:colOff>
      <xdr:row>98</xdr:row>
      <xdr:rowOff>30480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01745"/>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167640</xdr:rowOff>
    </xdr:from>
    <xdr:to>
      <xdr:col>15</xdr:col>
      <xdr:colOff>101600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114300</xdr:rowOff>
    </xdr:from>
    <xdr:ext cx="53149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0965" y="1605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165100</xdr:rowOff>
    </xdr:from>
    <xdr:to>
      <xdr:col>10</xdr:col>
      <xdr:colOff>114300</xdr:colOff>
      <xdr:row>98</xdr:row>
      <xdr:rowOff>30480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957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62230</xdr:rowOff>
    </xdr:from>
    <xdr:to>
      <xdr:col>10</xdr:col>
      <xdr:colOff>165100</xdr:colOff>
      <xdr:row>95</xdr:row>
      <xdr:rowOff>163830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xdr:rowOff>
    </xdr:from>
    <xdr:ext cx="531495" cy="25590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1965" y="16125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74930</xdr:rowOff>
    </xdr:from>
    <xdr:to>
      <xdr:col>6</xdr:col>
      <xdr:colOff>38100</xdr:colOff>
      <xdr:row>96</xdr:row>
      <xdr:rowOff>5080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21590</xdr:rowOff>
    </xdr:from>
    <xdr:ext cx="53149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2965" y="16137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67310</xdr:rowOff>
    </xdr:from>
    <xdr:to>
      <xdr:col>24</xdr:col>
      <xdr:colOff>114300</xdr:colOff>
      <xdr:row>96</xdr:row>
      <xdr:rowOff>168910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45720</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52070</xdr:rowOff>
    </xdr:from>
    <xdr:to>
      <xdr:col>20</xdr:col>
      <xdr:colOff>38100</xdr:colOff>
      <xdr:row>97</xdr:row>
      <xdr:rowOff>153035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1495" cy="25590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29965" y="16774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163195</xdr:rowOff>
    </xdr:from>
    <xdr:to>
      <xdr:col>15</xdr:col>
      <xdr:colOff>101600</xdr:colOff>
      <xdr:row>96</xdr:row>
      <xdr:rowOff>93345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84455</xdr:rowOff>
    </xdr:from>
    <xdr:ext cx="53149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0965" y="16543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151130</xdr:rowOff>
    </xdr:from>
    <xdr:to>
      <xdr:col>10</xdr:col>
      <xdr:colOff>165100</xdr:colOff>
      <xdr:row>98</xdr:row>
      <xdr:rowOff>81280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72390</xdr:rowOff>
    </xdr:from>
    <xdr:ext cx="53149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1965" y="16874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114300</xdr:rowOff>
    </xdr:from>
    <xdr:to>
      <xdr:col>6</xdr:col>
      <xdr:colOff>38100</xdr:colOff>
      <xdr:row>98</xdr:row>
      <xdr:rowOff>44450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35560</xdr:rowOff>
    </xdr:from>
    <xdr:ext cx="53149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2965" y="16837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50800</xdr:rowOff>
    </xdr:from>
    <xdr:to>
      <xdr:col>54</xdr:col>
      <xdr:colOff>189865</xdr:colOff>
      <xdr:row>37</xdr:row>
      <xdr:rowOff>158750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575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162560</xdr:rowOff>
    </xdr:from>
    <xdr:ext cx="534670" cy="259080"/>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158750</xdr:rowOff>
    </xdr:from>
    <xdr:to>
      <xdr:col>55</xdr:col>
      <xdr:colOff>88900</xdr:colOff>
      <xdr:row>37</xdr:row>
      <xdr:rowOff>158750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168910</xdr:rowOff>
    </xdr:from>
    <xdr:ext cx="598805" cy="25590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09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50800</xdr:rowOff>
    </xdr:from>
    <xdr:to>
      <xdr:col>55</xdr:col>
      <xdr:colOff>88900</xdr:colOff>
      <xdr:row>31</xdr:row>
      <xdr:rowOff>50800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104140</xdr:rowOff>
    </xdr:from>
    <xdr:to>
      <xdr:col>55</xdr:col>
      <xdr:colOff>0</xdr:colOff>
      <xdr:row>37</xdr:row>
      <xdr:rowOff>106045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477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57150</xdr:rowOff>
    </xdr:from>
    <xdr:ext cx="598805" cy="25908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104140</xdr:rowOff>
    </xdr:from>
    <xdr:to>
      <xdr:col>50</xdr:col>
      <xdr:colOff>114300</xdr:colOff>
      <xdr:row>37</xdr:row>
      <xdr:rowOff>144780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77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53975</xdr:rowOff>
    </xdr:from>
    <xdr:to>
      <xdr:col>50</xdr:col>
      <xdr:colOff>165100</xdr:colOff>
      <xdr:row>36</xdr:row>
      <xdr:rowOff>155575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635</xdr:rowOff>
    </xdr:from>
    <xdr:ext cx="59563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580" y="60013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80645</xdr:rowOff>
    </xdr:from>
    <xdr:to>
      <xdr:col>45</xdr:col>
      <xdr:colOff>177800</xdr:colOff>
      <xdr:row>37</xdr:row>
      <xdr:rowOff>144780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1395"/>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91440</xdr:rowOff>
    </xdr:from>
    <xdr:to>
      <xdr:col>46</xdr:col>
      <xdr:colOff>38100</xdr:colOff>
      <xdr:row>37</xdr:row>
      <xdr:rowOff>21590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38100</xdr:rowOff>
    </xdr:from>
    <xdr:ext cx="59563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580" y="6038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80645</xdr:rowOff>
    </xdr:from>
    <xdr:to>
      <xdr:col>41</xdr:col>
      <xdr:colOff>50800</xdr:colOff>
      <xdr:row>38</xdr:row>
      <xdr:rowOff>5080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1395"/>
          <a:ext cx="889000" cy="438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83185</xdr:rowOff>
    </xdr:from>
    <xdr:to>
      <xdr:col>41</xdr:col>
      <xdr:colOff>101600</xdr:colOff>
      <xdr:row>34</xdr:row>
      <xdr:rowOff>13335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29845</xdr:rowOff>
    </xdr:from>
    <xdr:ext cx="595630"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580" y="55162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130810</xdr:rowOff>
    </xdr:from>
    <xdr:to>
      <xdr:col>36</xdr:col>
      <xdr:colOff>165100</xdr:colOff>
      <xdr:row>37</xdr:row>
      <xdr:rowOff>60960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77470</xdr:rowOff>
    </xdr:from>
    <xdr:ext cx="531495" cy="25590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4965" y="6078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55245</xdr:rowOff>
    </xdr:from>
    <xdr:to>
      <xdr:col>55</xdr:col>
      <xdr:colOff>50800</xdr:colOff>
      <xdr:row>37</xdr:row>
      <xdr:rowOff>156845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141605</xdr:rowOff>
    </xdr:from>
    <xdr:ext cx="534670" cy="25908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3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53340</xdr:rowOff>
    </xdr:from>
    <xdr:to>
      <xdr:col>50</xdr:col>
      <xdr:colOff>165100</xdr:colOff>
      <xdr:row>37</xdr:row>
      <xdr:rowOff>154940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146050</xdr:rowOff>
    </xdr:from>
    <xdr:ext cx="531495" cy="25590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1965" y="648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93980</xdr:rowOff>
    </xdr:from>
    <xdr:to>
      <xdr:col>46</xdr:col>
      <xdr:colOff>38100</xdr:colOff>
      <xdr:row>38</xdr:row>
      <xdr:rowOff>24130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15240</xdr:rowOff>
    </xdr:from>
    <xdr:ext cx="53149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2965" y="6530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29845</xdr:rowOff>
    </xdr:from>
    <xdr:to>
      <xdr:col>41</xdr:col>
      <xdr:colOff>101600</xdr:colOff>
      <xdr:row>35</xdr:row>
      <xdr:rowOff>132080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122555</xdr:rowOff>
    </xdr:from>
    <xdr:ext cx="595630" cy="25590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580" y="61233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125730</xdr:rowOff>
    </xdr:from>
    <xdr:to>
      <xdr:col>36</xdr:col>
      <xdr:colOff>165100</xdr:colOff>
      <xdr:row>38</xdr:row>
      <xdr:rowOff>55880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46990</xdr:rowOff>
    </xdr:from>
    <xdr:ext cx="53149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4965" y="6562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245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4445</xdr:rowOff>
    </xdr:from>
    <xdr:to>
      <xdr:col>54</xdr:col>
      <xdr:colOff>189865</xdr:colOff>
      <xdr:row>58</xdr:row>
      <xdr:rowOff>143510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9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122555</xdr:rowOff>
    </xdr:from>
    <xdr:ext cx="598805" cy="25590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4445</xdr:rowOff>
    </xdr:from>
    <xdr:to>
      <xdr:col>55</xdr:col>
      <xdr:colOff>88900</xdr:colOff>
      <xdr:row>51</xdr:row>
      <xdr:rowOff>4445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37465</xdr:rowOff>
    </xdr:from>
    <xdr:to>
      <xdr:col>55</xdr:col>
      <xdr:colOff>0</xdr:colOff>
      <xdr:row>58</xdr:row>
      <xdr:rowOff>109220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156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156845</xdr:rowOff>
    </xdr:from>
    <xdr:ext cx="534670" cy="25590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133985</xdr:rowOff>
    </xdr:from>
    <xdr:to>
      <xdr:col>55</xdr:col>
      <xdr:colOff>50800</xdr:colOff>
      <xdr:row>57</xdr:row>
      <xdr:rowOff>64135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37465</xdr:rowOff>
    </xdr:from>
    <xdr:to>
      <xdr:col>50</xdr:col>
      <xdr:colOff>114300</xdr:colOff>
      <xdr:row>58</xdr:row>
      <xdr:rowOff>129540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8156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146050</xdr:rowOff>
    </xdr:from>
    <xdr:to>
      <xdr:col>50</xdr:col>
      <xdr:colOff>165100</xdr:colOff>
      <xdr:row>57</xdr:row>
      <xdr:rowOff>76200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92710</xdr:rowOff>
    </xdr:from>
    <xdr:ext cx="53149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522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129540</xdr:rowOff>
    </xdr:from>
    <xdr:to>
      <xdr:col>45</xdr:col>
      <xdr:colOff>177800</xdr:colOff>
      <xdr:row>58</xdr:row>
      <xdr:rowOff>135890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736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xdr:rowOff>
    </xdr:from>
    <xdr:to>
      <xdr:col>46</xdr:col>
      <xdr:colOff>38100</xdr:colOff>
      <xdr:row>57</xdr:row>
      <xdr:rowOff>110490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127000</xdr:rowOff>
    </xdr:from>
    <xdr:ext cx="53149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556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132080</xdr:rowOff>
    </xdr:from>
    <xdr:to>
      <xdr:col>41</xdr:col>
      <xdr:colOff>50800</xdr:colOff>
      <xdr:row>58</xdr:row>
      <xdr:rowOff>135890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76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167640</xdr:rowOff>
    </xdr:from>
    <xdr:ext cx="595630" cy="25590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580" y="94259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76200</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22860</xdr:rowOff>
    </xdr:from>
    <xdr:ext cx="59563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580" y="9452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57785</xdr:rowOff>
    </xdr:from>
    <xdr:to>
      <xdr:col>55</xdr:col>
      <xdr:colOff>50800</xdr:colOff>
      <xdr:row>58</xdr:row>
      <xdr:rowOff>159385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144145</xdr:rowOff>
    </xdr:from>
    <xdr:ext cx="534670" cy="25590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6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158115</xdr:rowOff>
    </xdr:from>
    <xdr:to>
      <xdr:col>50</xdr:col>
      <xdr:colOff>165100</xdr:colOff>
      <xdr:row>58</xdr:row>
      <xdr:rowOff>88265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79375</xdr:rowOff>
    </xdr:from>
    <xdr:ext cx="531495"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100234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78740</xdr:rowOff>
    </xdr:from>
    <xdr:to>
      <xdr:col>46</xdr:col>
      <xdr:colOff>38100</xdr:colOff>
      <xdr:row>59</xdr:row>
      <xdr:rowOff>8890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0</xdr:rowOff>
    </xdr:from>
    <xdr:ext cx="53149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10115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85090</xdr:rowOff>
    </xdr:from>
    <xdr:to>
      <xdr:col>41</xdr:col>
      <xdr:colOff>101600</xdr:colOff>
      <xdr:row>59</xdr:row>
      <xdr:rowOff>15240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6350</xdr:rowOff>
    </xdr:from>
    <xdr:ext cx="531495"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10121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81280</xdr:rowOff>
    </xdr:from>
    <xdr:to>
      <xdr:col>36</xdr:col>
      <xdr:colOff>165100</xdr:colOff>
      <xdr:row>59</xdr:row>
      <xdr:rowOff>11430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2540</xdr:rowOff>
    </xdr:from>
    <xdr:ext cx="53149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10118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5745" cy="25590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2455"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2455" cy="25590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10160</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110"/>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590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128270</xdr:rowOff>
    </xdr:from>
    <xdr:ext cx="598805" cy="259080"/>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10160</xdr:rowOff>
    </xdr:from>
    <xdr:to>
      <xdr:col>55</xdr:col>
      <xdr:colOff>88900</xdr:colOff>
      <xdr:row>71</xdr:row>
      <xdr:rowOff>10160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101600</xdr:rowOff>
    </xdr:from>
    <xdr:to>
      <xdr:col>55</xdr:col>
      <xdr:colOff>0</xdr:colOff>
      <xdr:row>78</xdr:row>
      <xdr:rowOff>8255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0325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4445</xdr:rowOff>
    </xdr:from>
    <xdr:ext cx="534670" cy="25908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153035</xdr:rowOff>
    </xdr:from>
    <xdr:to>
      <xdr:col>55</xdr:col>
      <xdr:colOff>50800</xdr:colOff>
      <xdr:row>77</xdr:row>
      <xdr:rowOff>83185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101600</xdr:rowOff>
    </xdr:from>
    <xdr:to>
      <xdr:col>50</xdr:col>
      <xdr:colOff>114300</xdr:colOff>
      <xdr:row>78</xdr:row>
      <xdr:rowOff>24130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0325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144780</xdr:rowOff>
    </xdr:from>
    <xdr:to>
      <xdr:col>50</xdr:col>
      <xdr:colOff>165100</xdr:colOff>
      <xdr:row>77</xdr:row>
      <xdr:rowOff>74930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91440</xdr:rowOff>
    </xdr:from>
    <xdr:ext cx="53149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2950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24130</xdr:rowOff>
    </xdr:from>
    <xdr:to>
      <xdr:col>45</xdr:col>
      <xdr:colOff>177800</xdr:colOff>
      <xdr:row>78</xdr:row>
      <xdr:rowOff>24765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972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8255</xdr:rowOff>
    </xdr:from>
    <xdr:to>
      <xdr:col>46</xdr:col>
      <xdr:colOff>38100</xdr:colOff>
      <xdr:row>77</xdr:row>
      <xdr:rowOff>109855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126365</xdr:rowOff>
    </xdr:from>
    <xdr:ext cx="53149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2985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22860</xdr:rowOff>
    </xdr:from>
    <xdr:to>
      <xdr:col>41</xdr:col>
      <xdr:colOff>50800</xdr:colOff>
      <xdr:row>78</xdr:row>
      <xdr:rowOff>24765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959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167005</xdr:rowOff>
    </xdr:from>
    <xdr:to>
      <xdr:col>41</xdr:col>
      <xdr:colOff>101600</xdr:colOff>
      <xdr:row>77</xdr:row>
      <xdr:rowOff>97790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113665</xdr:rowOff>
    </xdr:from>
    <xdr:ext cx="531495" cy="2584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29724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148590</xdr:rowOff>
    </xdr:from>
    <xdr:to>
      <xdr:col>36</xdr:col>
      <xdr:colOff>165100</xdr:colOff>
      <xdr:row>77</xdr:row>
      <xdr:rowOff>78740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95250</xdr:rowOff>
    </xdr:from>
    <xdr:ext cx="531495"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2954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128905</xdr:rowOff>
    </xdr:from>
    <xdr:to>
      <xdr:col>55</xdr:col>
      <xdr:colOff>50800</xdr:colOff>
      <xdr:row>78</xdr:row>
      <xdr:rowOff>59055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43815</xdr:rowOff>
    </xdr:from>
    <xdr:ext cx="469900" cy="25590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54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50800</xdr:rowOff>
    </xdr:from>
    <xdr:to>
      <xdr:col>50</xdr:col>
      <xdr:colOff>165100</xdr:colOff>
      <xdr:row>77</xdr:row>
      <xdr:rowOff>152400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143510</xdr:rowOff>
    </xdr:from>
    <xdr:ext cx="531495" cy="25590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1965" y="1334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144780</xdr:rowOff>
    </xdr:from>
    <xdr:to>
      <xdr:col>46</xdr:col>
      <xdr:colOff>38100</xdr:colOff>
      <xdr:row>78</xdr:row>
      <xdr:rowOff>74930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78</xdr:row>
      <xdr:rowOff>66040</xdr:rowOff>
    </xdr:from>
    <xdr:ext cx="378460" cy="25590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70" y="134391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145415</xdr:rowOff>
    </xdr:from>
    <xdr:to>
      <xdr:col>41</xdr:col>
      <xdr:colOff>101600</xdr:colOff>
      <xdr:row>78</xdr:row>
      <xdr:rowOff>75565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78</xdr:row>
      <xdr:rowOff>66675</xdr:rowOff>
    </xdr:from>
    <xdr:ext cx="378460" cy="25590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70" y="134397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143510</xdr:rowOff>
    </xdr:from>
    <xdr:to>
      <xdr:col>36</xdr:col>
      <xdr:colOff>165100</xdr:colOff>
      <xdr:row>78</xdr:row>
      <xdr:rowOff>73660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78</xdr:row>
      <xdr:rowOff>64770</xdr:rowOff>
    </xdr:from>
    <xdr:ext cx="378460" cy="25590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70" y="134378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27305</xdr:rowOff>
    </xdr:from>
    <xdr:to>
      <xdr:col>54</xdr:col>
      <xdr:colOff>189865</xdr:colOff>
      <xdr:row>98</xdr:row>
      <xdr:rowOff>130175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80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133985</xdr:rowOff>
    </xdr:from>
    <xdr:ext cx="534670" cy="25590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0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130175</xdr:rowOff>
    </xdr:from>
    <xdr:to>
      <xdr:col>55</xdr:col>
      <xdr:colOff>88900</xdr:colOff>
      <xdr:row>98</xdr:row>
      <xdr:rowOff>130175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145415</xdr:rowOff>
    </xdr:from>
    <xdr:ext cx="598805" cy="25590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30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27305</xdr:rowOff>
    </xdr:from>
    <xdr:to>
      <xdr:col>55</xdr:col>
      <xdr:colOff>88900</xdr:colOff>
      <xdr:row>90</xdr:row>
      <xdr:rowOff>27305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40640</xdr:rowOff>
    </xdr:from>
    <xdr:to>
      <xdr:col>55</xdr:col>
      <xdr:colOff>0</xdr:colOff>
      <xdr:row>98</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27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78740</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101600</xdr:rowOff>
    </xdr:from>
    <xdr:to>
      <xdr:col>50</xdr:col>
      <xdr:colOff>114300</xdr:colOff>
      <xdr:row>98</xdr:row>
      <xdr:rowOff>109220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37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97790</xdr:rowOff>
    </xdr:from>
    <xdr:to>
      <xdr:col>50</xdr:col>
      <xdr:colOff>165100</xdr:colOff>
      <xdr:row>97</xdr:row>
      <xdr:rowOff>27940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44450</xdr:rowOff>
    </xdr:from>
    <xdr:ext cx="53149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33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100330</xdr:rowOff>
    </xdr:from>
    <xdr:to>
      <xdr:col>45</xdr:col>
      <xdr:colOff>177800</xdr:colOff>
      <xdr:row>98</xdr:row>
      <xdr:rowOff>109220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24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86360</xdr:rowOff>
    </xdr:from>
    <xdr:ext cx="531495" cy="25590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3741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95250</xdr:rowOff>
    </xdr:from>
    <xdr:to>
      <xdr:col>41</xdr:col>
      <xdr:colOff>50800</xdr:colOff>
      <xdr:row>98</xdr:row>
      <xdr:rowOff>100330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7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127635</xdr:rowOff>
    </xdr:from>
    <xdr:to>
      <xdr:col>41</xdr:col>
      <xdr:colOff>101600</xdr:colOff>
      <xdr:row>96</xdr:row>
      <xdr:rowOff>57785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1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74930</xdr:rowOff>
    </xdr:from>
    <xdr:ext cx="531495" cy="25590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191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86995</xdr:rowOff>
    </xdr:from>
    <xdr:to>
      <xdr:col>36</xdr:col>
      <xdr:colOff>165100</xdr:colOff>
      <xdr:row>97</xdr:row>
      <xdr:rowOff>17780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33655</xdr:rowOff>
    </xdr:from>
    <xdr:ext cx="531495" cy="2584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3214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160655</xdr:rowOff>
    </xdr:from>
    <xdr:to>
      <xdr:col>55</xdr:col>
      <xdr:colOff>50800</xdr:colOff>
      <xdr:row>98</xdr:row>
      <xdr:rowOff>90805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75565</xdr:rowOff>
    </xdr:from>
    <xdr:ext cx="534670" cy="25590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6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50800</xdr:rowOff>
    </xdr:from>
    <xdr:to>
      <xdr:col>50</xdr:col>
      <xdr:colOff>165100</xdr:colOff>
      <xdr:row>98</xdr:row>
      <xdr:rowOff>152400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143510</xdr:rowOff>
    </xdr:from>
    <xdr:ext cx="531495" cy="25590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945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58420</xdr:rowOff>
    </xdr:from>
    <xdr:to>
      <xdr:col>46</xdr:col>
      <xdr:colOff>38100</xdr:colOff>
      <xdr:row>98</xdr:row>
      <xdr:rowOff>160020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151130</xdr:rowOff>
    </xdr:from>
    <xdr:ext cx="53149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6953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49530</xdr:rowOff>
    </xdr:from>
    <xdr:to>
      <xdr:col>41</xdr:col>
      <xdr:colOff>101600</xdr:colOff>
      <xdr:row>98</xdr:row>
      <xdr:rowOff>151130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142240</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944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44450</xdr:rowOff>
    </xdr:from>
    <xdr:to>
      <xdr:col>36</xdr:col>
      <xdr:colOff>165100</xdr:colOff>
      <xdr:row>98</xdr:row>
      <xdr:rowOff>146050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137160</xdr:rowOff>
    </xdr:from>
    <xdr:ext cx="5314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4965" y="16939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2455" cy="25590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2455" cy="25590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2455" cy="25590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86360</xdr:rowOff>
    </xdr:from>
    <xdr:to>
      <xdr:col>85</xdr:col>
      <xdr:colOff>126365</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162560</xdr:rowOff>
    </xdr:from>
    <xdr:ext cx="249555" cy="259080"/>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33020</xdr:rowOff>
    </xdr:from>
    <xdr:ext cx="598805" cy="259080"/>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86360</xdr:rowOff>
    </xdr:from>
    <xdr:to>
      <xdr:col>86</xdr:col>
      <xdr:colOff>25400</xdr:colOff>
      <xdr:row>31</xdr:row>
      <xdr:rowOff>86360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137795</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80010</xdr:rowOff>
    </xdr:from>
    <xdr:ext cx="469900" cy="259080"/>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137795</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2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43815</xdr:rowOff>
    </xdr:from>
    <xdr:to>
      <xdr:col>81</xdr:col>
      <xdr:colOff>101600</xdr:colOff>
      <xdr:row>38</xdr:row>
      <xdr:rowOff>145415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161925</xdr:rowOff>
    </xdr:from>
    <xdr:ext cx="46672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350" y="6334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45720</xdr:rowOff>
    </xdr:from>
    <xdr:to>
      <xdr:col>76</xdr:col>
      <xdr:colOff>165100</xdr:colOff>
      <xdr:row>38</xdr:row>
      <xdr:rowOff>147320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163830</xdr:rowOff>
    </xdr:from>
    <xdr:ext cx="46672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350" y="6336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143510</xdr:rowOff>
    </xdr:from>
    <xdr:ext cx="531495" cy="25590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5965" y="6315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29210</xdr:rowOff>
    </xdr:from>
    <xdr:to>
      <xdr:col>67</xdr:col>
      <xdr:colOff>101600</xdr:colOff>
      <xdr:row>38</xdr:row>
      <xdr:rowOff>130810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147320</xdr:rowOff>
    </xdr:from>
    <xdr:ext cx="53149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6965" y="6319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35560</xdr:rowOff>
    </xdr:from>
    <xdr:ext cx="313690" cy="259080"/>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17780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8255</xdr:rowOff>
    </xdr:from>
    <xdr:ext cx="378460" cy="25590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70" y="66948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638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638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638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151130</xdr:rowOff>
    </xdr:from>
    <xdr:to>
      <xdr:col>85</xdr:col>
      <xdr:colOff>126365</xdr:colOff>
      <xdr:row>78</xdr:row>
      <xdr:rowOff>53340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324080"/>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57150</xdr:rowOff>
    </xdr:from>
    <xdr:ext cx="534670" cy="259080"/>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0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53340</xdr:rowOff>
    </xdr:from>
    <xdr:to>
      <xdr:col>86</xdr:col>
      <xdr:colOff>25400</xdr:colOff>
      <xdr:row>78</xdr:row>
      <xdr:rowOff>53340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97790</xdr:rowOff>
    </xdr:from>
    <xdr:ext cx="598805" cy="25590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99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151130</xdr:rowOff>
    </xdr:from>
    <xdr:to>
      <xdr:col>86</xdr:col>
      <xdr:colOff>25400</xdr:colOff>
      <xdr:row>71</xdr:row>
      <xdr:rowOff>151130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169545</xdr:rowOff>
    </xdr:from>
    <xdr:to>
      <xdr:col>85</xdr:col>
      <xdr:colOff>127000</xdr:colOff>
      <xdr:row>77</xdr:row>
      <xdr:rowOff>170180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711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147320</xdr:rowOff>
    </xdr:from>
    <xdr:ext cx="534670" cy="259080"/>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06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124460</xdr:rowOff>
    </xdr:from>
    <xdr:to>
      <xdr:col>85</xdr:col>
      <xdr:colOff>177800</xdr:colOff>
      <xdr:row>77</xdr:row>
      <xdr:rowOff>54610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170180</xdr:rowOff>
    </xdr:from>
    <xdr:to>
      <xdr:col>81</xdr:col>
      <xdr:colOff>50800</xdr:colOff>
      <xdr:row>77</xdr:row>
      <xdr:rowOff>170180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71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132080</xdr:rowOff>
    </xdr:from>
    <xdr:to>
      <xdr:col>81</xdr:col>
      <xdr:colOff>101600</xdr:colOff>
      <xdr:row>77</xdr:row>
      <xdr:rowOff>61595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78740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3965" y="1293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170180</xdr:rowOff>
    </xdr:from>
    <xdr:to>
      <xdr:col>76</xdr:col>
      <xdr:colOff>114300</xdr:colOff>
      <xdr:row>78</xdr:row>
      <xdr:rowOff>3175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718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73025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89535</xdr:rowOff>
    </xdr:from>
    <xdr:ext cx="531495" cy="25590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4965" y="12948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3175</xdr:rowOff>
    </xdr:from>
    <xdr:to>
      <xdr:col>71</xdr:col>
      <xdr:colOff>177800</xdr:colOff>
      <xdr:row>78</xdr:row>
      <xdr:rowOff>17780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762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63500</xdr:rowOff>
    </xdr:from>
    <xdr:to>
      <xdr:col>72</xdr:col>
      <xdr:colOff>38100</xdr:colOff>
      <xdr:row>76</xdr:row>
      <xdr:rowOff>165100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10160</xdr:rowOff>
    </xdr:from>
    <xdr:ext cx="53149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5965" y="12868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90170</xdr:rowOff>
    </xdr:from>
    <xdr:to>
      <xdr:col>67</xdr:col>
      <xdr:colOff>101600</xdr:colOff>
      <xdr:row>77</xdr:row>
      <xdr:rowOff>20320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36830</xdr:rowOff>
    </xdr:from>
    <xdr:ext cx="53149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6965" y="12895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118745</xdr:rowOff>
    </xdr:from>
    <xdr:to>
      <xdr:col>85</xdr:col>
      <xdr:colOff>177800</xdr:colOff>
      <xdr:row>78</xdr:row>
      <xdr:rowOff>48895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33655</xdr:rowOff>
    </xdr:from>
    <xdr:ext cx="534670" cy="2584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35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119380</xdr:rowOff>
    </xdr:from>
    <xdr:to>
      <xdr:col>81</xdr:col>
      <xdr:colOff>101600</xdr:colOff>
      <xdr:row>78</xdr:row>
      <xdr:rowOff>49530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40640</xdr:rowOff>
    </xdr:from>
    <xdr:ext cx="531495" cy="25590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3965" y="1341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119380</xdr:rowOff>
    </xdr:from>
    <xdr:to>
      <xdr:col>76</xdr:col>
      <xdr:colOff>165100</xdr:colOff>
      <xdr:row>78</xdr:row>
      <xdr:rowOff>49530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40640</xdr:rowOff>
    </xdr:from>
    <xdr:ext cx="531495" cy="25590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341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123825</xdr:rowOff>
    </xdr:from>
    <xdr:to>
      <xdr:col>72</xdr:col>
      <xdr:colOff>38100</xdr:colOff>
      <xdr:row>78</xdr:row>
      <xdr:rowOff>53975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45085</xdr:rowOff>
    </xdr:from>
    <xdr:ext cx="531495"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3418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138430</xdr:rowOff>
    </xdr:from>
    <xdr:to>
      <xdr:col>67</xdr:col>
      <xdr:colOff>101600</xdr:colOff>
      <xdr:row>78</xdr:row>
      <xdr:rowOff>68580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59690</xdr:rowOff>
    </xdr:from>
    <xdr:ext cx="53149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3432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121920</xdr:rowOff>
    </xdr:from>
    <xdr:to>
      <xdr:col>85</xdr:col>
      <xdr:colOff>126365</xdr:colOff>
      <xdr:row>98</xdr:row>
      <xdr:rowOff>123190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7238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127000</xdr:rowOff>
    </xdr:from>
    <xdr:ext cx="469900" cy="259080"/>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123190</xdr:rowOff>
    </xdr:from>
    <xdr:to>
      <xdr:col>86</xdr:col>
      <xdr:colOff>25400</xdr:colOff>
      <xdr:row>98</xdr:row>
      <xdr:rowOff>123190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68580</xdr:rowOff>
    </xdr:from>
    <xdr:ext cx="598805" cy="259080"/>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9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121920</xdr:rowOff>
    </xdr:from>
    <xdr:to>
      <xdr:col>86</xdr:col>
      <xdr:colOff>25400</xdr:colOff>
      <xdr:row>91</xdr:row>
      <xdr:rowOff>121920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72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146050</xdr:rowOff>
    </xdr:from>
    <xdr:to>
      <xdr:col>85</xdr:col>
      <xdr:colOff>127000</xdr:colOff>
      <xdr:row>98</xdr:row>
      <xdr:rowOff>18415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767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81280</xdr:rowOff>
    </xdr:from>
    <xdr:ext cx="534670" cy="259080"/>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54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58420</xdr:rowOff>
    </xdr:from>
    <xdr:to>
      <xdr:col>85</xdr:col>
      <xdr:colOff>177800</xdr:colOff>
      <xdr:row>97</xdr:row>
      <xdr:rowOff>160020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146050</xdr:rowOff>
    </xdr:from>
    <xdr:to>
      <xdr:col>81</xdr:col>
      <xdr:colOff>50800</xdr:colOff>
      <xdr:row>97</xdr:row>
      <xdr:rowOff>163195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767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40640</xdr:rowOff>
    </xdr:from>
    <xdr:to>
      <xdr:col>81</xdr:col>
      <xdr:colOff>101600</xdr:colOff>
      <xdr:row>97</xdr:row>
      <xdr:rowOff>141605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158115</xdr:rowOff>
    </xdr:from>
    <xdr:ext cx="531495" cy="25590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3965" y="16445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163195</xdr:rowOff>
    </xdr:from>
    <xdr:to>
      <xdr:col>76</xdr:col>
      <xdr:colOff>114300</xdr:colOff>
      <xdr:row>98</xdr:row>
      <xdr:rowOff>45720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938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148590</xdr:rowOff>
    </xdr:from>
    <xdr:ext cx="53149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4965" y="1643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45720</xdr:rowOff>
    </xdr:from>
    <xdr:to>
      <xdr:col>71</xdr:col>
      <xdr:colOff>177800</xdr:colOff>
      <xdr:row>98</xdr:row>
      <xdr:rowOff>46355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478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103505</xdr:rowOff>
    </xdr:from>
    <xdr:to>
      <xdr:col>72</xdr:col>
      <xdr:colOff>38100</xdr:colOff>
      <xdr:row>98</xdr:row>
      <xdr:rowOff>33655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50800</xdr:rowOff>
    </xdr:from>
    <xdr:ext cx="53149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5965" y="16510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103505</xdr:rowOff>
    </xdr:from>
    <xdr:to>
      <xdr:col>67</xdr:col>
      <xdr:colOff>101600</xdr:colOff>
      <xdr:row>98</xdr:row>
      <xdr:rowOff>33655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50165</xdr:rowOff>
    </xdr:from>
    <xdr:ext cx="531495"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6965" y="16509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139065</xdr:rowOff>
    </xdr:from>
    <xdr:to>
      <xdr:col>85</xdr:col>
      <xdr:colOff>177800</xdr:colOff>
      <xdr:row>98</xdr:row>
      <xdr:rowOff>69215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53975</xdr:rowOff>
    </xdr:from>
    <xdr:ext cx="534670" cy="25590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846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95250</xdr:rowOff>
    </xdr:from>
    <xdr:to>
      <xdr:col>81</xdr:col>
      <xdr:colOff>101600</xdr:colOff>
      <xdr:row>98</xdr:row>
      <xdr:rowOff>25400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16510</xdr:rowOff>
    </xdr:from>
    <xdr:ext cx="53149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3965" y="1681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112395</xdr:rowOff>
    </xdr:from>
    <xdr:to>
      <xdr:col>76</xdr:col>
      <xdr:colOff>165100</xdr:colOff>
      <xdr:row>98</xdr:row>
      <xdr:rowOff>42545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33655</xdr:rowOff>
    </xdr:from>
    <xdr:ext cx="531495" cy="2584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8357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166370</xdr:rowOff>
    </xdr:from>
    <xdr:to>
      <xdr:col>72</xdr:col>
      <xdr:colOff>38100</xdr:colOff>
      <xdr:row>98</xdr:row>
      <xdr:rowOff>96520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87630</xdr:rowOff>
    </xdr:from>
    <xdr:ext cx="531495" cy="25590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5965" y="16889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167005</xdr:rowOff>
    </xdr:from>
    <xdr:to>
      <xdr:col>67</xdr:col>
      <xdr:colOff>101600</xdr:colOff>
      <xdr:row>98</xdr:row>
      <xdr:rowOff>97790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88900</xdr:rowOff>
    </xdr:from>
    <xdr:ext cx="531495" cy="25590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6965" y="16891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107950</xdr:rowOff>
    </xdr:from>
    <xdr:to>
      <xdr:col>116</xdr:col>
      <xdr:colOff>62865</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2514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54610</xdr:rowOff>
    </xdr:from>
    <xdr:ext cx="534670" cy="25590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0266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107950</xdr:rowOff>
    </xdr:from>
    <xdr:to>
      <xdr:col>116</xdr:col>
      <xdr:colOff>152400</xdr:colOff>
      <xdr:row>30</xdr:row>
      <xdr:rowOff>107950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156210</xdr:rowOff>
    </xdr:from>
    <xdr:to>
      <xdr:col>116</xdr:col>
      <xdr:colOff>63500</xdr:colOff>
      <xdr:row>38</xdr:row>
      <xdr:rowOff>161290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713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168910</xdr:rowOff>
    </xdr:from>
    <xdr:ext cx="469900" cy="25590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411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161290</xdr:rowOff>
    </xdr:from>
    <xdr:to>
      <xdr:col>111</xdr:col>
      <xdr:colOff>177800</xdr:colOff>
      <xdr:row>38</xdr:row>
      <xdr:rowOff>161925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763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164465</xdr:rowOff>
    </xdr:from>
    <xdr:to>
      <xdr:col>112</xdr:col>
      <xdr:colOff>38100</xdr:colOff>
      <xdr:row>38</xdr:row>
      <xdr:rowOff>94615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111125</xdr:rowOff>
    </xdr:from>
    <xdr:ext cx="466725" cy="25590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350" y="62833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161925</xdr:rowOff>
    </xdr:from>
    <xdr:to>
      <xdr:col>107</xdr:col>
      <xdr:colOff>50800</xdr:colOff>
      <xdr:row>38</xdr:row>
      <xdr:rowOff>165100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770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169545</xdr:rowOff>
    </xdr:from>
    <xdr:to>
      <xdr:col>107</xdr:col>
      <xdr:colOff>101600</xdr:colOff>
      <xdr:row>38</xdr:row>
      <xdr:rowOff>99695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116205</xdr:rowOff>
    </xdr:from>
    <xdr:ext cx="46672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350" y="6288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158115</xdr:rowOff>
    </xdr:from>
    <xdr:to>
      <xdr:col>102</xdr:col>
      <xdr:colOff>114300</xdr:colOff>
      <xdr:row>38</xdr:row>
      <xdr:rowOff>165100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732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52705</xdr:rowOff>
    </xdr:from>
    <xdr:to>
      <xdr:col>102</xdr:col>
      <xdr:colOff>165100</xdr:colOff>
      <xdr:row>38</xdr:row>
      <xdr:rowOff>154940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170815</xdr:rowOff>
    </xdr:from>
    <xdr:ext cx="466725" cy="2584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350" y="63430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161290</xdr:rowOff>
    </xdr:from>
    <xdr:to>
      <xdr:col>98</xdr:col>
      <xdr:colOff>38100</xdr:colOff>
      <xdr:row>38</xdr:row>
      <xdr:rowOff>91440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107950</xdr:rowOff>
    </xdr:from>
    <xdr:ext cx="466725"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350" y="628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20320</xdr:rowOff>
    </xdr:from>
    <xdr:ext cx="469900" cy="25590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35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110490</xdr:rowOff>
    </xdr:from>
    <xdr:to>
      <xdr:col>112</xdr:col>
      <xdr:colOff>38100</xdr:colOff>
      <xdr:row>39</xdr:row>
      <xdr:rowOff>40640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31750</xdr:rowOff>
    </xdr:from>
    <xdr:ext cx="466725" cy="25590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6718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111125</xdr:rowOff>
    </xdr:from>
    <xdr:to>
      <xdr:col>107</xdr:col>
      <xdr:colOff>101600</xdr:colOff>
      <xdr:row>39</xdr:row>
      <xdr:rowOff>41275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32385</xdr:rowOff>
    </xdr:from>
    <xdr:ext cx="466725" cy="25590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7189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114300</xdr:rowOff>
    </xdr:from>
    <xdr:to>
      <xdr:col>102</xdr:col>
      <xdr:colOff>165100</xdr:colOff>
      <xdr:row>39</xdr:row>
      <xdr:rowOff>44450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35560</xdr:rowOff>
    </xdr:from>
    <xdr:ext cx="46672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350" y="6722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107315</xdr:rowOff>
    </xdr:from>
    <xdr:to>
      <xdr:col>98</xdr:col>
      <xdr:colOff>38100</xdr:colOff>
      <xdr:row>39</xdr:row>
      <xdr:rowOff>37465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29210</xdr:rowOff>
    </xdr:from>
    <xdr:ext cx="466725" cy="25590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350" y="6715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590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590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116840</xdr:rowOff>
    </xdr:from>
    <xdr:to>
      <xdr:col>116</xdr:col>
      <xdr:colOff>62865</xdr:colOff>
      <xdr:row>59</xdr:row>
      <xdr:rowOff>99060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34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63500</xdr:rowOff>
    </xdr:from>
    <xdr:ext cx="534670" cy="25590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116840</xdr:rowOff>
    </xdr:from>
    <xdr:to>
      <xdr:col>116</xdr:col>
      <xdr:colOff>152400</xdr:colOff>
      <xdr:row>50</xdr:row>
      <xdr:rowOff>116840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74930</xdr:rowOff>
    </xdr:from>
    <xdr:ext cx="469900" cy="25590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475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153035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6725" cy="25590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350" y="9801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70485</xdr:rowOff>
    </xdr:from>
    <xdr:to>
      <xdr:col>107</xdr:col>
      <xdr:colOff>101600</xdr:colOff>
      <xdr:row>59</xdr:row>
      <xdr:rowOff>635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17780</xdr:rowOff>
    </xdr:from>
    <xdr:ext cx="466725" cy="25590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350" y="9790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6725" cy="2584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350" y="97834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114935</xdr:rowOff>
    </xdr:from>
    <xdr:to>
      <xdr:col>98</xdr:col>
      <xdr:colOff>38100</xdr:colOff>
      <xdr:row>59</xdr:row>
      <xdr:rowOff>45085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61595</xdr:rowOff>
    </xdr:from>
    <xdr:ext cx="46672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350" y="9834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134620</xdr:rowOff>
    </xdr:from>
    <xdr:ext cx="249555" cy="25590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638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638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638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638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90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2455" cy="2559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245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245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66675</xdr:rowOff>
    </xdr:from>
    <xdr:to>
      <xdr:col>116</xdr:col>
      <xdr:colOff>62865</xdr:colOff>
      <xdr:row>79</xdr:row>
      <xdr:rowOff>114935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17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118745</xdr:rowOff>
    </xdr:from>
    <xdr:ext cx="534670" cy="259080"/>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6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114935</xdr:rowOff>
    </xdr:from>
    <xdr:to>
      <xdr:col>116</xdr:col>
      <xdr:colOff>152400</xdr:colOff>
      <xdr:row>79</xdr:row>
      <xdr:rowOff>114935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xdr:rowOff>
    </xdr:from>
    <xdr:ext cx="598805" cy="259080"/>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66675</xdr:rowOff>
    </xdr:from>
    <xdr:to>
      <xdr:col>116</xdr:col>
      <xdr:colOff>152400</xdr:colOff>
      <xdr:row>70</xdr:row>
      <xdr:rowOff>66675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57785</xdr:rowOff>
    </xdr:from>
    <xdr:to>
      <xdr:col>116</xdr:col>
      <xdr:colOff>63500</xdr:colOff>
      <xdr:row>78</xdr:row>
      <xdr:rowOff>60325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4308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80010</xdr:rowOff>
    </xdr:from>
    <xdr:ext cx="534670" cy="259080"/>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57150</xdr:rowOff>
    </xdr:from>
    <xdr:to>
      <xdr:col>116</xdr:col>
      <xdr:colOff>114300</xdr:colOff>
      <xdr:row>77</xdr:row>
      <xdr:rowOff>158750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57785</xdr:rowOff>
    </xdr:from>
    <xdr:to>
      <xdr:col>111</xdr:col>
      <xdr:colOff>177800</xdr:colOff>
      <xdr:row>78</xdr:row>
      <xdr:rowOff>97790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308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39370</xdr:rowOff>
    </xdr:from>
    <xdr:to>
      <xdr:col>112</xdr:col>
      <xdr:colOff>38100</xdr:colOff>
      <xdr:row>77</xdr:row>
      <xdr:rowOff>140970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157480</xdr:rowOff>
    </xdr:from>
    <xdr:ext cx="531495" cy="25590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5965" y="13016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97790</xdr:rowOff>
    </xdr:from>
    <xdr:to>
      <xdr:col>107</xdr:col>
      <xdr:colOff>50800</xdr:colOff>
      <xdr:row>78</xdr:row>
      <xdr:rowOff>118110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708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61595</xdr:rowOff>
    </xdr:from>
    <xdr:to>
      <xdr:col>107</xdr:col>
      <xdr:colOff>101600</xdr:colOff>
      <xdr:row>77</xdr:row>
      <xdr:rowOff>163195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8255</xdr:rowOff>
    </xdr:from>
    <xdr:ext cx="531495" cy="25590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6965" y="13038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116205</xdr:rowOff>
    </xdr:from>
    <xdr:to>
      <xdr:col>102</xdr:col>
      <xdr:colOff>114300</xdr:colOff>
      <xdr:row>78</xdr:row>
      <xdr:rowOff>118110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489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124460</xdr:rowOff>
    </xdr:from>
    <xdr:to>
      <xdr:col>102</xdr:col>
      <xdr:colOff>165100</xdr:colOff>
      <xdr:row>77</xdr:row>
      <xdr:rowOff>54610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71120</xdr:rowOff>
    </xdr:from>
    <xdr:ext cx="53149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7965" y="12929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135255</xdr:rowOff>
    </xdr:from>
    <xdr:to>
      <xdr:col>98</xdr:col>
      <xdr:colOff>38100</xdr:colOff>
      <xdr:row>77</xdr:row>
      <xdr:rowOff>65405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81915</xdr:rowOff>
    </xdr:from>
    <xdr:ext cx="53149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8965" y="12940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9525</xdr:rowOff>
    </xdr:from>
    <xdr:to>
      <xdr:col>116</xdr:col>
      <xdr:colOff>114300</xdr:colOff>
      <xdr:row>78</xdr:row>
      <xdr:rowOff>111125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160020</xdr:rowOff>
    </xdr:from>
    <xdr:ext cx="534670" cy="259080"/>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6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6985</xdr:rowOff>
    </xdr:from>
    <xdr:to>
      <xdr:col>112</xdr:col>
      <xdr:colOff>38100</xdr:colOff>
      <xdr:row>78</xdr:row>
      <xdr:rowOff>109220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99695</xdr:rowOff>
    </xdr:from>
    <xdr:ext cx="531495" cy="25590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5965" y="13472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46355</xdr:rowOff>
    </xdr:from>
    <xdr:to>
      <xdr:col>107</xdr:col>
      <xdr:colOff>101600</xdr:colOff>
      <xdr:row>78</xdr:row>
      <xdr:rowOff>147955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139065</xdr:rowOff>
    </xdr:from>
    <xdr:ext cx="53149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6965" y="135121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45,906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67310</xdr:rowOff>
    </xdr:from>
    <xdr:to>
      <xdr:col>102</xdr:col>
      <xdr:colOff>165100</xdr:colOff>
      <xdr:row>78</xdr:row>
      <xdr:rowOff>168910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160020</xdr:rowOff>
    </xdr:from>
    <xdr:ext cx="53149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7965" y="13533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65405</xdr:rowOff>
    </xdr:from>
    <xdr:to>
      <xdr:col>98</xdr:col>
      <xdr:colOff>38100</xdr:colOff>
      <xdr:row>78</xdr:row>
      <xdr:rowOff>167005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158115</xdr:rowOff>
    </xdr:from>
    <xdr:ext cx="531495" cy="25590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8965" y="13531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団体の中でも予算規模が小さいという状況であり、その中で突出して順位が高いものが無いと言うことは、平均的な状況にあると言える。</a:t>
          </a:r>
        </a:p>
        <a:p>
          <a:r>
            <a:rPr kumimoji="1" lang="ja-JP" altLang="en-US" sz="1300">
              <a:latin typeface="ＭＳ Ｐゴシック"/>
              <a:ea typeface="ＭＳ Ｐゴシック"/>
            </a:rPr>
            <a:t>ただし、類似団体の区分は人口と産業構造で決定されるので、住民一人当たりコストの比較では、財政規模や面積等の歳出の大きさに影響を与える要素については補正されないので、他団体と安易に比較できないことに注意が必要である。</a:t>
          </a:r>
        </a:p>
        <a:p>
          <a:r>
            <a:rPr kumimoji="1" lang="ja-JP" altLang="en-US" sz="1300">
              <a:latin typeface="ＭＳ Ｐゴシック"/>
              <a:ea typeface="ＭＳ Ｐゴシック"/>
            </a:rPr>
            <a:t>人件費については、微増であるが、類似団体平均の伸びに比べると増加割合は抑えられている状況にある。</a:t>
          </a:r>
        </a:p>
        <a:p>
          <a:r>
            <a:rPr kumimoji="1" lang="ja-JP" altLang="en-US" sz="1300">
              <a:latin typeface="ＭＳ Ｐゴシック"/>
              <a:ea typeface="ＭＳ Ｐゴシック"/>
            </a:rPr>
            <a:t>物件費、補助費についても、増減額は小幅な推移である。</a:t>
          </a:r>
        </a:p>
        <a:p>
          <a:r>
            <a:rPr kumimoji="1" lang="ja-JP" altLang="en-US" sz="1300">
              <a:latin typeface="ＭＳ Ｐゴシック"/>
              <a:ea typeface="ＭＳ Ｐゴシック"/>
            </a:rPr>
            <a:t>扶助費については、障害福祉サービスの利用増などがあり、大きく増加することとなった。</a:t>
          </a:r>
        </a:p>
        <a:p>
          <a:r>
            <a:rPr kumimoji="1" lang="ja-JP" altLang="en-US" sz="1300">
              <a:latin typeface="ＭＳ Ｐゴシック"/>
              <a:ea typeface="ＭＳ Ｐゴシック"/>
            </a:rPr>
            <a:t>普通建設事業費については、令和４年度に、災害時避難場所の整備の大きな事業があったため、増加していたが、令和５年度はやや減少している。今後、施設の老朽化等により、支出増が見込まれる部分のため、計画的な実施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群馬県板倉町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13,747
13,125
41.86
6,530,988
6,077,790
418,442
4,239,419
3,876,899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148590</xdr:rowOff>
    </xdr:from>
    <xdr:to>
      <xdr:col>24</xdr:col>
      <xdr:colOff>62865</xdr:colOff>
      <xdr:row>38</xdr:row>
      <xdr:rowOff>113665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64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117475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113665</xdr:rowOff>
    </xdr:from>
    <xdr:to>
      <xdr:col>24</xdr:col>
      <xdr:colOff>152400</xdr:colOff>
      <xdr:row>38</xdr:row>
      <xdr:rowOff>113665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95250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dr:col>23</xdr:col>
      <xdr:colOff>165100</xdr:colOff>
      <xdr:row>29</xdr:row>
      <xdr:rowOff>148590</xdr:rowOff>
    </xdr:from>
    <xdr:to>
      <xdr:col>24</xdr:col>
      <xdr:colOff>152400</xdr:colOff>
      <xdr:row>29</xdr:row>
      <xdr:rowOff>148590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169545</xdr:rowOff>
    </xdr:from>
    <xdr:to>
      <xdr:col>24</xdr:col>
      <xdr:colOff>63500</xdr:colOff>
      <xdr:row>37</xdr:row>
      <xdr:rowOff>11430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174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153035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5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163830</xdr:rowOff>
    </xdr:from>
    <xdr:to>
      <xdr:col>20</xdr:col>
      <xdr:colOff>38100</xdr:colOff>
      <xdr:row>36</xdr:row>
      <xdr:rowOff>93980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110490</xdr:rowOff>
    </xdr:from>
    <xdr:ext cx="466725" cy="25590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39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12065</xdr:rowOff>
    </xdr:from>
    <xdr:to>
      <xdr:col>15</xdr:col>
      <xdr:colOff>50800</xdr:colOff>
      <xdr:row>37</xdr:row>
      <xdr:rowOff>27940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57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142240</xdr:rowOff>
    </xdr:from>
    <xdr:ext cx="46672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715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27940</xdr:rowOff>
    </xdr:from>
    <xdr:to>
      <xdr:col>10</xdr:col>
      <xdr:colOff>114300</xdr:colOff>
      <xdr:row>37</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15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133985</xdr:rowOff>
    </xdr:from>
    <xdr:to>
      <xdr:col>10</xdr:col>
      <xdr:colOff>165100</xdr:colOff>
      <xdr:row>36</xdr:row>
      <xdr:rowOff>64135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80645</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09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132080</xdr:rowOff>
    </xdr:from>
    <xdr:to>
      <xdr:col>6</xdr:col>
      <xdr:colOff>38100</xdr:colOff>
      <xdr:row>37</xdr:row>
      <xdr:rowOff>61595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78105</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078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97790</xdr:rowOff>
    </xdr:from>
    <xdr:ext cx="469900" cy="25590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99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53340</xdr:rowOff>
    </xdr:from>
    <xdr:ext cx="466725" cy="25590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3969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132715</xdr:rowOff>
    </xdr:from>
    <xdr:to>
      <xdr:col>15</xdr:col>
      <xdr:colOff>101600</xdr:colOff>
      <xdr:row>37</xdr:row>
      <xdr:rowOff>63500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53975</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3976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148590</xdr:rowOff>
    </xdr:from>
    <xdr:to>
      <xdr:col>10</xdr:col>
      <xdr:colOff>165100</xdr:colOff>
      <xdr:row>37</xdr:row>
      <xdr:rowOff>78740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69850</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413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160655</xdr:rowOff>
    </xdr:from>
    <xdr:to>
      <xdr:col>6</xdr:col>
      <xdr:colOff>38100</xdr:colOff>
      <xdr:row>37</xdr:row>
      <xdr:rowOff>90805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81915</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425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57</xdr:row>
      <xdr:rowOff>157480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48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161290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dr:col>23</xdr:col>
      <xdr:colOff>165100</xdr:colOff>
      <xdr:row>50</xdr:row>
      <xdr:rowOff>133985</xdr:rowOff>
    </xdr:from>
    <xdr:to>
      <xdr:col>24</xdr:col>
      <xdr:colOff>152400</xdr:colOff>
      <xdr:row>50</xdr:row>
      <xdr:rowOff>133985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52070</xdr:rowOff>
    </xdr:from>
    <xdr:to>
      <xdr:col>24</xdr:col>
      <xdr:colOff>63500</xdr:colOff>
      <xdr:row>57</xdr:row>
      <xdr:rowOff>67310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47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8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52070</xdr:rowOff>
    </xdr:from>
    <xdr:to>
      <xdr:col>19</xdr:col>
      <xdr:colOff>177800</xdr:colOff>
      <xdr:row>57</xdr:row>
      <xdr:rowOff>72390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4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154940</xdr:rowOff>
    </xdr:from>
    <xdr:to>
      <xdr:col>20</xdr:col>
      <xdr:colOff>38100</xdr:colOff>
      <xdr:row>56</xdr:row>
      <xdr:rowOff>85090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101600</xdr:rowOff>
    </xdr:from>
    <xdr:ext cx="595630"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359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50800</xdr:rowOff>
    </xdr:from>
    <xdr:to>
      <xdr:col>15</xdr:col>
      <xdr:colOff>50800</xdr:colOff>
      <xdr:row>57</xdr:row>
      <xdr:rowOff>72390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8055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165100</xdr:rowOff>
    </xdr:from>
    <xdr:to>
      <xdr:col>15</xdr:col>
      <xdr:colOff>101600</xdr:colOff>
      <xdr:row>56</xdr:row>
      <xdr:rowOff>95250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111760</xdr:rowOff>
    </xdr:from>
    <xdr:ext cx="595630" cy="25590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3700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50800</xdr:rowOff>
    </xdr:from>
    <xdr:to>
      <xdr:col>10</xdr:col>
      <xdr:colOff>114300</xdr:colOff>
      <xdr:row>57</xdr:row>
      <xdr:rowOff>116840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80550"/>
          <a:ext cx="889000"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170180</xdr:rowOff>
    </xdr:from>
    <xdr:to>
      <xdr:col>10</xdr:col>
      <xdr:colOff>165100</xdr:colOff>
      <xdr:row>54</xdr:row>
      <xdr:rowOff>100330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116840</xdr:rowOff>
    </xdr:from>
    <xdr:ext cx="59563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0322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86360</xdr:rowOff>
    </xdr:from>
    <xdr:to>
      <xdr:col>6</xdr:col>
      <xdr:colOff>38100</xdr:colOff>
      <xdr:row>57</xdr:row>
      <xdr:rowOff>16510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33020</xdr:rowOff>
    </xdr:from>
    <xdr:ext cx="59563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62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16510</xdr:rowOff>
    </xdr:from>
    <xdr:to>
      <xdr:col>24</xdr:col>
      <xdr:colOff>114300</xdr:colOff>
      <xdr:row>57</xdr:row>
      <xdr:rowOff>118110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102870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1270</xdr:rowOff>
    </xdr:from>
    <xdr:to>
      <xdr:col>20</xdr:col>
      <xdr:colOff>38100</xdr:colOff>
      <xdr:row>57</xdr:row>
      <xdr:rowOff>102870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93980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66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21590</xdr:rowOff>
    </xdr:from>
    <xdr:to>
      <xdr:col>15</xdr:col>
      <xdr:colOff>101600</xdr:colOff>
      <xdr:row>57</xdr:row>
      <xdr:rowOff>123190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114300</xdr:rowOff>
    </xdr:from>
    <xdr:ext cx="53149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9886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0</xdr:rowOff>
    </xdr:from>
    <xdr:to>
      <xdr:col>10</xdr:col>
      <xdr:colOff>165100</xdr:colOff>
      <xdr:row>55</xdr:row>
      <xdr:rowOff>101600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92710</xdr:rowOff>
    </xdr:from>
    <xdr:ext cx="5956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522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66040</xdr:rowOff>
    </xdr:from>
    <xdr:to>
      <xdr:col>6</xdr:col>
      <xdr:colOff>38100</xdr:colOff>
      <xdr:row>57</xdr:row>
      <xdr:rowOff>167640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158750</xdr:rowOff>
    </xdr:from>
    <xdr:ext cx="53149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931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168910</xdr:rowOff>
    </xdr:from>
    <xdr:ext cx="53149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542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56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70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92455" cy="25590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99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2455" cy="25590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827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69215</xdr:rowOff>
    </xdr:from>
    <xdr:to>
      <xdr:col>24</xdr:col>
      <xdr:colOff>62865</xdr:colOff>
      <xdr:row>77</xdr:row>
      <xdr:rowOff>36830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7071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40640</xdr:rowOff>
    </xdr:from>
    <xdr:ext cx="598805" cy="25590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42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36830</xdr:rowOff>
    </xdr:from>
    <xdr:to>
      <xdr:col>24</xdr:col>
      <xdr:colOff>152400</xdr:colOff>
      <xdr:row>77</xdr:row>
      <xdr:rowOff>36830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3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15875</xdr:rowOff>
    </xdr:from>
    <xdr:ext cx="598805" cy="25908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45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dr:col>23</xdr:col>
      <xdr:colOff>165100</xdr:colOff>
      <xdr:row>70</xdr:row>
      <xdr:rowOff>69215</xdr:rowOff>
    </xdr:from>
    <xdr:to>
      <xdr:col>24</xdr:col>
      <xdr:colOff>152400</xdr:colOff>
      <xdr:row>70</xdr:row>
      <xdr:rowOff>69215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7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635</xdr:rowOff>
    </xdr:from>
    <xdr:to>
      <xdr:col>24</xdr:col>
      <xdr:colOff>63500</xdr:colOff>
      <xdr:row>77</xdr:row>
      <xdr:rowOff>136525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2285"/>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121285</xdr:rowOff>
    </xdr:from>
    <xdr:ext cx="598805" cy="25590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13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98425</xdr:rowOff>
    </xdr:from>
    <xdr:to>
      <xdr:col>24</xdr:col>
      <xdr:colOff>114300</xdr:colOff>
      <xdr:row>75</xdr:row>
      <xdr:rowOff>29210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5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8890</xdr:rowOff>
    </xdr:from>
    <xdr:to>
      <xdr:col>19</xdr:col>
      <xdr:colOff>177800</xdr:colOff>
      <xdr:row>77</xdr:row>
      <xdr:rowOff>136525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1054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50800</xdr:rowOff>
    </xdr:from>
    <xdr:to>
      <xdr:col>20</xdr:col>
      <xdr:colOff>38100</xdr:colOff>
      <xdr:row>75</xdr:row>
      <xdr:rowOff>152400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168910</xdr:rowOff>
    </xdr:from>
    <xdr:ext cx="595630" cy="25590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580" y="12684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8890</xdr:rowOff>
    </xdr:from>
    <xdr:to>
      <xdr:col>15</xdr:col>
      <xdr:colOff>50800</xdr:colOff>
      <xdr:row>78</xdr:row>
      <xdr:rowOff>58420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105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114300</xdr:rowOff>
    </xdr:from>
    <xdr:to>
      <xdr:col>15</xdr:col>
      <xdr:colOff>101600</xdr:colOff>
      <xdr:row>75</xdr:row>
      <xdr:rowOff>44450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60960</xdr:rowOff>
    </xdr:from>
    <xdr:ext cx="59563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580" y="12576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58420</xdr:rowOff>
    </xdr:from>
    <xdr:to>
      <xdr:col>10</xdr:col>
      <xdr:colOff>114300</xdr:colOff>
      <xdr:row>78</xdr:row>
      <xdr:rowOff>99060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315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78105</xdr:rowOff>
    </xdr:from>
    <xdr:to>
      <xdr:col>10</xdr:col>
      <xdr:colOff>165100</xdr:colOff>
      <xdr:row>75</xdr:row>
      <xdr:rowOff>8255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76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24765</xdr:rowOff>
    </xdr:from>
    <xdr:ext cx="5956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580" y="125406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3810</xdr:rowOff>
    </xdr:from>
    <xdr:to>
      <xdr:col>6</xdr:col>
      <xdr:colOff>38100</xdr:colOff>
      <xdr:row>75</xdr:row>
      <xdr:rowOff>105410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121920</xdr:rowOff>
    </xdr:from>
    <xdr:ext cx="595630" cy="25590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580" y="126377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121285</xdr:rowOff>
    </xdr:from>
    <xdr:to>
      <xdr:col>24</xdr:col>
      <xdr:colOff>114300</xdr:colOff>
      <xdr:row>77</xdr:row>
      <xdr:rowOff>52070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36195</xdr:rowOff>
    </xdr:from>
    <xdr:ext cx="598805" cy="25908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66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86360</xdr:rowOff>
    </xdr:from>
    <xdr:to>
      <xdr:col>20</xdr:col>
      <xdr:colOff>38100</xdr:colOff>
      <xdr:row>78</xdr:row>
      <xdr:rowOff>15875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6985</xdr:rowOff>
    </xdr:from>
    <xdr:ext cx="595630" cy="25590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580" y="133800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129540</xdr:rowOff>
    </xdr:from>
    <xdr:to>
      <xdr:col>15</xdr:col>
      <xdr:colOff>101600</xdr:colOff>
      <xdr:row>77</xdr:row>
      <xdr:rowOff>59690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50800</xdr:rowOff>
    </xdr:from>
    <xdr:ext cx="59563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580" y="13252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7620</xdr:rowOff>
    </xdr:from>
    <xdr:to>
      <xdr:col>10</xdr:col>
      <xdr:colOff>165100</xdr:colOff>
      <xdr:row>78</xdr:row>
      <xdr:rowOff>109220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100330</xdr:rowOff>
    </xdr:from>
    <xdr:ext cx="595630" cy="25590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580" y="134734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48260</xdr:rowOff>
    </xdr:from>
    <xdr:to>
      <xdr:col>6</xdr:col>
      <xdr:colOff>38100</xdr:colOff>
      <xdr:row>78</xdr:row>
      <xdr:rowOff>149860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140970</xdr:rowOff>
    </xdr:from>
    <xdr:ext cx="595630" cy="25908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580" y="13514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99</xdr:row>
      <xdr:rowOff>99695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994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103505</xdr:rowOff>
    </xdr:from>
    <xdr:ext cx="534670" cy="259080"/>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7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99695</xdr:rowOff>
    </xdr:from>
    <xdr:to>
      <xdr:col>24</xdr:col>
      <xdr:colOff>152400</xdr:colOff>
      <xdr:row>99</xdr:row>
      <xdr:rowOff>99695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7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147320</xdr:rowOff>
    </xdr:from>
    <xdr:to>
      <xdr:col>24</xdr:col>
      <xdr:colOff>63500</xdr:colOff>
      <xdr:row>98</xdr:row>
      <xdr:rowOff>162560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9494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54610</xdr:rowOff>
    </xdr:from>
    <xdr:ext cx="534670" cy="25590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138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146050</xdr:rowOff>
    </xdr:from>
    <xdr:to>
      <xdr:col>19</xdr:col>
      <xdr:colOff>177800</xdr:colOff>
      <xdr:row>98</xdr:row>
      <xdr:rowOff>147320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9481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1270</xdr:rowOff>
    </xdr:from>
    <xdr:ext cx="5314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29965" y="16460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146050</xdr:rowOff>
    </xdr:from>
    <xdr:to>
      <xdr:col>15</xdr:col>
      <xdr:colOff>50800</xdr:colOff>
      <xdr:row>99</xdr:row>
      <xdr:rowOff>50165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94815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66675</xdr:rowOff>
    </xdr:from>
    <xdr:to>
      <xdr:col>15</xdr:col>
      <xdr:colOff>101600</xdr:colOff>
      <xdr:row>97</xdr:row>
      <xdr:rowOff>168275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13335</xdr:rowOff>
    </xdr:from>
    <xdr:ext cx="53149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0965" y="16472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50165</xdr:rowOff>
    </xdr:from>
    <xdr:to>
      <xdr:col>10</xdr:col>
      <xdr:colOff>114300</xdr:colOff>
      <xdr:row>99</xdr:row>
      <xdr:rowOff>99695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702371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119380</xdr:rowOff>
    </xdr:from>
    <xdr:to>
      <xdr:col>10</xdr:col>
      <xdr:colOff>165100</xdr:colOff>
      <xdr:row>97</xdr:row>
      <xdr:rowOff>49530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66040</xdr:rowOff>
    </xdr:from>
    <xdr:ext cx="531495" cy="25590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1965" y="16353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40640</xdr:rowOff>
    </xdr:from>
    <xdr:to>
      <xdr:col>6</xdr:col>
      <xdr:colOff>38100</xdr:colOff>
      <xdr:row>97</xdr:row>
      <xdr:rowOff>141605</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158115</xdr:rowOff>
    </xdr:from>
    <xdr:ext cx="531495" cy="25590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2965" y="16445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111760</xdr:rowOff>
    </xdr:from>
    <xdr:to>
      <xdr:col>24</xdr:col>
      <xdr:colOff>114300</xdr:colOff>
      <xdr:row>99</xdr:row>
      <xdr:rowOff>41910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9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26670</xdr:rowOff>
    </xdr:from>
    <xdr:ext cx="534670" cy="259080"/>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28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96520</xdr:rowOff>
    </xdr:from>
    <xdr:to>
      <xdr:col>20</xdr:col>
      <xdr:colOff>38100</xdr:colOff>
      <xdr:row>99</xdr:row>
      <xdr:rowOff>26670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89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17780</xdr:rowOff>
    </xdr:from>
    <xdr:ext cx="531495"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29965" y="169913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95250</xdr:rowOff>
    </xdr:from>
    <xdr:to>
      <xdr:col>15</xdr:col>
      <xdr:colOff>101600</xdr:colOff>
      <xdr:row>99</xdr:row>
      <xdr:rowOff>25400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16510</xdr:rowOff>
    </xdr:from>
    <xdr:ext cx="53149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0965" y="16990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170815</xdr:rowOff>
    </xdr:from>
    <xdr:to>
      <xdr:col>10</xdr:col>
      <xdr:colOff>165100</xdr:colOff>
      <xdr:row>99</xdr:row>
      <xdr:rowOff>100965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92710</xdr:rowOff>
    </xdr:from>
    <xdr:ext cx="531495"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1965" y="17066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48895</xdr:rowOff>
    </xdr:from>
    <xdr:to>
      <xdr:col>6</xdr:col>
      <xdr:colOff>38100</xdr:colOff>
      <xdr:row>99</xdr:row>
      <xdr:rowOff>150495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70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142240</xdr:rowOff>
    </xdr:from>
    <xdr:ext cx="531495"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2965" y="17115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0</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1495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118110</xdr:rowOff>
    </xdr:from>
    <xdr:ext cx="469900" cy="25908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9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dr:col>54</xdr:col>
      <xdr:colOff>101600</xdr:colOff>
      <xdr:row>31</xdr:row>
      <xdr:rowOff>0</xdr:rowOff>
    </xdr:from>
    <xdr:to>
      <xdr:col>55</xdr:col>
      <xdr:colOff>88900</xdr:colOff>
      <xdr:row>31</xdr:row>
      <xdr:rowOff>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132715</xdr:rowOff>
    </xdr:from>
    <xdr:to>
      <xdr:col>55</xdr:col>
      <xdr:colOff>0</xdr:colOff>
      <xdr:row>38</xdr:row>
      <xdr:rowOff>135255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478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47625</xdr:rowOff>
    </xdr:from>
    <xdr:ext cx="37846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198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24130</xdr:rowOff>
    </xdr:from>
    <xdr:to>
      <xdr:col>55</xdr:col>
      <xdr:colOff>50800</xdr:colOff>
      <xdr:row>37</xdr:row>
      <xdr:rowOff>125730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135255</xdr:rowOff>
    </xdr:from>
    <xdr:to>
      <xdr:col>50</xdr:col>
      <xdr:colOff>114300</xdr:colOff>
      <xdr:row>38</xdr:row>
      <xdr:rowOff>135255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03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164465</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133350</xdr:rowOff>
    </xdr:from>
    <xdr:to>
      <xdr:col>45</xdr:col>
      <xdr:colOff>177800</xdr:colOff>
      <xdr:row>38</xdr:row>
      <xdr:rowOff>135255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48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69850</xdr:rowOff>
    </xdr:from>
    <xdr:to>
      <xdr:col>46</xdr:col>
      <xdr:colOff>38100</xdr:colOff>
      <xdr:row>38</xdr:row>
      <xdr:rowOff>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590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132080</xdr:rowOff>
    </xdr:from>
    <xdr:to>
      <xdr:col>41</xdr:col>
      <xdr:colOff>50800</xdr:colOff>
      <xdr:row>38</xdr:row>
      <xdr:rowOff>133350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471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156210</xdr:rowOff>
    </xdr:from>
    <xdr:to>
      <xdr:col>41</xdr:col>
      <xdr:colOff>101600</xdr:colOff>
      <xdr:row>37</xdr:row>
      <xdr:rowOff>86360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102870</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103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82550</xdr:rowOff>
    </xdr:from>
    <xdr:to>
      <xdr:col>36</xdr:col>
      <xdr:colOff>165100</xdr:colOff>
      <xdr:row>38</xdr:row>
      <xdr:rowOff>12700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29210</xdr:rowOff>
    </xdr:from>
    <xdr:ext cx="378460" cy="25590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2014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81915</xdr:rowOff>
    </xdr:from>
    <xdr:to>
      <xdr:col>55</xdr:col>
      <xdr:colOff>50800</xdr:colOff>
      <xdr:row>39</xdr:row>
      <xdr:rowOff>12065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168275</xdr:rowOff>
    </xdr:from>
    <xdr:ext cx="313690" cy="25590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192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84455</xdr:rowOff>
    </xdr:from>
    <xdr:to>
      <xdr:col>50</xdr:col>
      <xdr:colOff>165100</xdr:colOff>
      <xdr:row>39</xdr:row>
      <xdr:rowOff>14605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6350</xdr:rowOff>
    </xdr:from>
    <xdr:ext cx="313690" cy="25590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455" y="669290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84455</xdr:rowOff>
    </xdr:from>
    <xdr:to>
      <xdr:col>46</xdr:col>
      <xdr:colOff>38100</xdr:colOff>
      <xdr:row>39</xdr:row>
      <xdr:rowOff>14605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6350</xdr:rowOff>
    </xdr:from>
    <xdr:ext cx="313690" cy="25590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455" y="669290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82550</xdr:rowOff>
    </xdr:from>
    <xdr:to>
      <xdr:col>41</xdr:col>
      <xdr:colOff>101600</xdr:colOff>
      <xdr:row>39</xdr:row>
      <xdr:rowOff>12700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3810</xdr:rowOff>
    </xdr:from>
    <xdr:ext cx="31369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455" y="6690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2540</xdr:rowOff>
    </xdr:from>
    <xdr:ext cx="31369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455" y="6689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27940</xdr:rowOff>
    </xdr:from>
    <xdr:to>
      <xdr:col>54</xdr:col>
      <xdr:colOff>189865</xdr:colOff>
      <xdr:row>58</xdr:row>
      <xdr:rowOff>87630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94334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91440</xdr:rowOff>
    </xdr:from>
    <xdr:ext cx="534670" cy="259080"/>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35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87630</xdr:rowOff>
    </xdr:from>
    <xdr:to>
      <xdr:col>55</xdr:col>
      <xdr:colOff>88900</xdr:colOff>
      <xdr:row>58</xdr:row>
      <xdr:rowOff>87630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146050</xdr:rowOff>
    </xdr:from>
    <xdr:ext cx="598805" cy="25590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718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dr:col>54</xdr:col>
      <xdr:colOff>101600</xdr:colOff>
      <xdr:row>52</xdr:row>
      <xdr:rowOff>27940</xdr:rowOff>
    </xdr:from>
    <xdr:to>
      <xdr:col>55</xdr:col>
      <xdr:colOff>88900</xdr:colOff>
      <xdr:row>52</xdr:row>
      <xdr:rowOff>27940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94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29845</xdr:rowOff>
    </xdr:from>
    <xdr:to>
      <xdr:col>55</xdr:col>
      <xdr:colOff>0</xdr:colOff>
      <xdr:row>58</xdr:row>
      <xdr:rowOff>41910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739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90805</xdr:rowOff>
    </xdr:from>
    <xdr:ext cx="534670" cy="2584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2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67945</xdr:rowOff>
    </xdr:from>
    <xdr:to>
      <xdr:col>55</xdr:col>
      <xdr:colOff>50800</xdr:colOff>
      <xdr:row>57</xdr:row>
      <xdr:rowOff>169545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29845</xdr:rowOff>
    </xdr:from>
    <xdr:to>
      <xdr:col>50</xdr:col>
      <xdr:colOff>114300</xdr:colOff>
      <xdr:row>58</xdr:row>
      <xdr:rowOff>47625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7394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79375</xdr:rowOff>
    </xdr:from>
    <xdr:to>
      <xdr:col>50</xdr:col>
      <xdr:colOff>165100</xdr:colOff>
      <xdr:row>58</xdr:row>
      <xdr:rowOff>9525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26035</xdr:rowOff>
    </xdr:from>
    <xdr:ext cx="531495"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1965" y="9627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44450</xdr:rowOff>
    </xdr:from>
    <xdr:to>
      <xdr:col>45</xdr:col>
      <xdr:colOff>177800</xdr:colOff>
      <xdr:row>58</xdr:row>
      <xdr:rowOff>47625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885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83185</xdr:rowOff>
    </xdr:from>
    <xdr:to>
      <xdr:col>46</xdr:col>
      <xdr:colOff>38100</xdr:colOff>
      <xdr:row>58</xdr:row>
      <xdr:rowOff>13335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29845</xdr:rowOff>
    </xdr:from>
    <xdr:ext cx="531495" cy="25590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2965" y="9631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42545</xdr:rowOff>
    </xdr:from>
    <xdr:to>
      <xdr:col>41</xdr:col>
      <xdr:colOff>50800</xdr:colOff>
      <xdr:row>58</xdr:row>
      <xdr:rowOff>44450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86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102870</xdr:rowOff>
    </xdr:from>
    <xdr:to>
      <xdr:col>41</xdr:col>
      <xdr:colOff>101600</xdr:colOff>
      <xdr:row>57</xdr:row>
      <xdr:rowOff>33020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49530</xdr:rowOff>
    </xdr:from>
    <xdr:ext cx="53149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3965" y="9479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86360</xdr:rowOff>
    </xdr:from>
    <xdr:to>
      <xdr:col>36</xdr:col>
      <xdr:colOff>165100</xdr:colOff>
      <xdr:row>57</xdr:row>
      <xdr:rowOff>16510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33020</xdr:rowOff>
    </xdr:from>
    <xdr:ext cx="53149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4965" y="9462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162560</xdr:rowOff>
    </xdr:from>
    <xdr:to>
      <xdr:col>55</xdr:col>
      <xdr:colOff>50800</xdr:colOff>
      <xdr:row>58</xdr:row>
      <xdr:rowOff>92710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77470</xdr:rowOff>
    </xdr:from>
    <xdr:ext cx="534670" cy="25590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50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150495</xdr:rowOff>
    </xdr:from>
    <xdr:to>
      <xdr:col>50</xdr:col>
      <xdr:colOff>165100</xdr:colOff>
      <xdr:row>58</xdr:row>
      <xdr:rowOff>80645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71755</xdr:rowOff>
    </xdr:from>
    <xdr:ext cx="53149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1965" y="10015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168275</xdr:rowOff>
    </xdr:from>
    <xdr:to>
      <xdr:col>46</xdr:col>
      <xdr:colOff>38100</xdr:colOff>
      <xdr:row>58</xdr:row>
      <xdr:rowOff>98425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90170</xdr:rowOff>
    </xdr:from>
    <xdr:ext cx="53149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2965" y="10034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165100</xdr:rowOff>
    </xdr:from>
    <xdr:to>
      <xdr:col>41</xdr:col>
      <xdr:colOff>101600</xdr:colOff>
      <xdr:row>58</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86360</xdr:rowOff>
    </xdr:from>
    <xdr:ext cx="53149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3965" y="10030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163195</xdr:rowOff>
    </xdr:from>
    <xdr:to>
      <xdr:col>36</xdr:col>
      <xdr:colOff>165100</xdr:colOff>
      <xdr:row>58</xdr:row>
      <xdr:rowOff>93345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84455</xdr:rowOff>
    </xdr:from>
    <xdr:ext cx="53149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4965" y="10028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162560</xdr:rowOff>
    </xdr:from>
    <xdr:to>
      <xdr:col>54</xdr:col>
      <xdr:colOff>189865</xdr:colOff>
      <xdr:row>79</xdr:row>
      <xdr:rowOff>52070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261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55245</xdr:rowOff>
    </xdr:from>
    <xdr:ext cx="469900" cy="25590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99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52070</xdr:rowOff>
    </xdr:from>
    <xdr:to>
      <xdr:col>55</xdr:col>
      <xdr:colOff>88900</xdr:colOff>
      <xdr:row>79</xdr:row>
      <xdr:rowOff>52070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9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109220</xdr:rowOff>
    </xdr:from>
    <xdr:ext cx="598805" cy="25590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678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dr:col>54</xdr:col>
      <xdr:colOff>101600</xdr:colOff>
      <xdr:row>69</xdr:row>
      <xdr:rowOff>162560</xdr:rowOff>
    </xdr:from>
    <xdr:to>
      <xdr:col>55</xdr:col>
      <xdr:colOff>88900</xdr:colOff>
      <xdr:row>69</xdr:row>
      <xdr:rowOff>162560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143510</xdr:rowOff>
    </xdr:from>
    <xdr:to>
      <xdr:col>55</xdr:col>
      <xdr:colOff>0</xdr:colOff>
      <xdr:row>78</xdr:row>
      <xdr:rowOff>143510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16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156845</xdr:rowOff>
    </xdr:from>
    <xdr:ext cx="534670" cy="25590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870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133985</xdr:rowOff>
    </xdr:from>
    <xdr:to>
      <xdr:col>55</xdr:col>
      <xdr:colOff>50800</xdr:colOff>
      <xdr:row>78</xdr:row>
      <xdr:rowOff>64135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143510</xdr:rowOff>
    </xdr:from>
    <xdr:to>
      <xdr:col>50</xdr:col>
      <xdr:colOff>114300</xdr:colOff>
      <xdr:row>79</xdr:row>
      <xdr:rowOff>2540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166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52705</xdr:rowOff>
    </xdr:from>
    <xdr:to>
      <xdr:col>50</xdr:col>
      <xdr:colOff>165100</xdr:colOff>
      <xdr:row>77</xdr:row>
      <xdr:rowOff>154940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170815</xdr:rowOff>
    </xdr:from>
    <xdr:ext cx="53149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029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125730</xdr:rowOff>
    </xdr:from>
    <xdr:to>
      <xdr:col>45</xdr:col>
      <xdr:colOff>177800</xdr:colOff>
      <xdr:row>79</xdr:row>
      <xdr:rowOff>2540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988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1495" cy="25590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083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125730</xdr:rowOff>
    </xdr:from>
    <xdr:to>
      <xdr:col>41</xdr:col>
      <xdr:colOff>50800</xdr:colOff>
      <xdr:row>78</xdr:row>
      <xdr:rowOff>163195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988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56515</xdr:rowOff>
    </xdr:from>
    <xdr:to>
      <xdr:col>41</xdr:col>
      <xdr:colOff>101600</xdr:colOff>
      <xdr:row>76</xdr:row>
      <xdr:rowOff>158115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3175</xdr:rowOff>
    </xdr:from>
    <xdr:ext cx="53149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61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133985</xdr:rowOff>
    </xdr:from>
    <xdr:to>
      <xdr:col>36</xdr:col>
      <xdr:colOff>165100</xdr:colOff>
      <xdr:row>78</xdr:row>
      <xdr:rowOff>64135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80645</xdr:rowOff>
    </xdr:from>
    <xdr:ext cx="53149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110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92710</xdr:rowOff>
    </xdr:from>
    <xdr:to>
      <xdr:col>55</xdr:col>
      <xdr:colOff>50800</xdr:colOff>
      <xdr:row>79</xdr:row>
      <xdr:rowOff>22860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7620</xdr:rowOff>
    </xdr:from>
    <xdr:ext cx="534670" cy="25590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0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92710</xdr:rowOff>
    </xdr:from>
    <xdr:to>
      <xdr:col>50</xdr:col>
      <xdr:colOff>165100</xdr:colOff>
      <xdr:row>79</xdr:row>
      <xdr:rowOff>22860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13970</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558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123190</xdr:rowOff>
    </xdr:from>
    <xdr:to>
      <xdr:col>46</xdr:col>
      <xdr:colOff>38100</xdr:colOff>
      <xdr:row>79</xdr:row>
      <xdr:rowOff>53340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44450</xdr:rowOff>
    </xdr:from>
    <xdr:ext cx="46672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350" y="13589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74930</xdr:rowOff>
    </xdr:from>
    <xdr:to>
      <xdr:col>41</xdr:col>
      <xdr:colOff>101600</xdr:colOff>
      <xdr:row>79</xdr:row>
      <xdr:rowOff>5080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167640</xdr:rowOff>
    </xdr:from>
    <xdr:ext cx="531495" cy="25590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540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112395</xdr:rowOff>
    </xdr:from>
    <xdr:to>
      <xdr:col>36</xdr:col>
      <xdr:colOff>165100</xdr:colOff>
      <xdr:row>79</xdr:row>
      <xdr:rowOff>42545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33655</xdr:rowOff>
    </xdr:from>
    <xdr:ext cx="466725" cy="2584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782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245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153670</xdr:rowOff>
    </xdr:from>
    <xdr:to>
      <xdr:col>54</xdr:col>
      <xdr:colOff>189865</xdr:colOff>
      <xdr:row>98</xdr:row>
      <xdr:rowOff>115570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556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119380</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2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115570</xdr:rowOff>
    </xdr:from>
    <xdr:to>
      <xdr:col>55</xdr:col>
      <xdr:colOff>88900</xdr:colOff>
      <xdr:row>98</xdr:row>
      <xdr:rowOff>115570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1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100330</xdr:rowOff>
    </xdr:from>
    <xdr:ext cx="598805" cy="25590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530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dr:col>54</xdr:col>
      <xdr:colOff>101600</xdr:colOff>
      <xdr:row>91</xdr:row>
      <xdr:rowOff>153670</xdr:rowOff>
    </xdr:from>
    <xdr:to>
      <xdr:col>55</xdr:col>
      <xdr:colOff>88900</xdr:colOff>
      <xdr:row>91</xdr:row>
      <xdr:rowOff>153670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5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68580</xdr:rowOff>
    </xdr:from>
    <xdr:to>
      <xdr:col>55</xdr:col>
      <xdr:colOff>0</xdr:colOff>
      <xdr:row>98</xdr:row>
      <xdr:rowOff>73025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706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71755</xdr:rowOff>
    </xdr:from>
    <xdr:ext cx="534670" cy="259080"/>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0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68580</xdr:rowOff>
    </xdr:from>
    <xdr:to>
      <xdr:col>50</xdr:col>
      <xdr:colOff>114300</xdr:colOff>
      <xdr:row>98</xdr:row>
      <xdr:rowOff>96520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706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146050</xdr:rowOff>
    </xdr:from>
    <xdr:ext cx="531495" cy="25590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1965" y="16433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96520</xdr:rowOff>
    </xdr:from>
    <xdr:to>
      <xdr:col>45</xdr:col>
      <xdr:colOff>177800</xdr:colOff>
      <xdr:row>98</xdr:row>
      <xdr:rowOff>100330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98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67945</xdr:rowOff>
    </xdr:from>
    <xdr:to>
      <xdr:col>46</xdr:col>
      <xdr:colOff>38100</xdr:colOff>
      <xdr:row>97</xdr:row>
      <xdr:rowOff>169545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14605</xdr:rowOff>
    </xdr:from>
    <xdr:ext cx="53149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2965" y="16473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100330</xdr:rowOff>
    </xdr:from>
    <xdr:to>
      <xdr:col>41</xdr:col>
      <xdr:colOff>50800</xdr:colOff>
      <xdr:row>98</xdr:row>
      <xdr:rowOff>100330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02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24765</xdr:rowOff>
    </xdr:from>
    <xdr:to>
      <xdr:col>41</xdr:col>
      <xdr:colOff>101600</xdr:colOff>
      <xdr:row>97</xdr:row>
      <xdr:rowOff>126365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143510</xdr:rowOff>
    </xdr:from>
    <xdr:ext cx="531495" cy="25590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431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111760</xdr:rowOff>
    </xdr:from>
    <xdr:to>
      <xdr:col>36</xdr:col>
      <xdr:colOff>165100</xdr:colOff>
      <xdr:row>98</xdr:row>
      <xdr:rowOff>41910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58420</xdr:rowOff>
    </xdr:from>
    <xdr:ext cx="53149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6517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22225</xdr:rowOff>
    </xdr:from>
    <xdr:to>
      <xdr:col>55</xdr:col>
      <xdr:colOff>50800</xdr:colOff>
      <xdr:row>98</xdr:row>
      <xdr:rowOff>123825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109220</xdr:rowOff>
    </xdr:from>
    <xdr:ext cx="534670" cy="25590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398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17780</xdr:rowOff>
    </xdr:from>
    <xdr:to>
      <xdr:col>50</xdr:col>
      <xdr:colOff>165100</xdr:colOff>
      <xdr:row>98</xdr:row>
      <xdr:rowOff>119380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110490</xdr:rowOff>
    </xdr:from>
    <xdr:ext cx="531495" cy="25590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1965" y="16912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45720</xdr:rowOff>
    </xdr:from>
    <xdr:to>
      <xdr:col>46</xdr:col>
      <xdr:colOff>38100</xdr:colOff>
      <xdr:row>98</xdr:row>
      <xdr:rowOff>147320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138430</xdr:rowOff>
    </xdr:from>
    <xdr:ext cx="53149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2965" y="16940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49530</xdr:rowOff>
    </xdr:from>
    <xdr:to>
      <xdr:col>41</xdr:col>
      <xdr:colOff>101600</xdr:colOff>
      <xdr:row>98</xdr:row>
      <xdr:rowOff>151130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142240</xdr:rowOff>
    </xdr:from>
    <xdr:ext cx="53149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6944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49530</xdr:rowOff>
    </xdr:from>
    <xdr:to>
      <xdr:col>36</xdr:col>
      <xdr:colOff>165100</xdr:colOff>
      <xdr:row>98</xdr:row>
      <xdr:rowOff>151130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142240</xdr:rowOff>
    </xdr:from>
    <xdr:ext cx="531495"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4965" y="16944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590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245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53340</xdr:rowOff>
    </xdr:from>
    <xdr:to>
      <xdr:col>85</xdr:col>
      <xdr:colOff>126365</xdr:colOff>
      <xdr:row>39</xdr:row>
      <xdr:rowOff>127635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6829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534670" cy="25590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8186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127635</xdr:rowOff>
    </xdr:from>
    <xdr:to>
      <xdr:col>86</xdr:col>
      <xdr:colOff>25400</xdr:colOff>
      <xdr:row>39</xdr:row>
      <xdr:rowOff>127635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81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4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dr:col>85</xdr:col>
      <xdr:colOff>38100</xdr:colOff>
      <xdr:row>31</xdr:row>
      <xdr:rowOff>53340</xdr:rowOff>
    </xdr:from>
    <xdr:to>
      <xdr:col>86</xdr:col>
      <xdr:colOff>25400</xdr:colOff>
      <xdr:row>31</xdr:row>
      <xdr:rowOff>53340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25400</xdr:rowOff>
    </xdr:from>
    <xdr:to>
      <xdr:col>85</xdr:col>
      <xdr:colOff>127000</xdr:colOff>
      <xdr:row>39</xdr:row>
      <xdr:rowOff>38735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69050"/>
          <a:ext cx="8382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86360</xdr:rowOff>
    </xdr:from>
    <xdr:ext cx="534670" cy="25590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300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25400</xdr:rowOff>
    </xdr:from>
    <xdr:to>
      <xdr:col>81</xdr:col>
      <xdr:colOff>50800</xdr:colOff>
      <xdr:row>39</xdr:row>
      <xdr:rowOff>33655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69050"/>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92710</xdr:rowOff>
    </xdr:from>
    <xdr:to>
      <xdr:col>81</xdr:col>
      <xdr:colOff>101600</xdr:colOff>
      <xdr:row>39</xdr:row>
      <xdr:rowOff>22860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13970</xdr:rowOff>
    </xdr:from>
    <xdr:ext cx="531495"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700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33655</xdr:rowOff>
    </xdr:from>
    <xdr:to>
      <xdr:col>76</xdr:col>
      <xdr:colOff>114300</xdr:colOff>
      <xdr:row>39</xdr:row>
      <xdr:rowOff>65405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72020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91440</xdr:rowOff>
    </xdr:from>
    <xdr:to>
      <xdr:col>76</xdr:col>
      <xdr:colOff>165100</xdr:colOff>
      <xdr:row>39</xdr:row>
      <xdr:rowOff>21590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38100</xdr:rowOff>
    </xdr:from>
    <xdr:ext cx="53149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38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65405</xdr:rowOff>
    </xdr:from>
    <xdr:to>
      <xdr:col>71</xdr:col>
      <xdr:colOff>177800</xdr:colOff>
      <xdr:row>39</xdr:row>
      <xdr:rowOff>113665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7519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75565</xdr:rowOff>
    </xdr:from>
    <xdr:to>
      <xdr:col>72</xdr:col>
      <xdr:colOff>38100</xdr:colOff>
      <xdr:row>38</xdr:row>
      <xdr:rowOff>6350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22225</xdr:rowOff>
    </xdr:from>
    <xdr:ext cx="531495" cy="2584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1944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162560</xdr:rowOff>
    </xdr:from>
    <xdr:ext cx="53149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177800</xdr:colOff>
      <xdr:row>39</xdr:row>
      <xdr:rowOff>89535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74930</xdr:rowOff>
    </xdr:from>
    <xdr:ext cx="534670" cy="25590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90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146050</xdr:rowOff>
    </xdr:from>
    <xdr:to>
      <xdr:col>81</xdr:col>
      <xdr:colOff>101600</xdr:colOff>
      <xdr:row>37</xdr:row>
      <xdr:rowOff>76200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92710</xdr:rowOff>
    </xdr:from>
    <xdr:ext cx="53149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093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154940</xdr:rowOff>
    </xdr:from>
    <xdr:to>
      <xdr:col>76</xdr:col>
      <xdr:colOff>165100</xdr:colOff>
      <xdr:row>39</xdr:row>
      <xdr:rowOff>84455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75565</xdr:rowOff>
    </xdr:from>
    <xdr:ext cx="531495" cy="25590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7621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14605</xdr:rowOff>
    </xdr:from>
    <xdr:to>
      <xdr:col>72</xdr:col>
      <xdr:colOff>38100</xdr:colOff>
      <xdr:row>39</xdr:row>
      <xdr:rowOff>116205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107315</xdr:rowOff>
    </xdr:from>
    <xdr:ext cx="53149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793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63500</xdr:rowOff>
    </xdr:from>
    <xdr:to>
      <xdr:col>67</xdr:col>
      <xdr:colOff>101600</xdr:colOff>
      <xdr:row>39</xdr:row>
      <xdr:rowOff>164465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155575</xdr:rowOff>
    </xdr:from>
    <xdr:ext cx="531495" cy="25590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8421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574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2455" cy="25590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2455" cy="25590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57</xdr:row>
      <xdr:rowOff>141605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792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145415</xdr:rowOff>
    </xdr:from>
    <xdr:ext cx="534670" cy="25590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18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141605</xdr:rowOff>
    </xdr:from>
    <xdr:to>
      <xdr:col>86</xdr:col>
      <xdr:colOff>25400</xdr:colOff>
      <xdr:row>57</xdr:row>
      <xdr:rowOff>141605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1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132080</xdr:rowOff>
    </xdr:from>
    <xdr:ext cx="598805" cy="25590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33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97790</xdr:rowOff>
    </xdr:from>
    <xdr:to>
      <xdr:col>85</xdr:col>
      <xdr:colOff>127000</xdr:colOff>
      <xdr:row>57</xdr:row>
      <xdr:rowOff>98425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704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67310</xdr:rowOff>
    </xdr:from>
    <xdr:ext cx="534670" cy="25908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9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97790</xdr:rowOff>
    </xdr:from>
    <xdr:to>
      <xdr:col>81</xdr:col>
      <xdr:colOff>50800</xdr:colOff>
      <xdr:row>57</xdr:row>
      <xdr:rowOff>127000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704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93980</xdr:rowOff>
    </xdr:from>
    <xdr:to>
      <xdr:col>81</xdr:col>
      <xdr:colOff>101600</xdr:colOff>
      <xdr:row>57</xdr:row>
      <xdr:rowOff>24130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40640</xdr:rowOff>
    </xdr:from>
    <xdr:ext cx="531495" cy="25590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470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95885</xdr:rowOff>
    </xdr:from>
    <xdr:to>
      <xdr:col>76</xdr:col>
      <xdr:colOff>114300</xdr:colOff>
      <xdr:row>57</xdr:row>
      <xdr:rowOff>127000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685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123825</xdr:rowOff>
    </xdr:from>
    <xdr:to>
      <xdr:col>76</xdr:col>
      <xdr:colOff>165100</xdr:colOff>
      <xdr:row>57</xdr:row>
      <xdr:rowOff>53975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70485</xdr:rowOff>
    </xdr:from>
    <xdr:ext cx="531495"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500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95885</xdr:rowOff>
    </xdr:from>
    <xdr:to>
      <xdr:col>71</xdr:col>
      <xdr:colOff>177800</xdr:colOff>
      <xdr:row>57</xdr:row>
      <xdr:rowOff>111760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685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71755</xdr:rowOff>
    </xdr:from>
    <xdr:to>
      <xdr:col>72</xdr:col>
      <xdr:colOff>38100</xdr:colOff>
      <xdr:row>57</xdr:row>
      <xdr:rowOff>1905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18415</xdr:rowOff>
    </xdr:from>
    <xdr:ext cx="531495" cy="25590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448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93980</xdr:rowOff>
    </xdr:from>
    <xdr:to>
      <xdr:col>67</xdr:col>
      <xdr:colOff>101600</xdr:colOff>
      <xdr:row>57</xdr:row>
      <xdr:rowOff>24130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40640</xdr:rowOff>
    </xdr:from>
    <xdr:ext cx="531495" cy="25590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470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47625</xdr:rowOff>
    </xdr:from>
    <xdr:to>
      <xdr:col>85</xdr:col>
      <xdr:colOff>177800</xdr:colOff>
      <xdr:row>57</xdr:row>
      <xdr:rowOff>149225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133985</xdr:rowOff>
    </xdr:from>
    <xdr:ext cx="534670" cy="25590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51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46990</xdr:rowOff>
    </xdr:from>
    <xdr:to>
      <xdr:col>81</xdr:col>
      <xdr:colOff>101600</xdr:colOff>
      <xdr:row>57</xdr:row>
      <xdr:rowOff>148590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139700</xdr:rowOff>
    </xdr:from>
    <xdr:ext cx="53149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912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76200</xdr:rowOff>
    </xdr:from>
    <xdr:to>
      <xdr:col>76</xdr:col>
      <xdr:colOff>165100</xdr:colOff>
      <xdr:row>58</xdr:row>
      <xdr:rowOff>6350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168910</xdr:rowOff>
    </xdr:from>
    <xdr:ext cx="531495"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45085</xdr:rowOff>
    </xdr:from>
    <xdr:to>
      <xdr:col>72</xdr:col>
      <xdr:colOff>38100</xdr:colOff>
      <xdr:row>57</xdr:row>
      <xdr:rowOff>146685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137795</xdr:rowOff>
    </xdr:from>
    <xdr:ext cx="53149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910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60960</xdr:rowOff>
    </xdr:from>
    <xdr:to>
      <xdr:col>67</xdr:col>
      <xdr:colOff>101600</xdr:colOff>
      <xdr:row>57</xdr:row>
      <xdr:rowOff>162560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153670</xdr:rowOff>
    </xdr:from>
    <xdr:ext cx="53149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9926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86360</xdr:rowOff>
    </xdr:from>
    <xdr:to>
      <xdr:col>85</xdr:col>
      <xdr:colOff>126365</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59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162560</xdr:rowOff>
    </xdr:from>
    <xdr:ext cx="249555" cy="25908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35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33020</xdr:rowOff>
    </xdr:from>
    <xdr:ext cx="598805"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34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dr:col>85</xdr:col>
      <xdr:colOff>38100</xdr:colOff>
      <xdr:row>71</xdr:row>
      <xdr:rowOff>86360</xdr:rowOff>
    </xdr:from>
    <xdr:to>
      <xdr:col>86</xdr:col>
      <xdr:colOff>25400</xdr:colOff>
      <xdr:row>71</xdr:row>
      <xdr:rowOff>86360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5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137795</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0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80010</xdr:rowOff>
    </xdr:from>
    <xdr:ext cx="469900" cy="25908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137795</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0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43815</xdr:rowOff>
    </xdr:from>
    <xdr:to>
      <xdr:col>81</xdr:col>
      <xdr:colOff>101600</xdr:colOff>
      <xdr:row>78</xdr:row>
      <xdr:rowOff>145415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161925</xdr:rowOff>
    </xdr:from>
    <xdr:ext cx="46672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192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45720</xdr:rowOff>
    </xdr:from>
    <xdr:to>
      <xdr:col>76</xdr:col>
      <xdr:colOff>165100</xdr:colOff>
      <xdr:row>78</xdr:row>
      <xdr:rowOff>147320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163830</xdr:rowOff>
    </xdr:from>
    <xdr:ext cx="46672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3194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25400</xdr:rowOff>
    </xdr:from>
    <xdr:to>
      <xdr:col>72</xdr:col>
      <xdr:colOff>38100</xdr:colOff>
      <xdr:row>78</xdr:row>
      <xdr:rowOff>127000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143510</xdr:rowOff>
    </xdr:from>
    <xdr:ext cx="531495" cy="25590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5965" y="13173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29210</xdr:rowOff>
    </xdr:from>
    <xdr:to>
      <xdr:col>67</xdr:col>
      <xdr:colOff>101600</xdr:colOff>
      <xdr:row>78</xdr:row>
      <xdr:rowOff>130810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147320</xdr:rowOff>
    </xdr:from>
    <xdr:ext cx="53149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6965" y="13177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35560</xdr:rowOff>
    </xdr:from>
    <xdr:ext cx="313690" cy="25908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08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17780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8255</xdr:rowOff>
    </xdr:from>
    <xdr:ext cx="378460" cy="25590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70" y="135528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638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638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638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840" y="13554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150495</xdr:rowOff>
    </xdr:from>
    <xdr:to>
      <xdr:col>85</xdr:col>
      <xdr:colOff>126365</xdr:colOff>
      <xdr:row>98</xdr:row>
      <xdr:rowOff>53340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524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57150</xdr:rowOff>
    </xdr:from>
    <xdr:ext cx="534670" cy="25908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97790</xdr:rowOff>
    </xdr:from>
    <xdr:ext cx="598805" cy="25590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28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dr:col>85</xdr:col>
      <xdr:colOff>38100</xdr:colOff>
      <xdr:row>91</xdr:row>
      <xdr:rowOff>150495</xdr:rowOff>
    </xdr:from>
    <xdr:to>
      <xdr:col>86</xdr:col>
      <xdr:colOff>25400</xdr:colOff>
      <xdr:row>91</xdr:row>
      <xdr:rowOff>150495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5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169545</xdr:rowOff>
    </xdr:from>
    <xdr:to>
      <xdr:col>85</xdr:col>
      <xdr:colOff>127000</xdr:colOff>
      <xdr:row>97</xdr:row>
      <xdr:rowOff>170180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8001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147320</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170180</xdr:rowOff>
    </xdr:from>
    <xdr:to>
      <xdr:col>81</xdr:col>
      <xdr:colOff>50800</xdr:colOff>
      <xdr:row>97</xdr:row>
      <xdr:rowOff>170180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00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132080</xdr:rowOff>
    </xdr:from>
    <xdr:to>
      <xdr:col>81</xdr:col>
      <xdr:colOff>101600</xdr:colOff>
      <xdr:row>97</xdr:row>
      <xdr:rowOff>61595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78105</xdr:rowOff>
    </xdr:from>
    <xdr:ext cx="531495" cy="25590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365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170180</xdr:rowOff>
    </xdr:from>
    <xdr:to>
      <xdr:col>76</xdr:col>
      <xdr:colOff>114300</xdr:colOff>
      <xdr:row>98</xdr:row>
      <xdr:rowOff>3175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8008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89535</xdr:rowOff>
    </xdr:from>
    <xdr:ext cx="531495" cy="25590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377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3175</xdr:rowOff>
    </xdr:from>
    <xdr:to>
      <xdr:col>71</xdr:col>
      <xdr:colOff>177800</xdr:colOff>
      <xdr:row>98</xdr:row>
      <xdr:rowOff>17780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052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63500</xdr:rowOff>
    </xdr:from>
    <xdr:to>
      <xdr:col>72</xdr:col>
      <xdr:colOff>38100</xdr:colOff>
      <xdr:row>96</xdr:row>
      <xdr:rowOff>165100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10160</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297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90170</xdr:rowOff>
    </xdr:from>
    <xdr:to>
      <xdr:col>67</xdr:col>
      <xdr:colOff>101600</xdr:colOff>
      <xdr:row>97</xdr:row>
      <xdr:rowOff>20320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36830</xdr:rowOff>
    </xdr:from>
    <xdr:ext cx="53149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324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118745</xdr:rowOff>
    </xdr:from>
    <xdr:to>
      <xdr:col>85</xdr:col>
      <xdr:colOff>177800</xdr:colOff>
      <xdr:row>98</xdr:row>
      <xdr:rowOff>48895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33655</xdr:rowOff>
    </xdr:from>
    <xdr:ext cx="534670" cy="2584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119380</xdr:rowOff>
    </xdr:from>
    <xdr:to>
      <xdr:col>81</xdr:col>
      <xdr:colOff>101600</xdr:colOff>
      <xdr:row>98</xdr:row>
      <xdr:rowOff>49530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40640</xdr:rowOff>
    </xdr:from>
    <xdr:ext cx="531495" cy="25590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842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119380</xdr:rowOff>
    </xdr:from>
    <xdr:to>
      <xdr:col>76</xdr:col>
      <xdr:colOff>165100</xdr:colOff>
      <xdr:row>98</xdr:row>
      <xdr:rowOff>49530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40640</xdr:rowOff>
    </xdr:from>
    <xdr:ext cx="531495" cy="25590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842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123825</xdr:rowOff>
    </xdr:from>
    <xdr:to>
      <xdr:col>72</xdr:col>
      <xdr:colOff>38100</xdr:colOff>
      <xdr:row>98</xdr:row>
      <xdr:rowOff>53975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45085</xdr:rowOff>
    </xdr:from>
    <xdr:ext cx="531495"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8471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138430</xdr:rowOff>
    </xdr:from>
    <xdr:to>
      <xdr:col>67</xdr:col>
      <xdr:colOff>101600</xdr:colOff>
      <xdr:row>98</xdr:row>
      <xdr:rowOff>68580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59690</xdr:rowOff>
    </xdr:from>
    <xdr:ext cx="53149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861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90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90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xdr:rowOff>
    </xdr:from>
    <xdr:to>
      <xdr:col>116</xdr:col>
      <xdr:colOff>62865</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5747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122555</xdr:rowOff>
    </xdr:from>
    <xdr:ext cx="249555" cy="25590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8091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4670" cy="25590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32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dr:col>115</xdr:col>
      <xdr:colOff>165100</xdr:colOff>
      <xdr:row>30</xdr:row>
      <xdr:rowOff>13970</xdr:rowOff>
    </xdr:from>
    <xdr:to>
      <xdr:col>116</xdr:col>
      <xdr:colOff>152400</xdr:colOff>
      <xdr:row>30</xdr:row>
      <xdr:rowOff>13970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5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40640</xdr:rowOff>
    </xdr:from>
    <xdr:ext cx="378460" cy="25590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5574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17780</xdr:rowOff>
    </xdr:from>
    <xdr:to>
      <xdr:col>116</xdr:col>
      <xdr:colOff>114300</xdr:colOff>
      <xdr:row>39</xdr:row>
      <xdr:rowOff>118745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15240</xdr:rowOff>
    </xdr:from>
    <xdr:to>
      <xdr:col>112</xdr:col>
      <xdr:colOff>38100</xdr:colOff>
      <xdr:row>39</xdr:row>
      <xdr:rowOff>116840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133350</xdr:rowOff>
    </xdr:from>
    <xdr:ext cx="466725" cy="25590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350" y="6477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124460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140970</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7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46990</xdr:rowOff>
    </xdr:from>
    <xdr:to>
      <xdr:col>102</xdr:col>
      <xdr:colOff>165100</xdr:colOff>
      <xdr:row>39</xdr:row>
      <xdr:rowOff>148590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165100</xdr:rowOff>
    </xdr:from>
    <xdr:ext cx="31369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455" y="65087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166370</xdr:rowOff>
    </xdr:from>
    <xdr:ext cx="246380" cy="25590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840" y="6510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167005</xdr:rowOff>
    </xdr:from>
    <xdr:ext cx="249555" cy="25590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821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638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638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638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638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類似団体比較では、全体的に歳出が少ない。つまりは類似団体の中でも予算規模が小さいという状況であり、その中で突出して順位が高いものが無いと言うことは、平均的な状況にあると言える。</a:t>
          </a:r>
        </a:p>
        <a:p>
          <a:r>
            <a:rPr kumimoji="1" lang="ja-JP" altLang="en-US" sz="1300">
              <a:latin typeface="ＭＳ Ｐゴシック"/>
              <a:ea typeface="ＭＳ Ｐゴシック"/>
            </a:rPr>
            <a:t>ただし、類似団体の区分は人口と産業構造で決定されるので、住民一人当たりコストの比較では、財政規模や面積等の歳出の大きさに影響を与える要素については補正されないので、他団体と安易に比較できないことに注意が必要である。</a:t>
          </a:r>
        </a:p>
        <a:p>
          <a:r>
            <a:rPr kumimoji="1" lang="ja-JP" altLang="en-US" sz="1300">
              <a:latin typeface="ＭＳ Ｐゴシック"/>
              <a:ea typeface="ＭＳ Ｐゴシック"/>
            </a:rPr>
            <a:t>それぞれの項目についても、５年間の比較で大きな動きは少ないが、民生費が年々増加している。社会保障費の増大という社会全体の流れのなかで生じている動きであると考えられる。</a:t>
          </a:r>
        </a:p>
        <a:p>
          <a:r>
            <a:rPr kumimoji="1" lang="ja-JP" altLang="en-US" sz="1300">
              <a:latin typeface="ＭＳ Ｐゴシック"/>
              <a:ea typeface="ＭＳ Ｐゴシック"/>
            </a:rPr>
            <a:t>消防費については、令和４年度に災害時避難場所の整備を行ったため増加したものが、ほぼ例年の状況に戻ったものである。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群馬県板倉町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財政調整基金残高は、積み増しができている状況である。近年は、特定目的基金の取崩し、積立がほとんど無い状況のため、適切な</a:t>
          </a:r>
        </a:p>
        <a:p>
          <a:r>
            <a:rPr kumimoji="1" lang="ja-JP" altLang="en-US" sz="1400">
              <a:latin typeface="ＭＳ ゴシック"/>
              <a:ea typeface="ＭＳ ゴシック"/>
            </a:rPr>
            <a:t>積立に努める。</a:t>
          </a:r>
        </a:p>
        <a:p>
          <a:r>
            <a:rPr kumimoji="1" lang="ja-JP" altLang="en-US" sz="1400">
              <a:latin typeface="ＭＳ ゴシック"/>
              <a:ea typeface="ＭＳ ゴシック"/>
            </a:rPr>
            <a:t>実質収支額については、高い割合で固定化していたが、歳入歳出の執行状況を注視し、適切な予算編成、執行に努めたため、減少した。</a:t>
          </a:r>
        </a:p>
        <a:p>
          <a:r>
            <a:rPr kumimoji="1" lang="ja-JP" altLang="en-US" sz="1400">
              <a:latin typeface="ＭＳ ゴシック"/>
              <a:ea typeface="ＭＳ ゴシック"/>
            </a:rPr>
            <a:t>実質単年度収支については、比率が減少傾向にあるが、過剰なプラスとならないよう、適切な財政運営に努めていく。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群馬県板倉町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すべての会計において実質収支額が黒字または資金不足でない状況が続いている。</a:t>
          </a:r>
        </a:p>
        <a:p>
          <a:r>
            <a:rPr kumimoji="1" lang="ja-JP" altLang="en-US" sz="1400">
              <a:latin typeface="ＭＳ ゴシック"/>
              <a:ea typeface="ＭＳ ゴシック"/>
            </a:rPr>
            <a:t>　今後も健全な財政運営に努める。</a:t>
          </a:r>
        </a:p>
        <a:p>
          <a:r>
            <a:rPr kumimoji="1" lang="ja-JP" altLang="en-US" sz="1400">
              <a:latin typeface="ＭＳ ゴシック"/>
              <a:ea typeface="ＭＳ ゴシック"/>
            </a:rPr>
            <a:t>　なお下水道事業特別会計は、毎年度継続的に一般会計からの基準外繰入が行われている。令和</a:t>
          </a:r>
          <a:r>
            <a:rPr kumimoji="1" lang="en-US" altLang="ja-JP" sz="1400">
              <a:latin typeface="ＭＳ ゴシック"/>
              <a:ea typeface="ＭＳ ゴシック"/>
            </a:rPr>
            <a:t>6</a:t>
          </a:r>
          <a:r>
            <a:rPr kumimoji="1" lang="ja-JP" altLang="en-US" sz="1400">
              <a:latin typeface="ＭＳ ゴシック"/>
              <a:ea typeface="ＭＳ ゴシック"/>
            </a:rPr>
            <a:t>年度公営企業会計を適用することになっており、独立採算にて運営できるよう努めていく必要がある。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5210_&#26495;&#20489;&#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5210_&#26495;&#2048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v>
          </cell>
          <cell r="BX53">
            <v>60.4</v>
          </cell>
          <cell r="CF53">
            <v>62.3</v>
          </cell>
          <cell r="CN53">
            <v>63.7</v>
          </cell>
          <cell r="CV53">
            <v>65.5</v>
          </cell>
        </row>
        <row r="55">
          <cell r="AN55" t="str">
            <v>類似団体内平均値</v>
          </cell>
          <cell r="BP55">
            <v>20</v>
          </cell>
          <cell r="BX55">
            <v>32.4</v>
          </cell>
          <cell r="CF55">
            <v>8.5</v>
          </cell>
          <cell r="CN55">
            <v>0</v>
          </cell>
          <cell r="CV55">
            <v>0</v>
          </cell>
        </row>
        <row r="57">
          <cell r="BP57">
            <v>60.7</v>
          </cell>
          <cell r="BX57">
            <v>64.2</v>
          </cell>
          <cell r="CF57">
            <v>62</v>
          </cell>
          <cell r="CN57">
            <v>63.5</v>
          </cell>
          <cell r="CV57">
            <v>63.1</v>
          </cell>
        </row>
        <row r="72">
          <cell r="BP72" t="str">
            <v>R01</v>
          </cell>
          <cell r="BX72" t="str">
            <v>R02</v>
          </cell>
          <cell r="CF72" t="str">
            <v>R03</v>
          </cell>
          <cell r="CN72" t="str">
            <v>R04</v>
          </cell>
          <cell r="CV72" t="str">
            <v>R05</v>
          </cell>
        </row>
        <row r="73">
          <cell r="AN73" t="str">
            <v>当該団体値</v>
          </cell>
        </row>
        <row r="75">
          <cell r="BP75">
            <v>4.4000000000000004</v>
          </cell>
          <cell r="BX75">
            <v>5.5</v>
          </cell>
          <cell r="CF75">
            <v>6.2</v>
          </cell>
          <cell r="CN75">
            <v>6.5</v>
          </cell>
          <cell r="CV75">
            <v>6.3</v>
          </cell>
        </row>
        <row r="77">
          <cell r="AN77" t="str">
            <v>類似団体内平均値</v>
          </cell>
          <cell r="BP77">
            <v>20</v>
          </cell>
          <cell r="BX77">
            <v>32.4</v>
          </cell>
          <cell r="CF77">
            <v>8.5</v>
          </cell>
          <cell r="CN77">
            <v>0</v>
          </cell>
          <cell r="CV77">
            <v>0</v>
          </cell>
        </row>
        <row r="79">
          <cell r="BP79">
            <v>8.9</v>
          </cell>
          <cell r="BX79">
            <v>9.5</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4" t="s">
        <v>0</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5" x14ac:dyDescent="0.2">
      <c r="B2" s="3" t="s">
        <v>1</v>
      </c>
      <c r="C2" s="3"/>
      <c r="D2" s="10"/>
    </row>
    <row r="3" spans="1:119" ht="18.75" customHeight="1" x14ac:dyDescent="0.2">
      <c r="A3" s="2"/>
      <c r="B3" s="469" t="s">
        <v>2</v>
      </c>
      <c r="C3" s="470"/>
      <c r="D3" s="470"/>
      <c r="E3" s="471"/>
      <c r="F3" s="471"/>
      <c r="G3" s="471"/>
      <c r="H3" s="471"/>
      <c r="I3" s="471"/>
      <c r="J3" s="471"/>
      <c r="K3" s="471"/>
      <c r="L3" s="471" t="s">
        <v>3</v>
      </c>
      <c r="M3" s="471"/>
      <c r="N3" s="471"/>
      <c r="O3" s="471"/>
      <c r="P3" s="471"/>
      <c r="Q3" s="471"/>
      <c r="R3" s="478"/>
      <c r="S3" s="478"/>
      <c r="T3" s="478"/>
      <c r="U3" s="478"/>
      <c r="V3" s="479"/>
      <c r="W3" s="318" t="s">
        <v>4</v>
      </c>
      <c r="X3" s="319"/>
      <c r="Y3" s="319"/>
      <c r="Z3" s="319"/>
      <c r="AA3" s="319"/>
      <c r="AB3" s="470"/>
      <c r="AC3" s="478" t="s">
        <v>5</v>
      </c>
      <c r="AD3" s="319"/>
      <c r="AE3" s="319"/>
      <c r="AF3" s="319"/>
      <c r="AG3" s="319"/>
      <c r="AH3" s="319"/>
      <c r="AI3" s="319"/>
      <c r="AJ3" s="319"/>
      <c r="AK3" s="319"/>
      <c r="AL3" s="320"/>
      <c r="AM3" s="318" t="s">
        <v>6</v>
      </c>
      <c r="AN3" s="319"/>
      <c r="AO3" s="319"/>
      <c r="AP3" s="319"/>
      <c r="AQ3" s="319"/>
      <c r="AR3" s="319"/>
      <c r="AS3" s="319"/>
      <c r="AT3" s="319"/>
      <c r="AU3" s="319"/>
      <c r="AV3" s="319"/>
      <c r="AW3" s="319"/>
      <c r="AX3" s="320"/>
      <c r="AY3" s="315" t="s">
        <v>7</v>
      </c>
      <c r="AZ3" s="316"/>
      <c r="BA3" s="316"/>
      <c r="BB3" s="316"/>
      <c r="BC3" s="316"/>
      <c r="BD3" s="316"/>
      <c r="BE3" s="316"/>
      <c r="BF3" s="316"/>
      <c r="BG3" s="316"/>
      <c r="BH3" s="316"/>
      <c r="BI3" s="316"/>
      <c r="BJ3" s="316"/>
      <c r="BK3" s="316"/>
      <c r="BL3" s="316"/>
      <c r="BM3" s="317"/>
      <c r="BN3" s="318" t="s">
        <v>8</v>
      </c>
      <c r="BO3" s="319"/>
      <c r="BP3" s="319"/>
      <c r="BQ3" s="319"/>
      <c r="BR3" s="319"/>
      <c r="BS3" s="319"/>
      <c r="BT3" s="319"/>
      <c r="BU3" s="320"/>
      <c r="BV3" s="318" t="s">
        <v>9</v>
      </c>
      <c r="BW3" s="319"/>
      <c r="BX3" s="319"/>
      <c r="BY3" s="319"/>
      <c r="BZ3" s="319"/>
      <c r="CA3" s="319"/>
      <c r="CB3" s="319"/>
      <c r="CC3" s="320"/>
      <c r="CD3" s="315" t="s">
        <v>7</v>
      </c>
      <c r="CE3" s="316"/>
      <c r="CF3" s="316"/>
      <c r="CG3" s="316"/>
      <c r="CH3" s="316"/>
      <c r="CI3" s="316"/>
      <c r="CJ3" s="316"/>
      <c r="CK3" s="316"/>
      <c r="CL3" s="316"/>
      <c r="CM3" s="316"/>
      <c r="CN3" s="316"/>
      <c r="CO3" s="316"/>
      <c r="CP3" s="316"/>
      <c r="CQ3" s="316"/>
      <c r="CR3" s="316"/>
      <c r="CS3" s="317"/>
      <c r="CT3" s="318" t="s">
        <v>10</v>
      </c>
      <c r="CU3" s="319"/>
      <c r="CV3" s="319"/>
      <c r="CW3" s="319"/>
      <c r="CX3" s="319"/>
      <c r="CY3" s="319"/>
      <c r="CZ3" s="319"/>
      <c r="DA3" s="320"/>
      <c r="DB3" s="318" t="s">
        <v>11</v>
      </c>
      <c r="DC3" s="319"/>
      <c r="DD3" s="319"/>
      <c r="DE3" s="319"/>
      <c r="DF3" s="319"/>
      <c r="DG3" s="319"/>
      <c r="DH3" s="319"/>
      <c r="DI3" s="320"/>
    </row>
    <row r="4" spans="1:119" ht="18.75" customHeight="1" x14ac:dyDescent="0.2">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12</v>
      </c>
      <c r="AZ4" s="322"/>
      <c r="BA4" s="322"/>
      <c r="BB4" s="322"/>
      <c r="BC4" s="322"/>
      <c r="BD4" s="322"/>
      <c r="BE4" s="322"/>
      <c r="BF4" s="322"/>
      <c r="BG4" s="322"/>
      <c r="BH4" s="322"/>
      <c r="BI4" s="322"/>
      <c r="BJ4" s="322"/>
      <c r="BK4" s="322"/>
      <c r="BL4" s="322"/>
      <c r="BM4" s="323"/>
      <c r="BN4" s="324">
        <v>6530988</v>
      </c>
      <c r="BO4" s="325"/>
      <c r="BP4" s="325"/>
      <c r="BQ4" s="325"/>
      <c r="BR4" s="325"/>
      <c r="BS4" s="325"/>
      <c r="BT4" s="325"/>
      <c r="BU4" s="326"/>
      <c r="BV4" s="324">
        <v>7053689</v>
      </c>
      <c r="BW4" s="325"/>
      <c r="BX4" s="325"/>
      <c r="BY4" s="325"/>
      <c r="BZ4" s="325"/>
      <c r="CA4" s="325"/>
      <c r="CB4" s="325"/>
      <c r="CC4" s="326"/>
      <c r="CD4" s="327" t="s">
        <v>13</v>
      </c>
      <c r="CE4" s="328"/>
      <c r="CF4" s="328"/>
      <c r="CG4" s="328"/>
      <c r="CH4" s="328"/>
      <c r="CI4" s="328"/>
      <c r="CJ4" s="328"/>
      <c r="CK4" s="328"/>
      <c r="CL4" s="328"/>
      <c r="CM4" s="328"/>
      <c r="CN4" s="328"/>
      <c r="CO4" s="328"/>
      <c r="CP4" s="328"/>
      <c r="CQ4" s="328"/>
      <c r="CR4" s="328"/>
      <c r="CS4" s="329"/>
      <c r="CT4" s="330">
        <v>9.9</v>
      </c>
      <c r="CU4" s="331"/>
      <c r="CV4" s="331"/>
      <c r="CW4" s="331"/>
      <c r="CX4" s="331"/>
      <c r="CY4" s="331"/>
      <c r="CZ4" s="331"/>
      <c r="DA4" s="332"/>
      <c r="DB4" s="330">
        <v>15.5</v>
      </c>
      <c r="DC4" s="331"/>
      <c r="DD4" s="331"/>
      <c r="DE4" s="331"/>
      <c r="DF4" s="331"/>
      <c r="DG4" s="331"/>
      <c r="DH4" s="331"/>
      <c r="DI4" s="332"/>
    </row>
    <row r="5" spans="1:119" ht="18.75" customHeight="1" x14ac:dyDescent="0.2">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14</v>
      </c>
      <c r="AN5" s="334"/>
      <c r="AO5" s="334"/>
      <c r="AP5" s="334"/>
      <c r="AQ5" s="334"/>
      <c r="AR5" s="334"/>
      <c r="AS5" s="334"/>
      <c r="AT5" s="335"/>
      <c r="AU5" s="336" t="s">
        <v>15</v>
      </c>
      <c r="AV5" s="337"/>
      <c r="AW5" s="337"/>
      <c r="AX5" s="337"/>
      <c r="AY5" s="338" t="s">
        <v>16</v>
      </c>
      <c r="AZ5" s="339"/>
      <c r="BA5" s="339"/>
      <c r="BB5" s="339"/>
      <c r="BC5" s="339"/>
      <c r="BD5" s="339"/>
      <c r="BE5" s="339"/>
      <c r="BF5" s="339"/>
      <c r="BG5" s="339"/>
      <c r="BH5" s="339"/>
      <c r="BI5" s="339"/>
      <c r="BJ5" s="339"/>
      <c r="BK5" s="339"/>
      <c r="BL5" s="339"/>
      <c r="BM5" s="340"/>
      <c r="BN5" s="341">
        <v>6077790</v>
      </c>
      <c r="BO5" s="342"/>
      <c r="BP5" s="342"/>
      <c r="BQ5" s="342"/>
      <c r="BR5" s="342"/>
      <c r="BS5" s="342"/>
      <c r="BT5" s="342"/>
      <c r="BU5" s="343"/>
      <c r="BV5" s="341">
        <v>6374204</v>
      </c>
      <c r="BW5" s="342"/>
      <c r="BX5" s="342"/>
      <c r="BY5" s="342"/>
      <c r="BZ5" s="342"/>
      <c r="CA5" s="342"/>
      <c r="CB5" s="342"/>
      <c r="CC5" s="343"/>
      <c r="CD5" s="344" t="s">
        <v>17</v>
      </c>
      <c r="CE5" s="345"/>
      <c r="CF5" s="345"/>
      <c r="CG5" s="345"/>
      <c r="CH5" s="345"/>
      <c r="CI5" s="345"/>
      <c r="CJ5" s="345"/>
      <c r="CK5" s="345"/>
      <c r="CL5" s="345"/>
      <c r="CM5" s="345"/>
      <c r="CN5" s="345"/>
      <c r="CO5" s="345"/>
      <c r="CP5" s="345"/>
      <c r="CQ5" s="345"/>
      <c r="CR5" s="345"/>
      <c r="CS5" s="346"/>
      <c r="CT5" s="347">
        <v>91.6</v>
      </c>
      <c r="CU5" s="348"/>
      <c r="CV5" s="348"/>
      <c r="CW5" s="348"/>
      <c r="CX5" s="348"/>
      <c r="CY5" s="348"/>
      <c r="CZ5" s="348"/>
      <c r="DA5" s="349"/>
      <c r="DB5" s="347">
        <v>90.1</v>
      </c>
      <c r="DC5" s="348"/>
      <c r="DD5" s="348"/>
      <c r="DE5" s="348"/>
      <c r="DF5" s="348"/>
      <c r="DG5" s="348"/>
      <c r="DH5" s="348"/>
      <c r="DI5" s="349"/>
    </row>
    <row r="6" spans="1:119" ht="18.75" customHeight="1" x14ac:dyDescent="0.2">
      <c r="A6" s="2"/>
      <c r="B6" s="489" t="s">
        <v>18</v>
      </c>
      <c r="C6" s="490"/>
      <c r="D6" s="490"/>
      <c r="E6" s="491"/>
      <c r="F6" s="491"/>
      <c r="G6" s="491"/>
      <c r="H6" s="491"/>
      <c r="I6" s="491"/>
      <c r="J6" s="491"/>
      <c r="K6" s="491"/>
      <c r="L6" s="491" t="s">
        <v>19</v>
      </c>
      <c r="M6" s="491"/>
      <c r="N6" s="491"/>
      <c r="O6" s="491"/>
      <c r="P6" s="491"/>
      <c r="Q6" s="491"/>
      <c r="R6" s="495"/>
      <c r="S6" s="495"/>
      <c r="T6" s="495"/>
      <c r="U6" s="495"/>
      <c r="V6" s="496"/>
      <c r="W6" s="499" t="s">
        <v>20</v>
      </c>
      <c r="X6" s="500"/>
      <c r="Y6" s="500"/>
      <c r="Z6" s="500"/>
      <c r="AA6" s="500"/>
      <c r="AB6" s="490"/>
      <c r="AC6" s="501" t="s">
        <v>21</v>
      </c>
      <c r="AD6" s="502"/>
      <c r="AE6" s="502"/>
      <c r="AF6" s="502"/>
      <c r="AG6" s="502"/>
      <c r="AH6" s="502"/>
      <c r="AI6" s="502"/>
      <c r="AJ6" s="502"/>
      <c r="AK6" s="502"/>
      <c r="AL6" s="503"/>
      <c r="AM6" s="333" t="s">
        <v>22</v>
      </c>
      <c r="AN6" s="334"/>
      <c r="AO6" s="334"/>
      <c r="AP6" s="334"/>
      <c r="AQ6" s="334"/>
      <c r="AR6" s="334"/>
      <c r="AS6" s="334"/>
      <c r="AT6" s="335"/>
      <c r="AU6" s="336" t="s">
        <v>15</v>
      </c>
      <c r="AV6" s="337"/>
      <c r="AW6" s="337"/>
      <c r="AX6" s="337"/>
      <c r="AY6" s="338" t="s">
        <v>23</v>
      </c>
      <c r="AZ6" s="339"/>
      <c r="BA6" s="339"/>
      <c r="BB6" s="339"/>
      <c r="BC6" s="339"/>
      <c r="BD6" s="339"/>
      <c r="BE6" s="339"/>
      <c r="BF6" s="339"/>
      <c r="BG6" s="339"/>
      <c r="BH6" s="339"/>
      <c r="BI6" s="339"/>
      <c r="BJ6" s="339"/>
      <c r="BK6" s="339"/>
      <c r="BL6" s="339"/>
      <c r="BM6" s="340"/>
      <c r="BN6" s="341">
        <v>453198</v>
      </c>
      <c r="BO6" s="342"/>
      <c r="BP6" s="342"/>
      <c r="BQ6" s="342"/>
      <c r="BR6" s="342"/>
      <c r="BS6" s="342"/>
      <c r="BT6" s="342"/>
      <c r="BU6" s="343"/>
      <c r="BV6" s="341">
        <v>679485</v>
      </c>
      <c r="BW6" s="342"/>
      <c r="BX6" s="342"/>
      <c r="BY6" s="342"/>
      <c r="BZ6" s="342"/>
      <c r="CA6" s="342"/>
      <c r="CB6" s="342"/>
      <c r="CC6" s="343"/>
      <c r="CD6" s="344" t="s">
        <v>24</v>
      </c>
      <c r="CE6" s="345"/>
      <c r="CF6" s="345"/>
      <c r="CG6" s="345"/>
      <c r="CH6" s="345"/>
      <c r="CI6" s="345"/>
      <c r="CJ6" s="345"/>
      <c r="CK6" s="345"/>
      <c r="CL6" s="345"/>
      <c r="CM6" s="345"/>
      <c r="CN6" s="345"/>
      <c r="CO6" s="345"/>
      <c r="CP6" s="345"/>
      <c r="CQ6" s="345"/>
      <c r="CR6" s="345"/>
      <c r="CS6" s="346"/>
      <c r="CT6" s="350">
        <v>92.4</v>
      </c>
      <c r="CU6" s="351"/>
      <c r="CV6" s="351"/>
      <c r="CW6" s="351"/>
      <c r="CX6" s="351"/>
      <c r="CY6" s="351"/>
      <c r="CZ6" s="351"/>
      <c r="DA6" s="352"/>
      <c r="DB6" s="350">
        <v>91.9</v>
      </c>
      <c r="DC6" s="351"/>
      <c r="DD6" s="351"/>
      <c r="DE6" s="351"/>
      <c r="DF6" s="351"/>
      <c r="DG6" s="351"/>
      <c r="DH6" s="351"/>
      <c r="DI6" s="352"/>
    </row>
    <row r="7" spans="1:119" ht="18.75" customHeight="1" x14ac:dyDescent="0.2">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25</v>
      </c>
      <c r="AN7" s="334"/>
      <c r="AO7" s="334"/>
      <c r="AP7" s="334"/>
      <c r="AQ7" s="334"/>
      <c r="AR7" s="334"/>
      <c r="AS7" s="334"/>
      <c r="AT7" s="335"/>
      <c r="AU7" s="336" t="s">
        <v>26</v>
      </c>
      <c r="AV7" s="337"/>
      <c r="AW7" s="337"/>
      <c r="AX7" s="337"/>
      <c r="AY7" s="338" t="s">
        <v>27</v>
      </c>
      <c r="AZ7" s="339"/>
      <c r="BA7" s="339"/>
      <c r="BB7" s="339"/>
      <c r="BC7" s="339"/>
      <c r="BD7" s="339"/>
      <c r="BE7" s="339"/>
      <c r="BF7" s="339"/>
      <c r="BG7" s="339"/>
      <c r="BH7" s="339"/>
      <c r="BI7" s="339"/>
      <c r="BJ7" s="339"/>
      <c r="BK7" s="339"/>
      <c r="BL7" s="339"/>
      <c r="BM7" s="340"/>
      <c r="BN7" s="341">
        <v>34756</v>
      </c>
      <c r="BO7" s="342"/>
      <c r="BP7" s="342"/>
      <c r="BQ7" s="342"/>
      <c r="BR7" s="342"/>
      <c r="BS7" s="342"/>
      <c r="BT7" s="342"/>
      <c r="BU7" s="343"/>
      <c r="BV7" s="341">
        <v>27969</v>
      </c>
      <c r="BW7" s="342"/>
      <c r="BX7" s="342"/>
      <c r="BY7" s="342"/>
      <c r="BZ7" s="342"/>
      <c r="CA7" s="342"/>
      <c r="CB7" s="342"/>
      <c r="CC7" s="343"/>
      <c r="CD7" s="344" t="s">
        <v>28</v>
      </c>
      <c r="CE7" s="345"/>
      <c r="CF7" s="345"/>
      <c r="CG7" s="345"/>
      <c r="CH7" s="345"/>
      <c r="CI7" s="345"/>
      <c r="CJ7" s="345"/>
      <c r="CK7" s="345"/>
      <c r="CL7" s="345"/>
      <c r="CM7" s="345"/>
      <c r="CN7" s="345"/>
      <c r="CO7" s="345"/>
      <c r="CP7" s="345"/>
      <c r="CQ7" s="345"/>
      <c r="CR7" s="345"/>
      <c r="CS7" s="346"/>
      <c r="CT7" s="341">
        <v>4239419</v>
      </c>
      <c r="CU7" s="342"/>
      <c r="CV7" s="342"/>
      <c r="CW7" s="342"/>
      <c r="CX7" s="342"/>
      <c r="CY7" s="342"/>
      <c r="CZ7" s="342"/>
      <c r="DA7" s="343"/>
      <c r="DB7" s="341">
        <v>4193188</v>
      </c>
      <c r="DC7" s="342"/>
      <c r="DD7" s="342"/>
      <c r="DE7" s="342"/>
      <c r="DF7" s="342"/>
      <c r="DG7" s="342"/>
      <c r="DH7" s="342"/>
      <c r="DI7" s="343"/>
    </row>
    <row r="8" spans="1:119" ht="18.75" customHeight="1" x14ac:dyDescent="0.2">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29</v>
      </c>
      <c r="AN8" s="334"/>
      <c r="AO8" s="334"/>
      <c r="AP8" s="334"/>
      <c r="AQ8" s="334"/>
      <c r="AR8" s="334"/>
      <c r="AS8" s="334"/>
      <c r="AT8" s="335"/>
      <c r="AU8" s="336" t="s">
        <v>15</v>
      </c>
      <c r="AV8" s="337"/>
      <c r="AW8" s="337"/>
      <c r="AX8" s="337"/>
      <c r="AY8" s="338" t="s">
        <v>30</v>
      </c>
      <c r="AZ8" s="339"/>
      <c r="BA8" s="339"/>
      <c r="BB8" s="339"/>
      <c r="BC8" s="339"/>
      <c r="BD8" s="339"/>
      <c r="BE8" s="339"/>
      <c r="BF8" s="339"/>
      <c r="BG8" s="339"/>
      <c r="BH8" s="339"/>
      <c r="BI8" s="339"/>
      <c r="BJ8" s="339"/>
      <c r="BK8" s="339"/>
      <c r="BL8" s="339"/>
      <c r="BM8" s="340"/>
      <c r="BN8" s="341">
        <v>418442</v>
      </c>
      <c r="BO8" s="342"/>
      <c r="BP8" s="342"/>
      <c r="BQ8" s="342"/>
      <c r="BR8" s="342"/>
      <c r="BS8" s="342"/>
      <c r="BT8" s="342"/>
      <c r="BU8" s="343"/>
      <c r="BV8" s="341">
        <v>651516</v>
      </c>
      <c r="BW8" s="342"/>
      <c r="BX8" s="342"/>
      <c r="BY8" s="342"/>
      <c r="BZ8" s="342"/>
      <c r="CA8" s="342"/>
      <c r="CB8" s="342"/>
      <c r="CC8" s="343"/>
      <c r="CD8" s="344" t="s">
        <v>31</v>
      </c>
      <c r="CE8" s="345"/>
      <c r="CF8" s="345"/>
      <c r="CG8" s="345"/>
      <c r="CH8" s="345"/>
      <c r="CI8" s="345"/>
      <c r="CJ8" s="345"/>
      <c r="CK8" s="345"/>
      <c r="CL8" s="345"/>
      <c r="CM8" s="345"/>
      <c r="CN8" s="345"/>
      <c r="CO8" s="345"/>
      <c r="CP8" s="345"/>
      <c r="CQ8" s="345"/>
      <c r="CR8" s="345"/>
      <c r="CS8" s="346"/>
      <c r="CT8" s="353">
        <v>0.6</v>
      </c>
      <c r="CU8" s="354"/>
      <c r="CV8" s="354"/>
      <c r="CW8" s="354"/>
      <c r="CX8" s="354"/>
      <c r="CY8" s="354"/>
      <c r="CZ8" s="354"/>
      <c r="DA8" s="355"/>
      <c r="DB8" s="353">
        <v>0.61</v>
      </c>
      <c r="DC8" s="354"/>
      <c r="DD8" s="354"/>
      <c r="DE8" s="354"/>
      <c r="DF8" s="354"/>
      <c r="DG8" s="354"/>
      <c r="DH8" s="354"/>
      <c r="DI8" s="355"/>
    </row>
    <row r="9" spans="1:119" ht="18.75" customHeight="1" x14ac:dyDescent="0.2">
      <c r="A9" s="2"/>
      <c r="B9" s="315" t="s">
        <v>32</v>
      </c>
      <c r="C9" s="316"/>
      <c r="D9" s="316"/>
      <c r="E9" s="316"/>
      <c r="F9" s="316"/>
      <c r="G9" s="316"/>
      <c r="H9" s="316"/>
      <c r="I9" s="316"/>
      <c r="J9" s="316"/>
      <c r="K9" s="413"/>
      <c r="L9" s="366" t="s">
        <v>33</v>
      </c>
      <c r="M9" s="367"/>
      <c r="N9" s="367"/>
      <c r="O9" s="367"/>
      <c r="P9" s="367"/>
      <c r="Q9" s="368"/>
      <c r="R9" s="369">
        <v>14083</v>
      </c>
      <c r="S9" s="370"/>
      <c r="T9" s="370"/>
      <c r="U9" s="370"/>
      <c r="V9" s="371"/>
      <c r="W9" s="318" t="s">
        <v>34</v>
      </c>
      <c r="X9" s="319"/>
      <c r="Y9" s="319"/>
      <c r="Z9" s="319"/>
      <c r="AA9" s="319"/>
      <c r="AB9" s="319"/>
      <c r="AC9" s="319"/>
      <c r="AD9" s="319"/>
      <c r="AE9" s="319"/>
      <c r="AF9" s="319"/>
      <c r="AG9" s="319"/>
      <c r="AH9" s="319"/>
      <c r="AI9" s="319"/>
      <c r="AJ9" s="319"/>
      <c r="AK9" s="319"/>
      <c r="AL9" s="320"/>
      <c r="AM9" s="333" t="s">
        <v>35</v>
      </c>
      <c r="AN9" s="334"/>
      <c r="AO9" s="334"/>
      <c r="AP9" s="334"/>
      <c r="AQ9" s="334"/>
      <c r="AR9" s="334"/>
      <c r="AS9" s="334"/>
      <c r="AT9" s="335"/>
      <c r="AU9" s="336" t="s">
        <v>15</v>
      </c>
      <c r="AV9" s="337"/>
      <c r="AW9" s="337"/>
      <c r="AX9" s="337"/>
      <c r="AY9" s="338" t="s">
        <v>36</v>
      </c>
      <c r="AZ9" s="339"/>
      <c r="BA9" s="339"/>
      <c r="BB9" s="339"/>
      <c r="BC9" s="339"/>
      <c r="BD9" s="339"/>
      <c r="BE9" s="339"/>
      <c r="BF9" s="339"/>
      <c r="BG9" s="339"/>
      <c r="BH9" s="339"/>
      <c r="BI9" s="339"/>
      <c r="BJ9" s="339"/>
      <c r="BK9" s="339"/>
      <c r="BL9" s="339"/>
      <c r="BM9" s="340"/>
      <c r="BN9" s="341">
        <v>-233074</v>
      </c>
      <c r="BO9" s="342"/>
      <c r="BP9" s="342"/>
      <c r="BQ9" s="342"/>
      <c r="BR9" s="342"/>
      <c r="BS9" s="342"/>
      <c r="BT9" s="342"/>
      <c r="BU9" s="343"/>
      <c r="BV9" s="341">
        <v>-208905</v>
      </c>
      <c r="BW9" s="342"/>
      <c r="BX9" s="342"/>
      <c r="BY9" s="342"/>
      <c r="BZ9" s="342"/>
      <c r="CA9" s="342"/>
      <c r="CB9" s="342"/>
      <c r="CC9" s="343"/>
      <c r="CD9" s="344" t="s">
        <v>37</v>
      </c>
      <c r="CE9" s="345"/>
      <c r="CF9" s="345"/>
      <c r="CG9" s="345"/>
      <c r="CH9" s="345"/>
      <c r="CI9" s="345"/>
      <c r="CJ9" s="345"/>
      <c r="CK9" s="345"/>
      <c r="CL9" s="345"/>
      <c r="CM9" s="345"/>
      <c r="CN9" s="345"/>
      <c r="CO9" s="345"/>
      <c r="CP9" s="345"/>
      <c r="CQ9" s="345"/>
      <c r="CR9" s="345"/>
      <c r="CS9" s="346"/>
      <c r="CT9" s="347">
        <v>8</v>
      </c>
      <c r="CU9" s="348"/>
      <c r="CV9" s="348"/>
      <c r="CW9" s="348"/>
      <c r="CX9" s="348"/>
      <c r="CY9" s="348"/>
      <c r="CZ9" s="348"/>
      <c r="DA9" s="349"/>
      <c r="DB9" s="347">
        <v>7.7</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56" t="s">
        <v>38</v>
      </c>
      <c r="M10" s="334"/>
      <c r="N10" s="334"/>
      <c r="O10" s="334"/>
      <c r="P10" s="334"/>
      <c r="Q10" s="335"/>
      <c r="R10" s="357">
        <v>15015</v>
      </c>
      <c r="S10" s="358"/>
      <c r="T10" s="358"/>
      <c r="U10" s="358"/>
      <c r="V10" s="359"/>
      <c r="W10" s="484"/>
      <c r="X10" s="463"/>
      <c r="Y10" s="463"/>
      <c r="Z10" s="463"/>
      <c r="AA10" s="463"/>
      <c r="AB10" s="463"/>
      <c r="AC10" s="463"/>
      <c r="AD10" s="463"/>
      <c r="AE10" s="463"/>
      <c r="AF10" s="463"/>
      <c r="AG10" s="463"/>
      <c r="AH10" s="463"/>
      <c r="AI10" s="463"/>
      <c r="AJ10" s="463"/>
      <c r="AK10" s="463"/>
      <c r="AL10" s="487"/>
      <c r="AM10" s="333" t="s">
        <v>39</v>
      </c>
      <c r="AN10" s="334"/>
      <c r="AO10" s="334"/>
      <c r="AP10" s="334"/>
      <c r="AQ10" s="334"/>
      <c r="AR10" s="334"/>
      <c r="AS10" s="334"/>
      <c r="AT10" s="335"/>
      <c r="AU10" s="336" t="s">
        <v>15</v>
      </c>
      <c r="AV10" s="337"/>
      <c r="AW10" s="337"/>
      <c r="AX10" s="337"/>
      <c r="AY10" s="338" t="s">
        <v>40</v>
      </c>
      <c r="AZ10" s="339"/>
      <c r="BA10" s="339"/>
      <c r="BB10" s="339"/>
      <c r="BC10" s="339"/>
      <c r="BD10" s="339"/>
      <c r="BE10" s="339"/>
      <c r="BF10" s="339"/>
      <c r="BG10" s="339"/>
      <c r="BH10" s="339"/>
      <c r="BI10" s="339"/>
      <c r="BJ10" s="339"/>
      <c r="BK10" s="339"/>
      <c r="BL10" s="339"/>
      <c r="BM10" s="340"/>
      <c r="BN10" s="341">
        <v>263909</v>
      </c>
      <c r="BO10" s="342"/>
      <c r="BP10" s="342"/>
      <c r="BQ10" s="342"/>
      <c r="BR10" s="342"/>
      <c r="BS10" s="342"/>
      <c r="BT10" s="342"/>
      <c r="BU10" s="343"/>
      <c r="BV10" s="341">
        <v>499438</v>
      </c>
      <c r="BW10" s="342"/>
      <c r="BX10" s="342"/>
      <c r="BY10" s="342"/>
      <c r="BZ10" s="342"/>
      <c r="CA10" s="342"/>
      <c r="CB10" s="342"/>
      <c r="CC10" s="343"/>
      <c r="CD10" s="22" t="s">
        <v>41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0" t="s">
        <v>42</v>
      </c>
      <c r="M11" s="361"/>
      <c r="N11" s="361"/>
      <c r="O11" s="361"/>
      <c r="P11" s="361"/>
      <c r="Q11" s="362"/>
      <c r="R11" s="363" t="s">
        <v>43</v>
      </c>
      <c r="S11" s="364"/>
      <c r="T11" s="364"/>
      <c r="U11" s="364"/>
      <c r="V11" s="365"/>
      <c r="W11" s="484"/>
      <c r="X11" s="463"/>
      <c r="Y11" s="463"/>
      <c r="Z11" s="463"/>
      <c r="AA11" s="463"/>
      <c r="AB11" s="463"/>
      <c r="AC11" s="463"/>
      <c r="AD11" s="463"/>
      <c r="AE11" s="463"/>
      <c r="AF11" s="463"/>
      <c r="AG11" s="463"/>
      <c r="AH11" s="463"/>
      <c r="AI11" s="463"/>
      <c r="AJ11" s="463"/>
      <c r="AK11" s="463"/>
      <c r="AL11" s="487"/>
      <c r="AM11" s="333" t="s">
        <v>44</v>
      </c>
      <c r="AN11" s="334"/>
      <c r="AO11" s="334"/>
      <c r="AP11" s="334"/>
      <c r="AQ11" s="334"/>
      <c r="AR11" s="334"/>
      <c r="AS11" s="334"/>
      <c r="AT11" s="335"/>
      <c r="AU11" s="336" t="s">
        <v>15</v>
      </c>
      <c r="AV11" s="337"/>
      <c r="AW11" s="337"/>
      <c r="AX11" s="337"/>
      <c r="AY11" s="338" t="s">
        <v>45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46</v>
      </c>
      <c r="CE11" s="345"/>
      <c r="CF11" s="345"/>
      <c r="CG11" s="345"/>
      <c r="CH11" s="345"/>
      <c r="CI11" s="345"/>
      <c r="CJ11" s="345"/>
      <c r="CK11" s="345"/>
      <c r="CL11" s="345"/>
      <c r="CM11" s="345"/>
      <c r="CN11" s="345"/>
      <c r="CO11" s="345"/>
      <c r="CP11" s="345"/>
      <c r="CQ11" s="345"/>
      <c r="CR11" s="345"/>
      <c r="CS11" s="346"/>
      <c r="CT11" s="353" t="s">
        <v>47</v>
      </c>
      <c r="CU11" s="354"/>
      <c r="CV11" s="354"/>
      <c r="CW11" s="354"/>
      <c r="CX11" s="354"/>
      <c r="CY11" s="354"/>
      <c r="CZ11" s="354"/>
      <c r="DA11" s="355"/>
      <c r="DB11" s="353" t="s">
        <v>47</v>
      </c>
      <c r="DC11" s="354"/>
      <c r="DD11" s="354"/>
      <c r="DE11" s="354"/>
      <c r="DF11" s="354"/>
      <c r="DG11" s="354"/>
      <c r="DH11" s="354"/>
      <c r="DI11" s="355"/>
    </row>
    <row r="12" spans="1:119" ht="18.75" customHeight="1" x14ac:dyDescent="0.2">
      <c r="A12" s="2"/>
      <c r="B12" s="509" t="s">
        <v>48</v>
      </c>
      <c r="C12" s="510"/>
      <c r="D12" s="510"/>
      <c r="E12" s="510"/>
      <c r="F12" s="510"/>
      <c r="G12" s="510"/>
      <c r="H12" s="510"/>
      <c r="I12" s="510"/>
      <c r="J12" s="510"/>
      <c r="K12" s="511"/>
      <c r="L12" s="379" t="s">
        <v>49</v>
      </c>
      <c r="M12" s="380"/>
      <c r="N12" s="380"/>
      <c r="O12" s="380"/>
      <c r="P12" s="380"/>
      <c r="Q12" s="381"/>
      <c r="R12" s="382">
        <v>13747</v>
      </c>
      <c r="S12" s="383"/>
      <c r="T12" s="383"/>
      <c r="U12" s="383"/>
      <c r="V12" s="384"/>
      <c r="W12" s="385" t="s">
        <v>7</v>
      </c>
      <c r="X12" s="337"/>
      <c r="Y12" s="337"/>
      <c r="Z12" s="337"/>
      <c r="AA12" s="337"/>
      <c r="AB12" s="386"/>
      <c r="AC12" s="387" t="s">
        <v>50</v>
      </c>
      <c r="AD12" s="388"/>
      <c r="AE12" s="388"/>
      <c r="AF12" s="388"/>
      <c r="AG12" s="389"/>
      <c r="AH12" s="387" t="s">
        <v>51</v>
      </c>
      <c r="AI12" s="388"/>
      <c r="AJ12" s="388"/>
      <c r="AK12" s="388"/>
      <c r="AL12" s="390"/>
      <c r="AM12" s="333" t="s">
        <v>52</v>
      </c>
      <c r="AN12" s="334"/>
      <c r="AO12" s="334"/>
      <c r="AP12" s="334"/>
      <c r="AQ12" s="334"/>
      <c r="AR12" s="334"/>
      <c r="AS12" s="334"/>
      <c r="AT12" s="335"/>
      <c r="AU12" s="336" t="s">
        <v>15</v>
      </c>
      <c r="AV12" s="337"/>
      <c r="AW12" s="337"/>
      <c r="AX12" s="337"/>
      <c r="AY12" s="338" t="s">
        <v>53</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0</v>
      </c>
      <c r="BW12" s="342"/>
      <c r="BX12" s="342"/>
      <c r="BY12" s="342"/>
      <c r="BZ12" s="342"/>
      <c r="CA12" s="342"/>
      <c r="CB12" s="342"/>
      <c r="CC12" s="343"/>
      <c r="CD12" s="344" t="s">
        <v>54</v>
      </c>
      <c r="CE12" s="345"/>
      <c r="CF12" s="345"/>
      <c r="CG12" s="345"/>
      <c r="CH12" s="345"/>
      <c r="CI12" s="345"/>
      <c r="CJ12" s="345"/>
      <c r="CK12" s="345"/>
      <c r="CL12" s="345"/>
      <c r="CM12" s="345"/>
      <c r="CN12" s="345"/>
      <c r="CO12" s="345"/>
      <c r="CP12" s="345"/>
      <c r="CQ12" s="345"/>
      <c r="CR12" s="345"/>
      <c r="CS12" s="346"/>
      <c r="CT12" s="353" t="s">
        <v>47</v>
      </c>
      <c r="CU12" s="354"/>
      <c r="CV12" s="354"/>
      <c r="CW12" s="354"/>
      <c r="CX12" s="354"/>
      <c r="CY12" s="354"/>
      <c r="CZ12" s="354"/>
      <c r="DA12" s="355"/>
      <c r="DB12" s="353" t="s">
        <v>47</v>
      </c>
      <c r="DC12" s="354"/>
      <c r="DD12" s="354"/>
      <c r="DE12" s="354"/>
      <c r="DF12" s="354"/>
      <c r="DG12" s="354"/>
      <c r="DH12" s="354"/>
      <c r="DI12" s="355"/>
    </row>
    <row r="13" spans="1:119" ht="18.75" customHeight="1" x14ac:dyDescent="0.2">
      <c r="A13" s="2"/>
      <c r="B13" s="512"/>
      <c r="C13" s="513"/>
      <c r="D13" s="513"/>
      <c r="E13" s="513"/>
      <c r="F13" s="513"/>
      <c r="G13" s="513"/>
      <c r="H13" s="513"/>
      <c r="I13" s="513"/>
      <c r="J13" s="513"/>
      <c r="K13" s="514"/>
      <c r="L13" s="14"/>
      <c r="M13" s="372" t="s">
        <v>55</v>
      </c>
      <c r="N13" s="373"/>
      <c r="O13" s="373"/>
      <c r="P13" s="373"/>
      <c r="Q13" s="374"/>
      <c r="R13" s="375">
        <v>13125</v>
      </c>
      <c r="S13" s="376"/>
      <c r="T13" s="376"/>
      <c r="U13" s="376"/>
      <c r="V13" s="377"/>
      <c r="W13" s="499" t="s">
        <v>56</v>
      </c>
      <c r="X13" s="500"/>
      <c r="Y13" s="500"/>
      <c r="Z13" s="500"/>
      <c r="AA13" s="500"/>
      <c r="AB13" s="490"/>
      <c r="AC13" s="357">
        <v>1127</v>
      </c>
      <c r="AD13" s="358"/>
      <c r="AE13" s="358"/>
      <c r="AF13" s="358"/>
      <c r="AG13" s="378"/>
      <c r="AH13" s="357">
        <v>1350</v>
      </c>
      <c r="AI13" s="358"/>
      <c r="AJ13" s="358"/>
      <c r="AK13" s="358"/>
      <c r="AL13" s="359"/>
      <c r="AM13" s="333" t="s">
        <v>57</v>
      </c>
      <c r="AN13" s="334"/>
      <c r="AO13" s="334"/>
      <c r="AP13" s="334"/>
      <c r="AQ13" s="334"/>
      <c r="AR13" s="334"/>
      <c r="AS13" s="334"/>
      <c r="AT13" s="335"/>
      <c r="AU13" s="336" t="s">
        <v>26</v>
      </c>
      <c r="AV13" s="337"/>
      <c r="AW13" s="337"/>
      <c r="AX13" s="337"/>
      <c r="AY13" s="338" t="s">
        <v>58</v>
      </c>
      <c r="AZ13" s="339"/>
      <c r="BA13" s="339"/>
      <c r="BB13" s="339"/>
      <c r="BC13" s="339"/>
      <c r="BD13" s="339"/>
      <c r="BE13" s="339"/>
      <c r="BF13" s="339"/>
      <c r="BG13" s="339"/>
      <c r="BH13" s="339"/>
      <c r="BI13" s="339"/>
      <c r="BJ13" s="339"/>
      <c r="BK13" s="339"/>
      <c r="BL13" s="339"/>
      <c r="BM13" s="340"/>
      <c r="BN13" s="341">
        <v>30835</v>
      </c>
      <c r="BO13" s="342"/>
      <c r="BP13" s="342"/>
      <c r="BQ13" s="342"/>
      <c r="BR13" s="342"/>
      <c r="BS13" s="342"/>
      <c r="BT13" s="342"/>
      <c r="BU13" s="343"/>
      <c r="BV13" s="341">
        <v>290533</v>
      </c>
      <c r="BW13" s="342"/>
      <c r="BX13" s="342"/>
      <c r="BY13" s="342"/>
      <c r="BZ13" s="342"/>
      <c r="CA13" s="342"/>
      <c r="CB13" s="342"/>
      <c r="CC13" s="343"/>
      <c r="CD13" s="344" t="s">
        <v>59</v>
      </c>
      <c r="CE13" s="345"/>
      <c r="CF13" s="345"/>
      <c r="CG13" s="345"/>
      <c r="CH13" s="345"/>
      <c r="CI13" s="345"/>
      <c r="CJ13" s="345"/>
      <c r="CK13" s="345"/>
      <c r="CL13" s="345"/>
      <c r="CM13" s="345"/>
      <c r="CN13" s="345"/>
      <c r="CO13" s="345"/>
      <c r="CP13" s="345"/>
      <c r="CQ13" s="345"/>
      <c r="CR13" s="345"/>
      <c r="CS13" s="346"/>
      <c r="CT13" s="347">
        <v>6.3</v>
      </c>
      <c r="CU13" s="348"/>
      <c r="CV13" s="348"/>
      <c r="CW13" s="348"/>
      <c r="CX13" s="348"/>
      <c r="CY13" s="348"/>
      <c r="CZ13" s="348"/>
      <c r="DA13" s="349"/>
      <c r="DB13" s="347">
        <v>6.5</v>
      </c>
      <c r="DC13" s="348"/>
      <c r="DD13" s="348"/>
      <c r="DE13" s="348"/>
      <c r="DF13" s="348"/>
      <c r="DG13" s="348"/>
      <c r="DH13" s="348"/>
      <c r="DI13" s="349"/>
    </row>
    <row r="14" spans="1:119" ht="18.75" customHeight="1" x14ac:dyDescent="0.2">
      <c r="A14" s="2"/>
      <c r="B14" s="512"/>
      <c r="C14" s="513"/>
      <c r="D14" s="513"/>
      <c r="E14" s="513"/>
      <c r="F14" s="513"/>
      <c r="G14" s="513"/>
      <c r="H14" s="513"/>
      <c r="I14" s="513"/>
      <c r="J14" s="513"/>
      <c r="K14" s="514"/>
      <c r="L14" s="397" t="s">
        <v>60</v>
      </c>
      <c r="M14" s="398"/>
      <c r="N14" s="398"/>
      <c r="O14" s="398"/>
      <c r="P14" s="398"/>
      <c r="Q14" s="399"/>
      <c r="R14" s="375">
        <v>13880</v>
      </c>
      <c r="S14" s="376"/>
      <c r="T14" s="376"/>
      <c r="U14" s="376"/>
      <c r="V14" s="377"/>
      <c r="W14" s="485"/>
      <c r="X14" s="486"/>
      <c r="Y14" s="486"/>
      <c r="Z14" s="486"/>
      <c r="AA14" s="486"/>
      <c r="AB14" s="476"/>
      <c r="AC14" s="400">
        <v>15.8</v>
      </c>
      <c r="AD14" s="401"/>
      <c r="AE14" s="401"/>
      <c r="AF14" s="401"/>
      <c r="AG14" s="402"/>
      <c r="AH14" s="400">
        <v>17.8</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61</v>
      </c>
      <c r="CE14" s="392"/>
      <c r="CF14" s="392"/>
      <c r="CG14" s="392"/>
      <c r="CH14" s="392"/>
      <c r="CI14" s="392"/>
      <c r="CJ14" s="392"/>
      <c r="CK14" s="392"/>
      <c r="CL14" s="392"/>
      <c r="CM14" s="392"/>
      <c r="CN14" s="392"/>
      <c r="CO14" s="392"/>
      <c r="CP14" s="392"/>
      <c r="CQ14" s="392"/>
      <c r="CR14" s="392"/>
      <c r="CS14" s="393"/>
      <c r="CT14" s="394" t="s">
        <v>47</v>
      </c>
      <c r="CU14" s="395"/>
      <c r="CV14" s="395"/>
      <c r="CW14" s="395"/>
      <c r="CX14" s="395"/>
      <c r="CY14" s="395"/>
      <c r="CZ14" s="395"/>
      <c r="DA14" s="396"/>
      <c r="DB14" s="394" t="s">
        <v>47</v>
      </c>
      <c r="DC14" s="395"/>
      <c r="DD14" s="395"/>
      <c r="DE14" s="395"/>
      <c r="DF14" s="395"/>
      <c r="DG14" s="395"/>
      <c r="DH14" s="395"/>
      <c r="DI14" s="396"/>
    </row>
    <row r="15" spans="1:119" ht="18.75" customHeight="1" x14ac:dyDescent="0.2">
      <c r="A15" s="2"/>
      <c r="B15" s="512"/>
      <c r="C15" s="513"/>
      <c r="D15" s="513"/>
      <c r="E15" s="513"/>
      <c r="F15" s="513"/>
      <c r="G15" s="513"/>
      <c r="H15" s="513"/>
      <c r="I15" s="513"/>
      <c r="J15" s="513"/>
      <c r="K15" s="514"/>
      <c r="L15" s="14"/>
      <c r="M15" s="372" t="s">
        <v>55</v>
      </c>
      <c r="N15" s="373"/>
      <c r="O15" s="373"/>
      <c r="P15" s="373"/>
      <c r="Q15" s="374"/>
      <c r="R15" s="375">
        <v>13374</v>
      </c>
      <c r="S15" s="376"/>
      <c r="T15" s="376"/>
      <c r="U15" s="376"/>
      <c r="V15" s="377"/>
      <c r="W15" s="499" t="s">
        <v>62</v>
      </c>
      <c r="X15" s="500"/>
      <c r="Y15" s="500"/>
      <c r="Z15" s="500"/>
      <c r="AA15" s="500"/>
      <c r="AB15" s="490"/>
      <c r="AC15" s="357">
        <v>2212</v>
      </c>
      <c r="AD15" s="358"/>
      <c r="AE15" s="358"/>
      <c r="AF15" s="358"/>
      <c r="AG15" s="378"/>
      <c r="AH15" s="357">
        <v>2352</v>
      </c>
      <c r="AI15" s="358"/>
      <c r="AJ15" s="358"/>
      <c r="AK15" s="358"/>
      <c r="AL15" s="359"/>
      <c r="AM15" s="333"/>
      <c r="AN15" s="334"/>
      <c r="AO15" s="334"/>
      <c r="AP15" s="334"/>
      <c r="AQ15" s="334"/>
      <c r="AR15" s="334"/>
      <c r="AS15" s="334"/>
      <c r="AT15" s="335"/>
      <c r="AU15" s="336"/>
      <c r="AV15" s="337"/>
      <c r="AW15" s="337"/>
      <c r="AX15" s="337"/>
      <c r="AY15" s="321" t="s">
        <v>63</v>
      </c>
      <c r="AZ15" s="322"/>
      <c r="BA15" s="322"/>
      <c r="BB15" s="322"/>
      <c r="BC15" s="322"/>
      <c r="BD15" s="322"/>
      <c r="BE15" s="322"/>
      <c r="BF15" s="322"/>
      <c r="BG15" s="322"/>
      <c r="BH15" s="322"/>
      <c r="BI15" s="322"/>
      <c r="BJ15" s="322"/>
      <c r="BK15" s="322"/>
      <c r="BL15" s="322"/>
      <c r="BM15" s="323"/>
      <c r="BN15" s="324">
        <v>2205731</v>
      </c>
      <c r="BO15" s="325"/>
      <c r="BP15" s="325"/>
      <c r="BQ15" s="325"/>
      <c r="BR15" s="325"/>
      <c r="BS15" s="325"/>
      <c r="BT15" s="325"/>
      <c r="BU15" s="326"/>
      <c r="BV15" s="324">
        <v>2163064</v>
      </c>
      <c r="BW15" s="325"/>
      <c r="BX15" s="325"/>
      <c r="BY15" s="325"/>
      <c r="BZ15" s="325"/>
      <c r="CA15" s="325"/>
      <c r="CB15" s="325"/>
      <c r="CC15" s="326"/>
      <c r="CD15" s="327" t="s">
        <v>64</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12"/>
      <c r="C16" s="513"/>
      <c r="D16" s="513"/>
      <c r="E16" s="513"/>
      <c r="F16" s="513"/>
      <c r="G16" s="513"/>
      <c r="H16" s="513"/>
      <c r="I16" s="513"/>
      <c r="J16" s="513"/>
      <c r="K16" s="514"/>
      <c r="L16" s="397" t="s">
        <v>65</v>
      </c>
      <c r="M16" s="404"/>
      <c r="N16" s="404"/>
      <c r="O16" s="404"/>
      <c r="P16" s="404"/>
      <c r="Q16" s="405"/>
      <c r="R16" s="406" t="s">
        <v>66</v>
      </c>
      <c r="S16" s="407"/>
      <c r="T16" s="407"/>
      <c r="U16" s="407"/>
      <c r="V16" s="408"/>
      <c r="W16" s="485"/>
      <c r="X16" s="486"/>
      <c r="Y16" s="486"/>
      <c r="Z16" s="486"/>
      <c r="AA16" s="486"/>
      <c r="AB16" s="476"/>
      <c r="AC16" s="400">
        <v>31</v>
      </c>
      <c r="AD16" s="401"/>
      <c r="AE16" s="401"/>
      <c r="AF16" s="401"/>
      <c r="AG16" s="402"/>
      <c r="AH16" s="400">
        <v>31</v>
      </c>
      <c r="AI16" s="401"/>
      <c r="AJ16" s="401"/>
      <c r="AK16" s="401"/>
      <c r="AL16" s="403"/>
      <c r="AM16" s="333"/>
      <c r="AN16" s="334"/>
      <c r="AO16" s="334"/>
      <c r="AP16" s="334"/>
      <c r="AQ16" s="334"/>
      <c r="AR16" s="334"/>
      <c r="AS16" s="334"/>
      <c r="AT16" s="335"/>
      <c r="AU16" s="336"/>
      <c r="AV16" s="337"/>
      <c r="AW16" s="337"/>
      <c r="AX16" s="337"/>
      <c r="AY16" s="338" t="s">
        <v>67</v>
      </c>
      <c r="AZ16" s="339"/>
      <c r="BA16" s="339"/>
      <c r="BB16" s="339"/>
      <c r="BC16" s="339"/>
      <c r="BD16" s="339"/>
      <c r="BE16" s="339"/>
      <c r="BF16" s="339"/>
      <c r="BG16" s="339"/>
      <c r="BH16" s="339"/>
      <c r="BI16" s="339"/>
      <c r="BJ16" s="339"/>
      <c r="BK16" s="339"/>
      <c r="BL16" s="339"/>
      <c r="BM16" s="340"/>
      <c r="BN16" s="341">
        <v>3614254</v>
      </c>
      <c r="BO16" s="342"/>
      <c r="BP16" s="342"/>
      <c r="BQ16" s="342"/>
      <c r="BR16" s="342"/>
      <c r="BS16" s="342"/>
      <c r="BT16" s="342"/>
      <c r="BU16" s="343"/>
      <c r="BV16" s="341">
        <v>3536396</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2">
      <c r="A17" s="2"/>
      <c r="B17" s="515"/>
      <c r="C17" s="516"/>
      <c r="D17" s="516"/>
      <c r="E17" s="516"/>
      <c r="F17" s="516"/>
      <c r="G17" s="516"/>
      <c r="H17" s="516"/>
      <c r="I17" s="516"/>
      <c r="J17" s="516"/>
      <c r="K17" s="517"/>
      <c r="L17" s="15"/>
      <c r="M17" s="409" t="s">
        <v>68</v>
      </c>
      <c r="N17" s="410"/>
      <c r="O17" s="410"/>
      <c r="P17" s="410"/>
      <c r="Q17" s="411"/>
      <c r="R17" s="406" t="s">
        <v>69</v>
      </c>
      <c r="S17" s="407"/>
      <c r="T17" s="407"/>
      <c r="U17" s="407"/>
      <c r="V17" s="408"/>
      <c r="W17" s="499" t="s">
        <v>70</v>
      </c>
      <c r="X17" s="500"/>
      <c r="Y17" s="500"/>
      <c r="Z17" s="500"/>
      <c r="AA17" s="500"/>
      <c r="AB17" s="490"/>
      <c r="AC17" s="357">
        <v>3789</v>
      </c>
      <c r="AD17" s="358"/>
      <c r="AE17" s="358"/>
      <c r="AF17" s="358"/>
      <c r="AG17" s="378"/>
      <c r="AH17" s="357">
        <v>3897</v>
      </c>
      <c r="AI17" s="358"/>
      <c r="AJ17" s="358"/>
      <c r="AK17" s="358"/>
      <c r="AL17" s="359"/>
      <c r="AM17" s="333"/>
      <c r="AN17" s="334"/>
      <c r="AO17" s="334"/>
      <c r="AP17" s="334"/>
      <c r="AQ17" s="334"/>
      <c r="AR17" s="334"/>
      <c r="AS17" s="334"/>
      <c r="AT17" s="335"/>
      <c r="AU17" s="336"/>
      <c r="AV17" s="337"/>
      <c r="AW17" s="337"/>
      <c r="AX17" s="337"/>
      <c r="AY17" s="338" t="s">
        <v>71</v>
      </c>
      <c r="AZ17" s="339"/>
      <c r="BA17" s="339"/>
      <c r="BB17" s="339"/>
      <c r="BC17" s="339"/>
      <c r="BD17" s="339"/>
      <c r="BE17" s="339"/>
      <c r="BF17" s="339"/>
      <c r="BG17" s="339"/>
      <c r="BH17" s="339"/>
      <c r="BI17" s="339"/>
      <c r="BJ17" s="339"/>
      <c r="BK17" s="339"/>
      <c r="BL17" s="339"/>
      <c r="BM17" s="340"/>
      <c r="BN17" s="341">
        <v>2794310</v>
      </c>
      <c r="BO17" s="342"/>
      <c r="BP17" s="342"/>
      <c r="BQ17" s="342"/>
      <c r="BR17" s="342"/>
      <c r="BS17" s="342"/>
      <c r="BT17" s="342"/>
      <c r="BU17" s="343"/>
      <c r="BV17" s="341">
        <v>2738414</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72</v>
      </c>
      <c r="C18" s="413"/>
      <c r="D18" s="413"/>
      <c r="E18" s="414"/>
      <c r="F18" s="414"/>
      <c r="G18" s="414"/>
      <c r="H18" s="414"/>
      <c r="I18" s="414"/>
      <c r="J18" s="414"/>
      <c r="K18" s="414"/>
      <c r="L18" s="415">
        <v>41.86</v>
      </c>
      <c r="M18" s="415"/>
      <c r="N18" s="415"/>
      <c r="O18" s="415"/>
      <c r="P18" s="415"/>
      <c r="Q18" s="415"/>
      <c r="R18" s="416"/>
      <c r="S18" s="416"/>
      <c r="T18" s="416"/>
      <c r="U18" s="416"/>
      <c r="V18" s="417"/>
      <c r="W18" s="431"/>
      <c r="X18" s="432"/>
      <c r="Y18" s="432"/>
      <c r="Z18" s="432"/>
      <c r="AA18" s="432"/>
      <c r="AB18" s="493"/>
      <c r="AC18" s="418">
        <v>53.2</v>
      </c>
      <c r="AD18" s="419"/>
      <c r="AE18" s="419"/>
      <c r="AF18" s="419"/>
      <c r="AG18" s="420"/>
      <c r="AH18" s="418">
        <v>51.3</v>
      </c>
      <c r="AI18" s="419"/>
      <c r="AJ18" s="419"/>
      <c r="AK18" s="419"/>
      <c r="AL18" s="421"/>
      <c r="AM18" s="333"/>
      <c r="AN18" s="334"/>
      <c r="AO18" s="334"/>
      <c r="AP18" s="334"/>
      <c r="AQ18" s="334"/>
      <c r="AR18" s="334"/>
      <c r="AS18" s="334"/>
      <c r="AT18" s="335"/>
      <c r="AU18" s="336"/>
      <c r="AV18" s="337"/>
      <c r="AW18" s="337"/>
      <c r="AX18" s="337"/>
      <c r="AY18" s="338" t="s">
        <v>73</v>
      </c>
      <c r="AZ18" s="339"/>
      <c r="BA18" s="339"/>
      <c r="BB18" s="339"/>
      <c r="BC18" s="339"/>
      <c r="BD18" s="339"/>
      <c r="BE18" s="339"/>
      <c r="BF18" s="339"/>
      <c r="BG18" s="339"/>
      <c r="BH18" s="339"/>
      <c r="BI18" s="339"/>
      <c r="BJ18" s="339"/>
      <c r="BK18" s="339"/>
      <c r="BL18" s="339"/>
      <c r="BM18" s="340"/>
      <c r="BN18" s="341">
        <v>3892798</v>
      </c>
      <c r="BO18" s="342"/>
      <c r="BP18" s="342"/>
      <c r="BQ18" s="342"/>
      <c r="BR18" s="342"/>
      <c r="BS18" s="342"/>
      <c r="BT18" s="342"/>
      <c r="BU18" s="343"/>
      <c r="BV18" s="341">
        <v>3807943</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74</v>
      </c>
      <c r="C19" s="413"/>
      <c r="D19" s="413"/>
      <c r="E19" s="414"/>
      <c r="F19" s="414"/>
      <c r="G19" s="414"/>
      <c r="H19" s="414"/>
      <c r="I19" s="414"/>
      <c r="J19" s="414"/>
      <c r="K19" s="414"/>
      <c r="L19" s="422">
        <v>336</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75</v>
      </c>
      <c r="AZ19" s="339"/>
      <c r="BA19" s="339"/>
      <c r="BB19" s="339"/>
      <c r="BC19" s="339"/>
      <c r="BD19" s="339"/>
      <c r="BE19" s="339"/>
      <c r="BF19" s="339"/>
      <c r="BG19" s="339"/>
      <c r="BH19" s="339"/>
      <c r="BI19" s="339"/>
      <c r="BJ19" s="339"/>
      <c r="BK19" s="339"/>
      <c r="BL19" s="339"/>
      <c r="BM19" s="340"/>
      <c r="BN19" s="341">
        <v>5342034</v>
      </c>
      <c r="BO19" s="342"/>
      <c r="BP19" s="342"/>
      <c r="BQ19" s="342"/>
      <c r="BR19" s="342"/>
      <c r="BS19" s="342"/>
      <c r="BT19" s="342"/>
      <c r="BU19" s="343"/>
      <c r="BV19" s="341">
        <v>5519292</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76</v>
      </c>
      <c r="C20" s="413"/>
      <c r="D20" s="413"/>
      <c r="E20" s="414"/>
      <c r="F20" s="414"/>
      <c r="G20" s="414"/>
      <c r="H20" s="414"/>
      <c r="I20" s="414"/>
      <c r="J20" s="414"/>
      <c r="K20" s="414"/>
      <c r="L20" s="422">
        <v>5428</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5" t="s">
        <v>77</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453" t="s">
        <v>78</v>
      </c>
      <c r="C22" s="454"/>
      <c r="D22" s="455"/>
      <c r="E22" s="495" t="s">
        <v>7</v>
      </c>
      <c r="F22" s="500"/>
      <c r="G22" s="500"/>
      <c r="H22" s="500"/>
      <c r="I22" s="500"/>
      <c r="J22" s="500"/>
      <c r="K22" s="490"/>
      <c r="L22" s="495" t="s">
        <v>79</v>
      </c>
      <c r="M22" s="500"/>
      <c r="N22" s="500"/>
      <c r="O22" s="500"/>
      <c r="P22" s="490"/>
      <c r="Q22" s="520" t="s">
        <v>80</v>
      </c>
      <c r="R22" s="521"/>
      <c r="S22" s="521"/>
      <c r="T22" s="521"/>
      <c r="U22" s="521"/>
      <c r="V22" s="522"/>
      <c r="W22" s="534" t="s">
        <v>81</v>
      </c>
      <c r="X22" s="454"/>
      <c r="Y22" s="455"/>
      <c r="Z22" s="495" t="s">
        <v>7</v>
      </c>
      <c r="AA22" s="500"/>
      <c r="AB22" s="500"/>
      <c r="AC22" s="500"/>
      <c r="AD22" s="500"/>
      <c r="AE22" s="500"/>
      <c r="AF22" s="500"/>
      <c r="AG22" s="490"/>
      <c r="AH22" s="526" t="s">
        <v>82</v>
      </c>
      <c r="AI22" s="500"/>
      <c r="AJ22" s="500"/>
      <c r="AK22" s="500"/>
      <c r="AL22" s="490"/>
      <c r="AM22" s="526" t="s">
        <v>83</v>
      </c>
      <c r="AN22" s="527"/>
      <c r="AO22" s="527"/>
      <c r="AP22" s="527"/>
      <c r="AQ22" s="527"/>
      <c r="AR22" s="528"/>
      <c r="AS22" s="520" t="s">
        <v>80</v>
      </c>
      <c r="AT22" s="521"/>
      <c r="AU22" s="521"/>
      <c r="AV22" s="521"/>
      <c r="AW22" s="521"/>
      <c r="AX22" s="532"/>
      <c r="AY22" s="321" t="s">
        <v>84</v>
      </c>
      <c r="AZ22" s="322"/>
      <c r="BA22" s="322"/>
      <c r="BB22" s="322"/>
      <c r="BC22" s="322"/>
      <c r="BD22" s="322"/>
      <c r="BE22" s="322"/>
      <c r="BF22" s="322"/>
      <c r="BG22" s="322"/>
      <c r="BH22" s="322"/>
      <c r="BI22" s="322"/>
      <c r="BJ22" s="322"/>
      <c r="BK22" s="322"/>
      <c r="BL22" s="322"/>
      <c r="BM22" s="323"/>
      <c r="BN22" s="324">
        <v>3876899</v>
      </c>
      <c r="BO22" s="325"/>
      <c r="BP22" s="325"/>
      <c r="BQ22" s="325"/>
      <c r="BR22" s="325"/>
      <c r="BS22" s="325"/>
      <c r="BT22" s="325"/>
      <c r="BU22" s="326"/>
      <c r="BV22" s="324">
        <v>4208330</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85</v>
      </c>
      <c r="AZ23" s="339"/>
      <c r="BA23" s="339"/>
      <c r="BB23" s="339"/>
      <c r="BC23" s="339"/>
      <c r="BD23" s="339"/>
      <c r="BE23" s="339"/>
      <c r="BF23" s="339"/>
      <c r="BG23" s="339"/>
      <c r="BH23" s="339"/>
      <c r="BI23" s="339"/>
      <c r="BJ23" s="339"/>
      <c r="BK23" s="339"/>
      <c r="BL23" s="339"/>
      <c r="BM23" s="340"/>
      <c r="BN23" s="341">
        <v>3472540</v>
      </c>
      <c r="BO23" s="342"/>
      <c r="BP23" s="342"/>
      <c r="BQ23" s="342"/>
      <c r="BR23" s="342"/>
      <c r="BS23" s="342"/>
      <c r="BT23" s="342"/>
      <c r="BU23" s="343"/>
      <c r="BV23" s="341">
        <v>3769668</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456"/>
      <c r="C24" s="457"/>
      <c r="D24" s="458"/>
      <c r="E24" s="356" t="s">
        <v>86</v>
      </c>
      <c r="F24" s="334"/>
      <c r="G24" s="334"/>
      <c r="H24" s="334"/>
      <c r="I24" s="334"/>
      <c r="J24" s="334"/>
      <c r="K24" s="335"/>
      <c r="L24" s="357">
        <v>1</v>
      </c>
      <c r="M24" s="358"/>
      <c r="N24" s="358"/>
      <c r="O24" s="358"/>
      <c r="P24" s="378"/>
      <c r="Q24" s="357">
        <v>5565</v>
      </c>
      <c r="R24" s="358"/>
      <c r="S24" s="358"/>
      <c r="T24" s="358"/>
      <c r="U24" s="358"/>
      <c r="V24" s="378"/>
      <c r="W24" s="535"/>
      <c r="X24" s="457"/>
      <c r="Y24" s="458"/>
      <c r="Z24" s="356" t="s">
        <v>87</v>
      </c>
      <c r="AA24" s="334"/>
      <c r="AB24" s="334"/>
      <c r="AC24" s="334"/>
      <c r="AD24" s="334"/>
      <c r="AE24" s="334"/>
      <c r="AF24" s="334"/>
      <c r="AG24" s="335"/>
      <c r="AH24" s="357">
        <v>120</v>
      </c>
      <c r="AI24" s="358"/>
      <c r="AJ24" s="358"/>
      <c r="AK24" s="358"/>
      <c r="AL24" s="378"/>
      <c r="AM24" s="357">
        <v>366960</v>
      </c>
      <c r="AN24" s="358"/>
      <c r="AO24" s="358"/>
      <c r="AP24" s="358"/>
      <c r="AQ24" s="358"/>
      <c r="AR24" s="378"/>
      <c r="AS24" s="357">
        <v>3058</v>
      </c>
      <c r="AT24" s="358"/>
      <c r="AU24" s="358"/>
      <c r="AV24" s="358"/>
      <c r="AW24" s="358"/>
      <c r="AX24" s="359"/>
      <c r="AY24" s="438" t="s">
        <v>88</v>
      </c>
      <c r="AZ24" s="439"/>
      <c r="BA24" s="439"/>
      <c r="BB24" s="439"/>
      <c r="BC24" s="439"/>
      <c r="BD24" s="439"/>
      <c r="BE24" s="439"/>
      <c r="BF24" s="439"/>
      <c r="BG24" s="439"/>
      <c r="BH24" s="439"/>
      <c r="BI24" s="439"/>
      <c r="BJ24" s="439"/>
      <c r="BK24" s="439"/>
      <c r="BL24" s="439"/>
      <c r="BM24" s="440"/>
      <c r="BN24" s="341">
        <v>1315969</v>
      </c>
      <c r="BO24" s="342"/>
      <c r="BP24" s="342"/>
      <c r="BQ24" s="342"/>
      <c r="BR24" s="342"/>
      <c r="BS24" s="342"/>
      <c r="BT24" s="342"/>
      <c r="BU24" s="343"/>
      <c r="BV24" s="341">
        <v>1421575</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456"/>
      <c r="C25" s="457"/>
      <c r="D25" s="458"/>
      <c r="E25" s="356" t="s">
        <v>89</v>
      </c>
      <c r="F25" s="334"/>
      <c r="G25" s="334"/>
      <c r="H25" s="334"/>
      <c r="I25" s="334"/>
      <c r="J25" s="334"/>
      <c r="K25" s="335"/>
      <c r="L25" s="357">
        <v>1</v>
      </c>
      <c r="M25" s="358"/>
      <c r="N25" s="358"/>
      <c r="O25" s="358"/>
      <c r="P25" s="378"/>
      <c r="Q25" s="357">
        <v>5144</v>
      </c>
      <c r="R25" s="358"/>
      <c r="S25" s="358"/>
      <c r="T25" s="358"/>
      <c r="U25" s="358"/>
      <c r="V25" s="378"/>
      <c r="W25" s="535"/>
      <c r="X25" s="457"/>
      <c r="Y25" s="458"/>
      <c r="Z25" s="356" t="s">
        <v>90</v>
      </c>
      <c r="AA25" s="334"/>
      <c r="AB25" s="334"/>
      <c r="AC25" s="334"/>
      <c r="AD25" s="334"/>
      <c r="AE25" s="334"/>
      <c r="AF25" s="334"/>
      <c r="AG25" s="335"/>
      <c r="AH25" s="357" t="s">
        <v>47</v>
      </c>
      <c r="AI25" s="358"/>
      <c r="AJ25" s="358"/>
      <c r="AK25" s="358"/>
      <c r="AL25" s="378"/>
      <c r="AM25" s="357" t="s">
        <v>47</v>
      </c>
      <c r="AN25" s="358"/>
      <c r="AO25" s="358"/>
      <c r="AP25" s="358"/>
      <c r="AQ25" s="358"/>
      <c r="AR25" s="378"/>
      <c r="AS25" s="357" t="s">
        <v>47</v>
      </c>
      <c r="AT25" s="358"/>
      <c r="AU25" s="358"/>
      <c r="AV25" s="358"/>
      <c r="AW25" s="358"/>
      <c r="AX25" s="359"/>
      <c r="AY25" s="321" t="s">
        <v>91</v>
      </c>
      <c r="AZ25" s="322"/>
      <c r="BA25" s="322"/>
      <c r="BB25" s="322"/>
      <c r="BC25" s="322"/>
      <c r="BD25" s="322"/>
      <c r="BE25" s="322"/>
      <c r="BF25" s="322"/>
      <c r="BG25" s="322"/>
      <c r="BH25" s="322"/>
      <c r="BI25" s="322"/>
      <c r="BJ25" s="322"/>
      <c r="BK25" s="322"/>
      <c r="BL25" s="322"/>
      <c r="BM25" s="323"/>
      <c r="BN25" s="324">
        <v>687662</v>
      </c>
      <c r="BO25" s="325"/>
      <c r="BP25" s="325"/>
      <c r="BQ25" s="325"/>
      <c r="BR25" s="325"/>
      <c r="BS25" s="325"/>
      <c r="BT25" s="325"/>
      <c r="BU25" s="326"/>
      <c r="BV25" s="324">
        <v>509779</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456"/>
      <c r="C26" s="457"/>
      <c r="D26" s="458"/>
      <c r="E26" s="356" t="s">
        <v>92</v>
      </c>
      <c r="F26" s="334"/>
      <c r="G26" s="334"/>
      <c r="H26" s="334"/>
      <c r="I26" s="334"/>
      <c r="J26" s="334"/>
      <c r="K26" s="335"/>
      <c r="L26" s="357">
        <v>1</v>
      </c>
      <c r="M26" s="358"/>
      <c r="N26" s="358"/>
      <c r="O26" s="358"/>
      <c r="P26" s="378"/>
      <c r="Q26" s="357">
        <v>4744</v>
      </c>
      <c r="R26" s="358"/>
      <c r="S26" s="358"/>
      <c r="T26" s="358"/>
      <c r="U26" s="358"/>
      <c r="V26" s="378"/>
      <c r="W26" s="535"/>
      <c r="X26" s="457"/>
      <c r="Y26" s="458"/>
      <c r="Z26" s="356" t="s">
        <v>93</v>
      </c>
      <c r="AA26" s="444"/>
      <c r="AB26" s="444"/>
      <c r="AC26" s="444"/>
      <c r="AD26" s="444"/>
      <c r="AE26" s="444"/>
      <c r="AF26" s="444"/>
      <c r="AG26" s="445"/>
      <c r="AH26" s="357">
        <v>1</v>
      </c>
      <c r="AI26" s="358"/>
      <c r="AJ26" s="358"/>
      <c r="AK26" s="358"/>
      <c r="AL26" s="378"/>
      <c r="AM26" s="357" t="s">
        <v>94</v>
      </c>
      <c r="AN26" s="358"/>
      <c r="AO26" s="358"/>
      <c r="AP26" s="358"/>
      <c r="AQ26" s="358"/>
      <c r="AR26" s="378"/>
      <c r="AS26" s="357" t="s">
        <v>94</v>
      </c>
      <c r="AT26" s="358"/>
      <c r="AU26" s="358"/>
      <c r="AV26" s="358"/>
      <c r="AW26" s="358"/>
      <c r="AX26" s="359"/>
      <c r="AY26" s="344" t="s">
        <v>95</v>
      </c>
      <c r="AZ26" s="345"/>
      <c r="BA26" s="345"/>
      <c r="BB26" s="345"/>
      <c r="BC26" s="345"/>
      <c r="BD26" s="345"/>
      <c r="BE26" s="345"/>
      <c r="BF26" s="345"/>
      <c r="BG26" s="345"/>
      <c r="BH26" s="345"/>
      <c r="BI26" s="345"/>
      <c r="BJ26" s="345"/>
      <c r="BK26" s="345"/>
      <c r="BL26" s="345"/>
      <c r="BM26" s="346"/>
      <c r="BN26" s="341" t="s">
        <v>47</v>
      </c>
      <c r="BO26" s="342"/>
      <c r="BP26" s="342"/>
      <c r="BQ26" s="342"/>
      <c r="BR26" s="342"/>
      <c r="BS26" s="342"/>
      <c r="BT26" s="342"/>
      <c r="BU26" s="343"/>
      <c r="BV26" s="341" t="s">
        <v>47</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456"/>
      <c r="C27" s="457"/>
      <c r="D27" s="458"/>
      <c r="E27" s="356" t="s">
        <v>96</v>
      </c>
      <c r="F27" s="334"/>
      <c r="G27" s="334"/>
      <c r="H27" s="334"/>
      <c r="I27" s="334"/>
      <c r="J27" s="334"/>
      <c r="K27" s="335"/>
      <c r="L27" s="357">
        <v>1</v>
      </c>
      <c r="M27" s="358"/>
      <c r="N27" s="358"/>
      <c r="O27" s="358"/>
      <c r="P27" s="378"/>
      <c r="Q27" s="357">
        <v>3230</v>
      </c>
      <c r="R27" s="358"/>
      <c r="S27" s="358"/>
      <c r="T27" s="358"/>
      <c r="U27" s="358"/>
      <c r="V27" s="378"/>
      <c r="W27" s="535"/>
      <c r="X27" s="457"/>
      <c r="Y27" s="458"/>
      <c r="Z27" s="356" t="s">
        <v>97</v>
      </c>
      <c r="AA27" s="334"/>
      <c r="AB27" s="334"/>
      <c r="AC27" s="334"/>
      <c r="AD27" s="334"/>
      <c r="AE27" s="334"/>
      <c r="AF27" s="334"/>
      <c r="AG27" s="335"/>
      <c r="AH27" s="357">
        <v>1</v>
      </c>
      <c r="AI27" s="358"/>
      <c r="AJ27" s="358"/>
      <c r="AK27" s="358"/>
      <c r="AL27" s="378"/>
      <c r="AM27" s="357" t="s">
        <v>94</v>
      </c>
      <c r="AN27" s="358"/>
      <c r="AO27" s="358"/>
      <c r="AP27" s="358"/>
      <c r="AQ27" s="358"/>
      <c r="AR27" s="378"/>
      <c r="AS27" s="357" t="s">
        <v>94</v>
      </c>
      <c r="AT27" s="358"/>
      <c r="AU27" s="358"/>
      <c r="AV27" s="358"/>
      <c r="AW27" s="358"/>
      <c r="AX27" s="359"/>
      <c r="AY27" s="391" t="s">
        <v>98</v>
      </c>
      <c r="AZ27" s="392"/>
      <c r="BA27" s="392"/>
      <c r="BB27" s="392"/>
      <c r="BC27" s="392"/>
      <c r="BD27" s="392"/>
      <c r="BE27" s="392"/>
      <c r="BF27" s="392"/>
      <c r="BG27" s="392"/>
      <c r="BH27" s="392"/>
      <c r="BI27" s="392"/>
      <c r="BJ27" s="392"/>
      <c r="BK27" s="392"/>
      <c r="BL27" s="392"/>
      <c r="BM27" s="393"/>
      <c r="BN27" s="441">
        <v>23241</v>
      </c>
      <c r="BO27" s="442"/>
      <c r="BP27" s="442"/>
      <c r="BQ27" s="442"/>
      <c r="BR27" s="442"/>
      <c r="BS27" s="442"/>
      <c r="BT27" s="442"/>
      <c r="BU27" s="443"/>
      <c r="BV27" s="441">
        <v>23240</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456"/>
      <c r="C28" s="457"/>
      <c r="D28" s="458"/>
      <c r="E28" s="356" t="s">
        <v>99</v>
      </c>
      <c r="F28" s="334"/>
      <c r="G28" s="334"/>
      <c r="H28" s="334"/>
      <c r="I28" s="334"/>
      <c r="J28" s="334"/>
      <c r="K28" s="335"/>
      <c r="L28" s="357">
        <v>1</v>
      </c>
      <c r="M28" s="358"/>
      <c r="N28" s="358"/>
      <c r="O28" s="358"/>
      <c r="P28" s="378"/>
      <c r="Q28" s="357">
        <v>2450</v>
      </c>
      <c r="R28" s="358"/>
      <c r="S28" s="358"/>
      <c r="T28" s="358"/>
      <c r="U28" s="358"/>
      <c r="V28" s="378"/>
      <c r="W28" s="535"/>
      <c r="X28" s="457"/>
      <c r="Y28" s="458"/>
      <c r="Z28" s="356" t="s">
        <v>100</v>
      </c>
      <c r="AA28" s="334"/>
      <c r="AB28" s="334"/>
      <c r="AC28" s="334"/>
      <c r="AD28" s="334"/>
      <c r="AE28" s="334"/>
      <c r="AF28" s="334"/>
      <c r="AG28" s="335"/>
      <c r="AH28" s="357" t="s">
        <v>47</v>
      </c>
      <c r="AI28" s="358"/>
      <c r="AJ28" s="358"/>
      <c r="AK28" s="358"/>
      <c r="AL28" s="378"/>
      <c r="AM28" s="357" t="s">
        <v>47</v>
      </c>
      <c r="AN28" s="358"/>
      <c r="AO28" s="358"/>
      <c r="AP28" s="358"/>
      <c r="AQ28" s="358"/>
      <c r="AR28" s="378"/>
      <c r="AS28" s="357" t="s">
        <v>47</v>
      </c>
      <c r="AT28" s="358"/>
      <c r="AU28" s="358"/>
      <c r="AV28" s="358"/>
      <c r="AW28" s="358"/>
      <c r="AX28" s="359"/>
      <c r="AY28" s="539" t="s">
        <v>101</v>
      </c>
      <c r="AZ28" s="540"/>
      <c r="BA28" s="540"/>
      <c r="BB28" s="541"/>
      <c r="BC28" s="321" t="s">
        <v>102</v>
      </c>
      <c r="BD28" s="322"/>
      <c r="BE28" s="322"/>
      <c r="BF28" s="322"/>
      <c r="BG28" s="322"/>
      <c r="BH28" s="322"/>
      <c r="BI28" s="322"/>
      <c r="BJ28" s="322"/>
      <c r="BK28" s="322"/>
      <c r="BL28" s="322"/>
      <c r="BM28" s="323"/>
      <c r="BN28" s="324">
        <v>3602274</v>
      </c>
      <c r="BO28" s="325"/>
      <c r="BP28" s="325"/>
      <c r="BQ28" s="325"/>
      <c r="BR28" s="325"/>
      <c r="BS28" s="325"/>
      <c r="BT28" s="325"/>
      <c r="BU28" s="326"/>
      <c r="BV28" s="324">
        <v>3338365</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456"/>
      <c r="C29" s="457"/>
      <c r="D29" s="458"/>
      <c r="E29" s="356" t="s">
        <v>103</v>
      </c>
      <c r="F29" s="334"/>
      <c r="G29" s="334"/>
      <c r="H29" s="334"/>
      <c r="I29" s="334"/>
      <c r="J29" s="334"/>
      <c r="K29" s="335"/>
      <c r="L29" s="357">
        <v>10</v>
      </c>
      <c r="M29" s="358"/>
      <c r="N29" s="358"/>
      <c r="O29" s="358"/>
      <c r="P29" s="378"/>
      <c r="Q29" s="357">
        <v>2220</v>
      </c>
      <c r="R29" s="358"/>
      <c r="S29" s="358"/>
      <c r="T29" s="358"/>
      <c r="U29" s="358"/>
      <c r="V29" s="378"/>
      <c r="W29" s="536"/>
      <c r="X29" s="537"/>
      <c r="Y29" s="538"/>
      <c r="Z29" s="356" t="s">
        <v>104</v>
      </c>
      <c r="AA29" s="334"/>
      <c r="AB29" s="334"/>
      <c r="AC29" s="334"/>
      <c r="AD29" s="334"/>
      <c r="AE29" s="334"/>
      <c r="AF29" s="334"/>
      <c r="AG29" s="335"/>
      <c r="AH29" s="357">
        <v>121</v>
      </c>
      <c r="AI29" s="358"/>
      <c r="AJ29" s="358"/>
      <c r="AK29" s="358"/>
      <c r="AL29" s="378"/>
      <c r="AM29" s="357">
        <v>370643</v>
      </c>
      <c r="AN29" s="358"/>
      <c r="AO29" s="358"/>
      <c r="AP29" s="358"/>
      <c r="AQ29" s="358"/>
      <c r="AR29" s="378"/>
      <c r="AS29" s="357">
        <v>3063</v>
      </c>
      <c r="AT29" s="358"/>
      <c r="AU29" s="358"/>
      <c r="AV29" s="358"/>
      <c r="AW29" s="358"/>
      <c r="AX29" s="359"/>
      <c r="AY29" s="542"/>
      <c r="AZ29" s="543"/>
      <c r="BA29" s="543"/>
      <c r="BB29" s="544"/>
      <c r="BC29" s="338" t="s">
        <v>105</v>
      </c>
      <c r="BD29" s="339"/>
      <c r="BE29" s="339"/>
      <c r="BF29" s="339"/>
      <c r="BG29" s="339"/>
      <c r="BH29" s="339"/>
      <c r="BI29" s="339"/>
      <c r="BJ29" s="339"/>
      <c r="BK29" s="339"/>
      <c r="BL29" s="339"/>
      <c r="BM29" s="340"/>
      <c r="BN29" s="341">
        <v>69255</v>
      </c>
      <c r="BO29" s="342"/>
      <c r="BP29" s="342"/>
      <c r="BQ29" s="342"/>
      <c r="BR29" s="342"/>
      <c r="BS29" s="342"/>
      <c r="BT29" s="342"/>
      <c r="BU29" s="343"/>
      <c r="BV29" s="341">
        <v>69243</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459"/>
      <c r="C30" s="460"/>
      <c r="D30" s="461"/>
      <c r="E30" s="360"/>
      <c r="F30" s="361"/>
      <c r="G30" s="361"/>
      <c r="H30" s="361"/>
      <c r="I30" s="361"/>
      <c r="J30" s="361"/>
      <c r="K30" s="362"/>
      <c r="L30" s="446"/>
      <c r="M30" s="447"/>
      <c r="N30" s="447"/>
      <c r="O30" s="447"/>
      <c r="P30" s="448"/>
      <c r="Q30" s="446"/>
      <c r="R30" s="447"/>
      <c r="S30" s="447"/>
      <c r="T30" s="447"/>
      <c r="U30" s="447"/>
      <c r="V30" s="448"/>
      <c r="W30" s="449" t="s">
        <v>106</v>
      </c>
      <c r="X30" s="450"/>
      <c r="Y30" s="450"/>
      <c r="Z30" s="450"/>
      <c r="AA30" s="450"/>
      <c r="AB30" s="450"/>
      <c r="AC30" s="450"/>
      <c r="AD30" s="450"/>
      <c r="AE30" s="450"/>
      <c r="AF30" s="450"/>
      <c r="AG30" s="451"/>
      <c r="AH30" s="418">
        <v>95.1</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107</v>
      </c>
      <c r="BD30" s="439"/>
      <c r="BE30" s="439"/>
      <c r="BF30" s="439"/>
      <c r="BG30" s="439"/>
      <c r="BH30" s="439"/>
      <c r="BI30" s="439"/>
      <c r="BJ30" s="439"/>
      <c r="BK30" s="439"/>
      <c r="BL30" s="439"/>
      <c r="BM30" s="440"/>
      <c r="BN30" s="441">
        <v>426313</v>
      </c>
      <c r="BO30" s="442"/>
      <c r="BP30" s="442"/>
      <c r="BQ30" s="442"/>
      <c r="BR30" s="442"/>
      <c r="BS30" s="442"/>
      <c r="BT30" s="442"/>
      <c r="BU30" s="443"/>
      <c r="BV30" s="441">
        <v>324832</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108</v>
      </c>
      <c r="D32" s="452"/>
      <c r="E32" s="452"/>
      <c r="F32" s="452"/>
      <c r="G32" s="452"/>
      <c r="H32" s="452"/>
      <c r="I32" s="452"/>
      <c r="J32" s="452"/>
      <c r="K32" s="452"/>
      <c r="L32" s="452"/>
      <c r="M32" s="452"/>
      <c r="N32" s="452"/>
      <c r="O32" s="452"/>
      <c r="P32" s="452"/>
      <c r="Q32" s="452"/>
      <c r="R32" s="452"/>
      <c r="S32" s="452"/>
      <c r="U32" s="345" t="s">
        <v>109</v>
      </c>
      <c r="V32" s="345"/>
      <c r="W32" s="345"/>
      <c r="X32" s="345"/>
      <c r="Y32" s="345"/>
      <c r="Z32" s="345"/>
      <c r="AA32" s="345"/>
      <c r="AB32" s="345"/>
      <c r="AC32" s="345"/>
      <c r="AD32" s="345"/>
      <c r="AE32" s="345"/>
      <c r="AF32" s="345"/>
      <c r="AG32" s="345"/>
      <c r="AH32" s="345"/>
      <c r="AI32" s="345"/>
      <c r="AJ32" s="345"/>
      <c r="AK32" s="345"/>
      <c r="AM32" s="345" t="s">
        <v>110</v>
      </c>
      <c r="AN32" s="345"/>
      <c r="AO32" s="345"/>
      <c r="AP32" s="345"/>
      <c r="AQ32" s="345"/>
      <c r="AR32" s="345"/>
      <c r="AS32" s="345"/>
      <c r="AT32" s="345"/>
      <c r="AU32" s="345"/>
      <c r="AV32" s="345"/>
      <c r="AW32" s="345"/>
      <c r="AX32" s="345"/>
      <c r="AY32" s="345"/>
      <c r="AZ32" s="345"/>
      <c r="BA32" s="345"/>
      <c r="BB32" s="345"/>
      <c r="BC32" s="345"/>
      <c r="BE32" s="345" t="s">
        <v>111</v>
      </c>
      <c r="BF32" s="345"/>
      <c r="BG32" s="345"/>
      <c r="BH32" s="345"/>
      <c r="BI32" s="345"/>
      <c r="BJ32" s="345"/>
      <c r="BK32" s="345"/>
      <c r="BL32" s="345"/>
      <c r="BM32" s="345"/>
      <c r="BN32" s="345"/>
      <c r="BO32" s="345"/>
      <c r="BP32" s="345"/>
      <c r="BQ32" s="345"/>
      <c r="BR32" s="345"/>
      <c r="BS32" s="345"/>
      <c r="BT32" s="345"/>
      <c r="BU32" s="345"/>
      <c r="BW32" s="345" t="s">
        <v>112</v>
      </c>
      <c r="BX32" s="345"/>
      <c r="BY32" s="345"/>
      <c r="BZ32" s="345"/>
      <c r="CA32" s="345"/>
      <c r="CB32" s="345"/>
      <c r="CC32" s="345"/>
      <c r="CD32" s="345"/>
      <c r="CE32" s="345"/>
      <c r="CF32" s="345"/>
      <c r="CG32" s="345"/>
      <c r="CH32" s="345"/>
      <c r="CI32" s="345"/>
      <c r="CJ32" s="345"/>
      <c r="CK32" s="345"/>
      <c r="CL32" s="345"/>
      <c r="CM32" s="345"/>
      <c r="CO32" s="345" t="s">
        <v>113</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62" t="s">
        <v>114</v>
      </c>
      <c r="D33" s="462"/>
      <c r="E33" s="463" t="s">
        <v>115</v>
      </c>
      <c r="F33" s="463"/>
      <c r="G33" s="463"/>
      <c r="H33" s="463"/>
      <c r="I33" s="463"/>
      <c r="J33" s="463"/>
      <c r="K33" s="463"/>
      <c r="L33" s="463"/>
      <c r="M33" s="463"/>
      <c r="N33" s="463"/>
      <c r="O33" s="463"/>
      <c r="P33" s="463"/>
      <c r="Q33" s="463"/>
      <c r="R33" s="463"/>
      <c r="S33" s="463"/>
      <c r="T33" s="12"/>
      <c r="U33" s="462" t="s">
        <v>114</v>
      </c>
      <c r="V33" s="462"/>
      <c r="W33" s="463" t="s">
        <v>115</v>
      </c>
      <c r="X33" s="463"/>
      <c r="Y33" s="463"/>
      <c r="Z33" s="463"/>
      <c r="AA33" s="463"/>
      <c r="AB33" s="463"/>
      <c r="AC33" s="463"/>
      <c r="AD33" s="463"/>
      <c r="AE33" s="463"/>
      <c r="AF33" s="463"/>
      <c r="AG33" s="463"/>
      <c r="AH33" s="463"/>
      <c r="AI33" s="463"/>
      <c r="AJ33" s="463"/>
      <c r="AK33" s="463"/>
      <c r="AL33" s="12"/>
      <c r="AM33" s="462" t="s">
        <v>114</v>
      </c>
      <c r="AN33" s="462"/>
      <c r="AO33" s="463" t="s">
        <v>115</v>
      </c>
      <c r="AP33" s="463"/>
      <c r="AQ33" s="463"/>
      <c r="AR33" s="463"/>
      <c r="AS33" s="463"/>
      <c r="AT33" s="463"/>
      <c r="AU33" s="463"/>
      <c r="AV33" s="463"/>
      <c r="AW33" s="463"/>
      <c r="AX33" s="463"/>
      <c r="AY33" s="463"/>
      <c r="AZ33" s="463"/>
      <c r="BA33" s="463"/>
      <c r="BB33" s="463"/>
      <c r="BC33" s="463"/>
      <c r="BD33" s="8"/>
      <c r="BE33" s="463" t="s">
        <v>116</v>
      </c>
      <c r="BF33" s="463"/>
      <c r="BG33" s="463" t="s">
        <v>117</v>
      </c>
      <c r="BH33" s="463"/>
      <c r="BI33" s="463"/>
      <c r="BJ33" s="463"/>
      <c r="BK33" s="463"/>
      <c r="BL33" s="463"/>
      <c r="BM33" s="463"/>
      <c r="BN33" s="463"/>
      <c r="BO33" s="463"/>
      <c r="BP33" s="463"/>
      <c r="BQ33" s="463"/>
      <c r="BR33" s="463"/>
      <c r="BS33" s="463"/>
      <c r="BT33" s="463"/>
      <c r="BU33" s="463"/>
      <c r="BV33" s="8"/>
      <c r="BW33" s="462" t="s">
        <v>116</v>
      </c>
      <c r="BX33" s="462"/>
      <c r="BY33" s="463" t="s">
        <v>118</v>
      </c>
      <c r="BZ33" s="463"/>
      <c r="CA33" s="463"/>
      <c r="CB33" s="463"/>
      <c r="CC33" s="463"/>
      <c r="CD33" s="463"/>
      <c r="CE33" s="463"/>
      <c r="CF33" s="463"/>
      <c r="CG33" s="463"/>
      <c r="CH33" s="463"/>
      <c r="CI33" s="463"/>
      <c r="CJ33" s="463"/>
      <c r="CK33" s="463"/>
      <c r="CL33" s="463"/>
      <c r="CM33" s="463"/>
      <c r="CN33" s="12"/>
      <c r="CO33" s="462" t="s">
        <v>114</v>
      </c>
      <c r="CP33" s="462"/>
      <c r="CQ33" s="463" t="s">
        <v>119</v>
      </c>
      <c r="CR33" s="463"/>
      <c r="CS33" s="463"/>
      <c r="CT33" s="463"/>
      <c r="CU33" s="463"/>
      <c r="CV33" s="463"/>
      <c r="CW33" s="463"/>
      <c r="CX33" s="463"/>
      <c r="CY33" s="463"/>
      <c r="CZ33" s="463"/>
      <c r="DA33" s="463"/>
      <c r="DB33" s="463"/>
      <c r="DC33" s="463"/>
      <c r="DD33" s="463"/>
      <c r="DE33" s="463"/>
      <c r="DF33" s="12"/>
      <c r="DG33" s="464" t="s">
        <v>120</v>
      </c>
      <c r="DH33" s="464"/>
      <c r="DI33" s="19"/>
    </row>
    <row r="34" spans="1:113" ht="32.25" customHeight="1" x14ac:dyDescent="0.2">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2</v>
      </c>
      <c r="V34" s="465"/>
      <c r="W34" s="466" t="str">
        <f>IF('各会計、関係団体の財政状況及び健全化判断比率'!B28="","",'各会計、関係団体の財政状況及び健全化判断比率'!B28)</f>
        <v>国民健康保険特別会計</v>
      </c>
      <c r="X34" s="466"/>
      <c r="Y34" s="466"/>
      <c r="Z34" s="466"/>
      <c r="AA34" s="466"/>
      <c r="AB34" s="466"/>
      <c r="AC34" s="466"/>
      <c r="AD34" s="466"/>
      <c r="AE34" s="466"/>
      <c r="AF34" s="466"/>
      <c r="AG34" s="466"/>
      <c r="AH34" s="466"/>
      <c r="AI34" s="466"/>
      <c r="AJ34" s="466"/>
      <c r="AK34" s="466"/>
      <c r="AL34" s="2"/>
      <c r="AM34" s="465" t="str">
        <f>IF(AO34="","",MAX(C34:D43,U34:V43)+1)</f>
        <v/>
      </c>
      <c r="AN34" s="465"/>
      <c r="AO34" s="466"/>
      <c r="AP34" s="466"/>
      <c r="AQ34" s="466"/>
      <c r="AR34" s="466"/>
      <c r="AS34" s="466"/>
      <c r="AT34" s="466"/>
      <c r="AU34" s="466"/>
      <c r="AV34" s="466"/>
      <c r="AW34" s="466"/>
      <c r="AX34" s="466"/>
      <c r="AY34" s="466"/>
      <c r="AZ34" s="466"/>
      <c r="BA34" s="466"/>
      <c r="BB34" s="466"/>
      <c r="BC34" s="466"/>
      <c r="BD34" s="2"/>
      <c r="BE34" s="465">
        <f>IF(BG34="","",MAX(C34:D43,U34:V43,AM34:AN43)+1)</f>
        <v>5</v>
      </c>
      <c r="BF34" s="465"/>
      <c r="BG34" s="466" t="str">
        <f>IF('各会計、関係団体の財政状況及び健全化判断比率'!B31="","",'各会計、関係団体の財政状況及び健全化判断比率'!B31)</f>
        <v>下水道事業特別会計</v>
      </c>
      <c r="BH34" s="466"/>
      <c r="BI34" s="466"/>
      <c r="BJ34" s="466"/>
      <c r="BK34" s="466"/>
      <c r="BL34" s="466"/>
      <c r="BM34" s="466"/>
      <c r="BN34" s="466"/>
      <c r="BO34" s="466"/>
      <c r="BP34" s="466"/>
      <c r="BQ34" s="466"/>
      <c r="BR34" s="466"/>
      <c r="BS34" s="466"/>
      <c r="BT34" s="466"/>
      <c r="BU34" s="466"/>
      <c r="BV34" s="2"/>
      <c r="BW34" s="465">
        <f>IF(BY34="","",MAX(C34:D43,U34:V43,AM34:AN43,BE34:BF43)+1)</f>
        <v>6</v>
      </c>
      <c r="BX34" s="465"/>
      <c r="BY34" s="466" t="str">
        <f>IF('各会計、関係団体の財政状況及び健全化判断比率'!B68="","",'各会計、関係団体の財政状況及び健全化判断比率'!B68)</f>
        <v>館林地区消防組合</v>
      </c>
      <c r="BZ34" s="466"/>
      <c r="CA34" s="466"/>
      <c r="CB34" s="466"/>
      <c r="CC34" s="466"/>
      <c r="CD34" s="466"/>
      <c r="CE34" s="466"/>
      <c r="CF34" s="466"/>
      <c r="CG34" s="466"/>
      <c r="CH34" s="466"/>
      <c r="CI34" s="466"/>
      <c r="CJ34" s="466"/>
      <c r="CK34" s="466"/>
      <c r="CL34" s="466"/>
      <c r="CM34" s="466"/>
      <c r="CN34" s="2"/>
      <c r="CO34" s="465">
        <f>IF(CQ34="","",MAX(C34:D43,U34:V43,AM34:AN43,BE34:BF43,BW34:BX43)+1)</f>
        <v>14</v>
      </c>
      <c r="CP34" s="465"/>
      <c r="CQ34" s="466" t="str">
        <f>IF('各会計、関係団体の財政状況及び健全化判断比率'!BS7="","",'各会計、関係団体の財政状況及び健全化判断比率'!BS7)</f>
        <v>板倉町土地開発公社</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v>
      </c>
      <c r="DH34" s="467"/>
      <c r="DI34" s="19"/>
    </row>
    <row r="35" spans="1:113" ht="32.25" customHeight="1" x14ac:dyDescent="0.2">
      <c r="A35" s="2"/>
      <c r="B35" s="5"/>
      <c r="C35" s="465" t="str">
        <f t="shared" ref="C35:C43" si="0">IF(E35="","",C34+1)</f>
        <v/>
      </c>
      <c r="D35" s="465"/>
      <c r="E35" s="466" t="str">
        <f>IF('各会計、関係団体の財政状況及び健全化判断比率'!B8="","",'各会計、関係団体の財政状況及び健全化判断比率'!B8)</f>
        <v/>
      </c>
      <c r="F35" s="466"/>
      <c r="G35" s="466"/>
      <c r="H35" s="466"/>
      <c r="I35" s="466"/>
      <c r="J35" s="466"/>
      <c r="K35" s="466"/>
      <c r="L35" s="466"/>
      <c r="M35" s="466"/>
      <c r="N35" s="466"/>
      <c r="O35" s="466"/>
      <c r="P35" s="466"/>
      <c r="Q35" s="466"/>
      <c r="R35" s="466"/>
      <c r="S35" s="466"/>
      <c r="T35" s="2"/>
      <c r="U35" s="465">
        <f t="shared" ref="U35:U43" si="1">IF(W35="","",U34+1)</f>
        <v>3</v>
      </c>
      <c r="V35" s="465"/>
      <c r="W35" s="466" t="str">
        <f>IF('各会計、関係団体の財政状況及び健全化判断比率'!B29="","",'各会計、関係団体の財政状況及び健全化判断比率'!B29)</f>
        <v>介護保険特別会計</v>
      </c>
      <c r="X35" s="466"/>
      <c r="Y35" s="466"/>
      <c r="Z35" s="466"/>
      <c r="AA35" s="466"/>
      <c r="AB35" s="466"/>
      <c r="AC35" s="466"/>
      <c r="AD35" s="466"/>
      <c r="AE35" s="466"/>
      <c r="AF35" s="466"/>
      <c r="AG35" s="466"/>
      <c r="AH35" s="466"/>
      <c r="AI35" s="466"/>
      <c r="AJ35" s="466"/>
      <c r="AK35" s="466"/>
      <c r="AL35" s="2"/>
      <c r="AM35" s="465" t="str">
        <f t="shared" ref="AM35:AM43" si="2">IF(AO35="","",AM34+1)</f>
        <v/>
      </c>
      <c r="AN35" s="465"/>
      <c r="AO35" s="466"/>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7</v>
      </c>
      <c r="BX35" s="465"/>
      <c r="BY35" s="466" t="str">
        <f>IF('各会計、関係団体の財政状況及び健全化判断比率'!B69="","",'各会計、関係団体の財政状況及び健全化判断比率'!B69)</f>
        <v>邑楽館林医療企業団</v>
      </c>
      <c r="BZ35" s="466"/>
      <c r="CA35" s="466"/>
      <c r="CB35" s="466"/>
      <c r="CC35" s="466"/>
      <c r="CD35" s="466"/>
      <c r="CE35" s="466"/>
      <c r="CF35" s="466"/>
      <c r="CG35" s="466"/>
      <c r="CH35" s="466"/>
      <c r="CI35" s="466"/>
      <c r="CJ35" s="466"/>
      <c r="CK35" s="466"/>
      <c r="CL35" s="466"/>
      <c r="CM35" s="466"/>
      <c r="CN35" s="2"/>
      <c r="CO35" s="465">
        <f t="shared" ref="CO35:CO43" si="5">IF(CQ35="","",CO34+1)</f>
        <v>15</v>
      </c>
      <c r="CP35" s="465"/>
      <c r="CQ35" s="466" t="str">
        <f>IF('各会計、関係団体の財政状況及び健全化判断比率'!BS8="","",'各会計、関係団体の財政状況及び健全化判断比率'!BS8)</f>
        <v>渡良瀬遊水地アクリメーション振興財団</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v>
      </c>
      <c r="DH35" s="467"/>
      <c r="DI35" s="19"/>
    </row>
    <row r="36" spans="1:113" ht="32.25" customHeight="1" x14ac:dyDescent="0.2">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4</v>
      </c>
      <c r="V36" s="465"/>
      <c r="W36" s="466" t="str">
        <f>IF('各会計、関係団体の財政状況及び健全化判断比率'!B30="","",'各会計、関係団体の財政状況及び健全化判断比率'!B30)</f>
        <v>後期高齢者医療特別会計</v>
      </c>
      <c r="X36" s="466"/>
      <c r="Y36" s="466"/>
      <c r="Z36" s="466"/>
      <c r="AA36" s="466"/>
      <c r="AB36" s="466"/>
      <c r="AC36" s="466"/>
      <c r="AD36" s="466"/>
      <c r="AE36" s="466"/>
      <c r="AF36" s="466"/>
      <c r="AG36" s="466"/>
      <c r="AH36" s="466"/>
      <c r="AI36" s="466"/>
      <c r="AJ36" s="466"/>
      <c r="AK36" s="466"/>
      <c r="AL36" s="2"/>
      <c r="AM36" s="465" t="str">
        <f t="shared" si="2"/>
        <v/>
      </c>
      <c r="AN36" s="465"/>
      <c r="AO36" s="466"/>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8</v>
      </c>
      <c r="BX36" s="465"/>
      <c r="BY36" s="466" t="str">
        <f>IF('各会計、関係団体の財政状況及び健全化判断比率'!B70="","",'各会計、関係団体の財政状況及び健全化判断比率'!B70)</f>
        <v>邑楽館林医療企業団</v>
      </c>
      <c r="BZ36" s="466"/>
      <c r="CA36" s="466"/>
      <c r="CB36" s="466"/>
      <c r="CC36" s="466"/>
      <c r="CD36" s="466"/>
      <c r="CE36" s="466"/>
      <c r="CF36" s="466"/>
      <c r="CG36" s="466"/>
      <c r="CH36" s="466"/>
      <c r="CI36" s="466"/>
      <c r="CJ36" s="466"/>
      <c r="CK36" s="466"/>
      <c r="CL36" s="466"/>
      <c r="CM36" s="466"/>
      <c r="CN36" s="2"/>
      <c r="CO36" s="465" t="str">
        <f t="shared" si="5"/>
        <v/>
      </c>
      <c r="CP36" s="465"/>
      <c r="CQ36" s="466" t="str">
        <f>IF('各会計、関係団体の財政状況及び健全化判断比率'!BS9="","",'各会計、関係団体の財政状況及び健全化判断比率'!BS9)</f>
        <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2">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t="str">
        <f t="shared" si="1"/>
        <v/>
      </c>
      <c r="V37" s="465"/>
      <c r="W37" s="466"/>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9</v>
      </c>
      <c r="BX37" s="465"/>
      <c r="BY37" s="466" t="str">
        <f>IF('各会計、関係団体の財政状況及び健全化判断比率'!B71="","",'各会計、関係団体の財政状況及び健全化判断比率'!B71)</f>
        <v>群馬県市町村会館管理組合</v>
      </c>
      <c r="BZ37" s="466"/>
      <c r="CA37" s="466"/>
      <c r="CB37" s="466"/>
      <c r="CC37" s="466"/>
      <c r="CD37" s="466"/>
      <c r="CE37" s="466"/>
      <c r="CF37" s="466"/>
      <c r="CG37" s="466"/>
      <c r="CH37" s="466"/>
      <c r="CI37" s="466"/>
      <c r="CJ37" s="466"/>
      <c r="CK37" s="466"/>
      <c r="CL37" s="466"/>
      <c r="CM37" s="466"/>
      <c r="CN37" s="2"/>
      <c r="CO37" s="465" t="str">
        <f t="shared" si="5"/>
        <v/>
      </c>
      <c r="CP37" s="465"/>
      <c r="CQ37" s="466" t="str">
        <f>IF('各会計、関係団体の財政状況及び健全化判断比率'!BS10="","",'各会計、関係団体の財政状況及び健全化判断比率'!BS10)</f>
        <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2">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10</v>
      </c>
      <c r="BX38" s="465"/>
      <c r="BY38" s="466" t="str">
        <f>IF('各会計、関係団体の財政状況及び健全化判断比率'!B72="","",'各会計、関係団体の財政状況及び健全化判断比率'!B72)</f>
        <v>群馬県市町村総合事務組合</v>
      </c>
      <c r="BZ38" s="466"/>
      <c r="CA38" s="466"/>
      <c r="CB38" s="466"/>
      <c r="CC38" s="466"/>
      <c r="CD38" s="466"/>
      <c r="CE38" s="466"/>
      <c r="CF38" s="466"/>
      <c r="CG38" s="466"/>
      <c r="CH38" s="466"/>
      <c r="CI38" s="466"/>
      <c r="CJ38" s="466"/>
      <c r="CK38" s="466"/>
      <c r="CL38" s="466"/>
      <c r="CM38" s="466"/>
      <c r="CN38" s="2"/>
      <c r="CO38" s="465" t="str">
        <f t="shared" si="5"/>
        <v/>
      </c>
      <c r="CP38" s="465"/>
      <c r="CQ38" s="466" t="str">
        <f>IF('各会計、関係団体の財政状況及び健全化判断比率'!BS11="","",'各会計、関係団体の財政状況及び健全化判断比率'!BS11)</f>
        <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2">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11</v>
      </c>
      <c r="BX39" s="465"/>
      <c r="BY39" s="466" t="str">
        <f>IF('各会計、関係団体の財政状況及び健全化判断比率'!B73="","",'各会計、関係団体の財政状況及び健全化判断比率'!B73)</f>
        <v>群馬県後期高齢者医療広域連合（一般会計）</v>
      </c>
      <c r="BZ39" s="466"/>
      <c r="CA39" s="466"/>
      <c r="CB39" s="466"/>
      <c r="CC39" s="466"/>
      <c r="CD39" s="466"/>
      <c r="CE39" s="466"/>
      <c r="CF39" s="466"/>
      <c r="CG39" s="466"/>
      <c r="CH39" s="466"/>
      <c r="CI39" s="466"/>
      <c r="CJ39" s="466"/>
      <c r="CK39" s="466"/>
      <c r="CL39" s="466"/>
      <c r="CM39" s="466"/>
      <c r="CN39" s="2"/>
      <c r="CO39" s="465" t="str">
        <f t="shared" si="5"/>
        <v/>
      </c>
      <c r="CP39" s="465"/>
      <c r="CQ39" s="466" t="str">
        <f>IF('各会計、関係団体の財政状況及び健全化判断比率'!BS12="","",'各会計、関係団体の財政状況及び健全化判断比率'!BS12)</f>
        <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2">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12</v>
      </c>
      <c r="BX40" s="465"/>
      <c r="BY40" s="466" t="str">
        <f>IF('各会計、関係団体の財政状況及び健全化判断比率'!B74="","",'各会計、関係団体の財政状況及び健全化判断比率'!B74)</f>
        <v>群馬県後期高齢者医療広域連合（事業会計）</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2">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13</v>
      </c>
      <c r="BX41" s="465"/>
      <c r="BY41" s="466" t="str">
        <f>IF('各会計、関係団体の財政状況及び健全化判断比率'!B75="","",'各会計、関係団体の財政状況及び健全化判断比率'!B75)</f>
        <v>群馬東部水道企業団</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2">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t="str">
        <f t="shared" si="4"/>
        <v/>
      </c>
      <c r="BX42" s="465"/>
      <c r="BY42" s="466" t="str">
        <f>IF('各会計、関係団体の財政状況及び健全化判断比率'!B76="","",'各会計、関係団体の財政状況及び健全化判断比率'!B76)</f>
        <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2">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t="str">
        <f t="shared" si="4"/>
        <v/>
      </c>
      <c r="BX43" s="465"/>
      <c r="BY43" s="466" t="str">
        <f>IF('各会計、関係団体の財政状況及び健全化判断比率'!B77="","",'各会計、関係団体の財政状況及び健全化判断比率'!B77)</f>
        <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121</v>
      </c>
      <c r="E46" s="468" t="s">
        <v>122</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2">
      <c r="E47" s="468" t="s">
        <v>123</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2">
      <c r="E48" s="468" t="s">
        <v>124</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2">
      <c r="E49" s="468" t="s">
        <v>125</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2">
      <c r="E50" s="468" t="s">
        <v>126</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2">
      <c r="E51" s="468" t="s">
        <v>127</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2">
      <c r="E52" s="468" t="s">
        <v>128</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2">
      <c r="E53" s="468" t="s">
        <v>129</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2"/>
    <row r="55" spans="5:113" x14ac:dyDescent="0.2"/>
    <row r="56" spans="5:113" x14ac:dyDescent="0.2"/>
  </sheetData>
  <sheetProtection algorithmName="SHA-512" hashValue="+fGCLQ7L8iFhaMAtHlnfj0LM996ueXWGJWuNLnNcTxLDnga2mqIHT1Q9DgN1QyQtRFbsXLKrqj1VcvRvzYXH/Q==" saltValue="tQS93N7ak1ENCkE4+zn9Q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455</v>
      </c>
      <c r="K32" s="185"/>
      <c r="L32" s="185"/>
      <c r="M32" s="185"/>
      <c r="N32" s="185"/>
      <c r="O32" s="185"/>
      <c r="P32" s="185"/>
    </row>
    <row r="33" spans="1:16" ht="39" customHeight="1" x14ac:dyDescent="0.25">
      <c r="A33" s="185"/>
      <c r="B33" s="186" t="s">
        <v>465</v>
      </c>
      <c r="C33" s="192"/>
      <c r="D33" s="192"/>
      <c r="E33" s="194" t="s">
        <v>456</v>
      </c>
      <c r="F33" s="195" t="s">
        <v>457</v>
      </c>
      <c r="G33" s="199" t="s">
        <v>458</v>
      </c>
      <c r="H33" s="199" t="s">
        <v>459</v>
      </c>
      <c r="I33" s="199" t="s">
        <v>460</v>
      </c>
      <c r="J33" s="203" t="s">
        <v>461</v>
      </c>
      <c r="K33" s="185"/>
      <c r="L33" s="185"/>
      <c r="M33" s="185"/>
      <c r="N33" s="185"/>
      <c r="O33" s="185"/>
      <c r="P33" s="185"/>
    </row>
    <row r="34" spans="1:16" ht="39" customHeight="1" x14ac:dyDescent="0.2">
      <c r="A34" s="185"/>
      <c r="B34" s="187"/>
      <c r="C34" s="1019" t="s">
        <v>297</v>
      </c>
      <c r="D34" s="1019"/>
      <c r="E34" s="1020"/>
      <c r="F34" s="196">
        <v>15.23</v>
      </c>
      <c r="G34" s="200">
        <v>17.41</v>
      </c>
      <c r="H34" s="200">
        <v>19.96</v>
      </c>
      <c r="I34" s="200">
        <v>15.53</v>
      </c>
      <c r="J34" s="204">
        <v>9.8699999999999992</v>
      </c>
      <c r="K34" s="185"/>
      <c r="L34" s="185"/>
      <c r="M34" s="185"/>
      <c r="N34" s="185"/>
      <c r="O34" s="185"/>
      <c r="P34" s="185"/>
    </row>
    <row r="35" spans="1:16" ht="39" customHeight="1" x14ac:dyDescent="0.2">
      <c r="A35" s="185"/>
      <c r="B35" s="188"/>
      <c r="C35" s="1021" t="s">
        <v>314</v>
      </c>
      <c r="D35" s="1021"/>
      <c r="E35" s="1022"/>
      <c r="F35" s="197">
        <v>0.4</v>
      </c>
      <c r="G35" s="201">
        <v>0.93</v>
      </c>
      <c r="H35" s="201">
        <v>1.92</v>
      </c>
      <c r="I35" s="201">
        <v>1.83</v>
      </c>
      <c r="J35" s="205">
        <v>1.89</v>
      </c>
      <c r="K35" s="185"/>
      <c r="L35" s="185"/>
      <c r="M35" s="185"/>
      <c r="N35" s="185"/>
      <c r="O35" s="185"/>
      <c r="P35" s="185"/>
    </row>
    <row r="36" spans="1:16" ht="39" customHeight="1" x14ac:dyDescent="0.2">
      <c r="A36" s="185"/>
      <c r="B36" s="188"/>
      <c r="C36" s="1021" t="s">
        <v>317</v>
      </c>
      <c r="D36" s="1021"/>
      <c r="E36" s="1022"/>
      <c r="F36" s="197">
        <v>0.68</v>
      </c>
      <c r="G36" s="201">
        <v>0.56999999999999995</v>
      </c>
      <c r="H36" s="201">
        <v>0.46</v>
      </c>
      <c r="I36" s="201">
        <v>1</v>
      </c>
      <c r="J36" s="205">
        <v>0.52</v>
      </c>
      <c r="K36" s="185"/>
      <c r="L36" s="185"/>
      <c r="M36" s="185"/>
      <c r="N36" s="185"/>
      <c r="O36" s="185"/>
      <c r="P36" s="185"/>
    </row>
    <row r="37" spans="1:16" ht="39" customHeight="1" x14ac:dyDescent="0.2">
      <c r="A37" s="185"/>
      <c r="B37" s="188"/>
      <c r="C37" s="1021" t="s">
        <v>315</v>
      </c>
      <c r="D37" s="1021"/>
      <c r="E37" s="1022"/>
      <c r="F37" s="197">
        <v>1.66</v>
      </c>
      <c r="G37" s="201">
        <v>1.1100000000000001</v>
      </c>
      <c r="H37" s="201">
        <v>0.94</v>
      </c>
      <c r="I37" s="201">
        <v>1.05</v>
      </c>
      <c r="J37" s="205">
        <v>0.47</v>
      </c>
      <c r="K37" s="185"/>
      <c r="L37" s="185"/>
      <c r="M37" s="185"/>
      <c r="N37" s="185"/>
      <c r="O37" s="185"/>
      <c r="P37" s="185"/>
    </row>
    <row r="38" spans="1:16" ht="39" customHeight="1" x14ac:dyDescent="0.2">
      <c r="A38" s="185"/>
      <c r="B38" s="188"/>
      <c r="C38" s="1021" t="s">
        <v>316</v>
      </c>
      <c r="D38" s="1021"/>
      <c r="E38" s="1022"/>
      <c r="F38" s="197">
        <v>0.03</v>
      </c>
      <c r="G38" s="201">
        <v>0.04</v>
      </c>
      <c r="H38" s="201">
        <v>0.05</v>
      </c>
      <c r="I38" s="201">
        <v>0.06</v>
      </c>
      <c r="J38" s="205">
        <v>0.05</v>
      </c>
      <c r="K38" s="185"/>
      <c r="L38" s="185"/>
      <c r="M38" s="185"/>
      <c r="N38" s="185"/>
      <c r="O38" s="185"/>
      <c r="P38" s="185"/>
    </row>
    <row r="39" spans="1:16" ht="39" customHeight="1" x14ac:dyDescent="0.2">
      <c r="A39" s="185"/>
      <c r="B39" s="188"/>
      <c r="C39" s="1021"/>
      <c r="D39" s="1021"/>
      <c r="E39" s="1022"/>
      <c r="F39" s="197"/>
      <c r="G39" s="201"/>
      <c r="H39" s="201"/>
      <c r="I39" s="201"/>
      <c r="J39" s="205"/>
      <c r="K39" s="185"/>
      <c r="L39" s="185"/>
      <c r="M39" s="185"/>
      <c r="N39" s="185"/>
      <c r="O39" s="185"/>
      <c r="P39" s="185"/>
    </row>
    <row r="40" spans="1:16" ht="39" customHeight="1" x14ac:dyDescent="0.2">
      <c r="A40" s="185"/>
      <c r="B40" s="188"/>
      <c r="C40" s="1021"/>
      <c r="D40" s="1021"/>
      <c r="E40" s="1022"/>
      <c r="F40" s="197"/>
      <c r="G40" s="201"/>
      <c r="H40" s="201"/>
      <c r="I40" s="201"/>
      <c r="J40" s="205"/>
      <c r="K40" s="185"/>
      <c r="L40" s="185"/>
      <c r="M40" s="185"/>
      <c r="N40" s="185"/>
      <c r="O40" s="185"/>
      <c r="P40" s="185"/>
    </row>
    <row r="41" spans="1:16" ht="39" customHeight="1" x14ac:dyDescent="0.2">
      <c r="A41" s="185"/>
      <c r="B41" s="188"/>
      <c r="C41" s="1021"/>
      <c r="D41" s="1021"/>
      <c r="E41" s="1022"/>
      <c r="F41" s="197"/>
      <c r="G41" s="201"/>
      <c r="H41" s="201"/>
      <c r="I41" s="201"/>
      <c r="J41" s="205"/>
      <c r="K41" s="185"/>
      <c r="L41" s="185"/>
      <c r="M41" s="185"/>
      <c r="N41" s="185"/>
      <c r="O41" s="185"/>
      <c r="P41" s="185"/>
    </row>
    <row r="42" spans="1:16" ht="39" customHeight="1" x14ac:dyDescent="0.2">
      <c r="A42" s="185"/>
      <c r="B42" s="189"/>
      <c r="C42" s="1021" t="s">
        <v>466</v>
      </c>
      <c r="D42" s="1021"/>
      <c r="E42" s="1022"/>
      <c r="F42" s="197" t="s">
        <v>47</v>
      </c>
      <c r="G42" s="201" t="s">
        <v>47</v>
      </c>
      <c r="H42" s="201" t="s">
        <v>47</v>
      </c>
      <c r="I42" s="201" t="s">
        <v>47</v>
      </c>
      <c r="J42" s="205" t="s">
        <v>47</v>
      </c>
      <c r="K42" s="185"/>
      <c r="L42" s="185"/>
      <c r="M42" s="185"/>
      <c r="N42" s="185"/>
      <c r="O42" s="185"/>
      <c r="P42" s="185"/>
    </row>
    <row r="43" spans="1:16" ht="39" customHeight="1" x14ac:dyDescent="0.2">
      <c r="A43" s="185"/>
      <c r="B43" s="190"/>
      <c r="C43" s="1023" t="s">
        <v>467</v>
      </c>
      <c r="D43" s="1023"/>
      <c r="E43" s="1024"/>
      <c r="F43" s="198" t="s">
        <v>47</v>
      </c>
      <c r="G43" s="202" t="s">
        <v>47</v>
      </c>
      <c r="H43" s="202" t="s">
        <v>47</v>
      </c>
      <c r="I43" s="202" t="s">
        <v>47</v>
      </c>
      <c r="J43" s="206" t="s">
        <v>47</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PAWtl1BtxJNXPkGVt+9dYJYRAJbxSiZFCXWzUuR4V+IZ8BW8Go3SNknrODyOSs5ylY5INiCH2BMFNR2s+Ym1zA==" saltValue="5oI6wXwD20BdMJrLzDv9m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468</v>
      </c>
      <c r="P43" s="85"/>
      <c r="Q43" s="85"/>
      <c r="R43" s="85"/>
      <c r="S43" s="85"/>
      <c r="T43" s="85"/>
      <c r="U43" s="85"/>
    </row>
    <row r="44" spans="1:21" ht="30.75" customHeight="1" x14ac:dyDescent="0.25">
      <c r="A44" s="85"/>
      <c r="B44" s="207" t="s">
        <v>469</v>
      </c>
      <c r="C44" s="213"/>
      <c r="D44" s="213"/>
      <c r="E44" s="221"/>
      <c r="F44" s="221"/>
      <c r="G44" s="221"/>
      <c r="H44" s="221"/>
      <c r="I44" s="221"/>
      <c r="J44" s="224" t="s">
        <v>456</v>
      </c>
      <c r="K44" s="226" t="s">
        <v>457</v>
      </c>
      <c r="L44" s="235" t="s">
        <v>458</v>
      </c>
      <c r="M44" s="235" t="s">
        <v>459</v>
      </c>
      <c r="N44" s="235" t="s">
        <v>460</v>
      </c>
      <c r="O44" s="244" t="s">
        <v>461</v>
      </c>
      <c r="P44" s="85"/>
      <c r="Q44" s="85"/>
      <c r="R44" s="85"/>
      <c r="S44" s="85"/>
      <c r="T44" s="85"/>
      <c r="U44" s="85"/>
    </row>
    <row r="45" spans="1:21" ht="30.75" customHeight="1" x14ac:dyDescent="0.2">
      <c r="A45" s="85"/>
      <c r="B45" s="1040" t="s">
        <v>470</v>
      </c>
      <c r="C45" s="1041"/>
      <c r="D45" s="216"/>
      <c r="E45" s="1054" t="s">
        <v>221</v>
      </c>
      <c r="F45" s="1054"/>
      <c r="G45" s="1054"/>
      <c r="H45" s="1054"/>
      <c r="I45" s="1054"/>
      <c r="J45" s="1055"/>
      <c r="K45" s="227">
        <v>387</v>
      </c>
      <c r="L45" s="236">
        <v>428</v>
      </c>
      <c r="M45" s="236">
        <v>434</v>
      </c>
      <c r="N45" s="236">
        <v>427</v>
      </c>
      <c r="O45" s="245">
        <v>425</v>
      </c>
      <c r="P45" s="85"/>
      <c r="Q45" s="85"/>
      <c r="R45" s="85"/>
      <c r="S45" s="85"/>
      <c r="T45" s="85"/>
      <c r="U45" s="85"/>
    </row>
    <row r="46" spans="1:21" ht="30.75" customHeight="1" x14ac:dyDescent="0.2">
      <c r="A46" s="85"/>
      <c r="B46" s="1042"/>
      <c r="C46" s="1043"/>
      <c r="D46" s="217"/>
      <c r="E46" s="1046" t="s">
        <v>471</v>
      </c>
      <c r="F46" s="1046"/>
      <c r="G46" s="1046"/>
      <c r="H46" s="1046"/>
      <c r="I46" s="1046"/>
      <c r="J46" s="1047"/>
      <c r="K46" s="228" t="s">
        <v>47</v>
      </c>
      <c r="L46" s="237" t="s">
        <v>47</v>
      </c>
      <c r="M46" s="237" t="s">
        <v>47</v>
      </c>
      <c r="N46" s="237" t="s">
        <v>47</v>
      </c>
      <c r="O46" s="246" t="s">
        <v>47</v>
      </c>
      <c r="P46" s="85"/>
      <c r="Q46" s="85"/>
      <c r="R46" s="85"/>
      <c r="S46" s="85"/>
      <c r="T46" s="85"/>
      <c r="U46" s="85"/>
    </row>
    <row r="47" spans="1:21" ht="30.75" customHeight="1" x14ac:dyDescent="0.2">
      <c r="A47" s="85"/>
      <c r="B47" s="1042"/>
      <c r="C47" s="1043"/>
      <c r="D47" s="217"/>
      <c r="E47" s="1046" t="s">
        <v>472</v>
      </c>
      <c r="F47" s="1046"/>
      <c r="G47" s="1046"/>
      <c r="H47" s="1046"/>
      <c r="I47" s="1046"/>
      <c r="J47" s="1047"/>
      <c r="K47" s="228" t="s">
        <v>47</v>
      </c>
      <c r="L47" s="237" t="s">
        <v>47</v>
      </c>
      <c r="M47" s="237" t="s">
        <v>47</v>
      </c>
      <c r="N47" s="237" t="s">
        <v>47</v>
      </c>
      <c r="O47" s="246" t="s">
        <v>47</v>
      </c>
      <c r="P47" s="85"/>
      <c r="Q47" s="85"/>
      <c r="R47" s="85"/>
      <c r="S47" s="85"/>
      <c r="T47" s="85"/>
      <c r="U47" s="85"/>
    </row>
    <row r="48" spans="1:21" ht="30.75" customHeight="1" x14ac:dyDescent="0.2">
      <c r="A48" s="85"/>
      <c r="B48" s="1042"/>
      <c r="C48" s="1043"/>
      <c r="D48" s="217"/>
      <c r="E48" s="1046" t="s">
        <v>473</v>
      </c>
      <c r="F48" s="1046"/>
      <c r="G48" s="1046"/>
      <c r="H48" s="1046"/>
      <c r="I48" s="1046"/>
      <c r="J48" s="1047"/>
      <c r="K48" s="228">
        <v>98</v>
      </c>
      <c r="L48" s="237">
        <v>95</v>
      </c>
      <c r="M48" s="237">
        <v>98</v>
      </c>
      <c r="N48" s="237">
        <v>98</v>
      </c>
      <c r="O48" s="246">
        <v>98</v>
      </c>
      <c r="P48" s="85"/>
      <c r="Q48" s="85"/>
      <c r="R48" s="85"/>
      <c r="S48" s="85"/>
      <c r="T48" s="85"/>
      <c r="U48" s="85"/>
    </row>
    <row r="49" spans="1:21" ht="30.75" customHeight="1" x14ac:dyDescent="0.2">
      <c r="A49" s="85"/>
      <c r="B49" s="1042"/>
      <c r="C49" s="1043"/>
      <c r="D49" s="217"/>
      <c r="E49" s="1046" t="s">
        <v>474</v>
      </c>
      <c r="F49" s="1046"/>
      <c r="G49" s="1046"/>
      <c r="H49" s="1046"/>
      <c r="I49" s="1046"/>
      <c r="J49" s="1047"/>
      <c r="K49" s="228">
        <v>60</v>
      </c>
      <c r="L49" s="237">
        <v>103</v>
      </c>
      <c r="M49" s="237">
        <v>106</v>
      </c>
      <c r="N49" s="237">
        <v>107</v>
      </c>
      <c r="O49" s="246">
        <v>109</v>
      </c>
      <c r="P49" s="85"/>
      <c r="Q49" s="85"/>
      <c r="R49" s="85"/>
      <c r="S49" s="85"/>
      <c r="T49" s="85"/>
      <c r="U49" s="85"/>
    </row>
    <row r="50" spans="1:21" ht="30.75" customHeight="1" x14ac:dyDescent="0.2">
      <c r="A50" s="85"/>
      <c r="B50" s="1042"/>
      <c r="C50" s="1043"/>
      <c r="D50" s="217"/>
      <c r="E50" s="1046" t="s">
        <v>475</v>
      </c>
      <c r="F50" s="1046"/>
      <c r="G50" s="1046"/>
      <c r="H50" s="1046"/>
      <c r="I50" s="1046"/>
      <c r="J50" s="1047"/>
      <c r="K50" s="228">
        <v>0</v>
      </c>
      <c r="L50" s="237">
        <v>0</v>
      </c>
      <c r="M50" s="237">
        <v>0</v>
      </c>
      <c r="N50" s="237">
        <v>0</v>
      </c>
      <c r="O50" s="246">
        <v>0</v>
      </c>
      <c r="P50" s="85"/>
      <c r="Q50" s="85"/>
      <c r="R50" s="85"/>
      <c r="S50" s="85"/>
      <c r="T50" s="85"/>
      <c r="U50" s="85"/>
    </row>
    <row r="51" spans="1:21" ht="30.75" customHeight="1" x14ac:dyDescent="0.2">
      <c r="A51" s="85"/>
      <c r="B51" s="1044"/>
      <c r="C51" s="1045"/>
      <c r="D51" s="218"/>
      <c r="E51" s="1046" t="s">
        <v>476</v>
      </c>
      <c r="F51" s="1046"/>
      <c r="G51" s="1046"/>
      <c r="H51" s="1046"/>
      <c r="I51" s="1046"/>
      <c r="J51" s="1047"/>
      <c r="K51" s="228" t="s">
        <v>47</v>
      </c>
      <c r="L51" s="237" t="s">
        <v>47</v>
      </c>
      <c r="M51" s="237" t="s">
        <v>47</v>
      </c>
      <c r="N51" s="237" t="s">
        <v>47</v>
      </c>
      <c r="O51" s="246" t="s">
        <v>47</v>
      </c>
      <c r="P51" s="85"/>
      <c r="Q51" s="85"/>
      <c r="R51" s="85"/>
      <c r="S51" s="85"/>
      <c r="T51" s="85"/>
      <c r="U51" s="85"/>
    </row>
    <row r="52" spans="1:21" ht="30.75" customHeight="1" x14ac:dyDescent="0.2">
      <c r="A52" s="85"/>
      <c r="B52" s="1048" t="s">
        <v>477</v>
      </c>
      <c r="C52" s="1049"/>
      <c r="D52" s="218"/>
      <c r="E52" s="1046" t="s">
        <v>478</v>
      </c>
      <c r="F52" s="1046"/>
      <c r="G52" s="1046"/>
      <c r="H52" s="1046"/>
      <c r="I52" s="1046"/>
      <c r="J52" s="1047"/>
      <c r="K52" s="228">
        <v>356</v>
      </c>
      <c r="L52" s="237">
        <v>373</v>
      </c>
      <c r="M52" s="237">
        <v>380</v>
      </c>
      <c r="N52" s="237">
        <v>392</v>
      </c>
      <c r="O52" s="246">
        <v>394</v>
      </c>
      <c r="P52" s="85"/>
      <c r="Q52" s="85"/>
      <c r="R52" s="85"/>
      <c r="S52" s="85"/>
      <c r="T52" s="85"/>
      <c r="U52" s="85"/>
    </row>
    <row r="53" spans="1:21" ht="30.75" customHeight="1" x14ac:dyDescent="0.2">
      <c r="A53" s="85"/>
      <c r="B53" s="1050" t="s">
        <v>479</v>
      </c>
      <c r="C53" s="1051"/>
      <c r="D53" s="219"/>
      <c r="E53" s="1052" t="s">
        <v>480</v>
      </c>
      <c r="F53" s="1052"/>
      <c r="G53" s="1052"/>
      <c r="H53" s="1052"/>
      <c r="I53" s="1052"/>
      <c r="J53" s="1053"/>
      <c r="K53" s="229">
        <v>189</v>
      </c>
      <c r="L53" s="238">
        <v>253</v>
      </c>
      <c r="M53" s="238">
        <v>258</v>
      </c>
      <c r="N53" s="238">
        <v>240</v>
      </c>
      <c r="O53" s="247">
        <v>238</v>
      </c>
      <c r="P53" s="85"/>
      <c r="Q53" s="85"/>
      <c r="R53" s="85"/>
      <c r="S53" s="85"/>
      <c r="T53" s="85"/>
      <c r="U53" s="85"/>
    </row>
    <row r="54" spans="1:21" ht="24" customHeight="1" x14ac:dyDescent="0.25">
      <c r="A54" s="85"/>
      <c r="B54" s="208" t="s">
        <v>481</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482</v>
      </c>
      <c r="C56" s="214"/>
      <c r="D56" s="214"/>
      <c r="E56" s="214"/>
      <c r="F56" s="214"/>
      <c r="G56" s="214"/>
      <c r="H56" s="214"/>
      <c r="I56" s="214"/>
      <c r="J56" s="214"/>
      <c r="K56" s="230"/>
      <c r="L56" s="230"/>
      <c r="M56" s="230"/>
      <c r="N56" s="230"/>
      <c r="O56" s="248" t="s">
        <v>483</v>
      </c>
      <c r="P56" s="85"/>
      <c r="Q56" s="85"/>
      <c r="R56" s="85"/>
      <c r="S56" s="85"/>
      <c r="T56" s="85"/>
      <c r="U56" s="85"/>
    </row>
    <row r="57" spans="1:21" ht="31.5" customHeight="1" x14ac:dyDescent="0.25">
      <c r="A57" s="85"/>
      <c r="B57" s="210"/>
      <c r="C57" s="215"/>
      <c r="D57" s="215"/>
      <c r="E57" s="222"/>
      <c r="F57" s="222"/>
      <c r="G57" s="222"/>
      <c r="H57" s="222"/>
      <c r="I57" s="222"/>
      <c r="J57" s="225" t="s">
        <v>456</v>
      </c>
      <c r="K57" s="231" t="s">
        <v>457</v>
      </c>
      <c r="L57" s="239" t="s">
        <v>458</v>
      </c>
      <c r="M57" s="239" t="s">
        <v>459</v>
      </c>
      <c r="N57" s="239" t="s">
        <v>460</v>
      </c>
      <c r="O57" s="249" t="s">
        <v>461</v>
      </c>
      <c r="P57" s="85"/>
      <c r="Q57" s="85"/>
      <c r="R57" s="85"/>
      <c r="S57" s="85"/>
      <c r="T57" s="85"/>
      <c r="U57" s="85"/>
    </row>
    <row r="58" spans="1:21" ht="31.5" customHeight="1" x14ac:dyDescent="0.2">
      <c r="B58" s="1034" t="s">
        <v>484</v>
      </c>
      <c r="C58" s="1035"/>
      <c r="D58" s="1025" t="s">
        <v>485</v>
      </c>
      <c r="E58" s="1026"/>
      <c r="F58" s="1026"/>
      <c r="G58" s="1026"/>
      <c r="H58" s="1026"/>
      <c r="I58" s="1026"/>
      <c r="J58" s="1027"/>
      <c r="K58" s="232"/>
      <c r="L58" s="240"/>
      <c r="M58" s="240"/>
      <c r="N58" s="240"/>
      <c r="O58" s="250"/>
    </row>
    <row r="59" spans="1:21" ht="31.5" customHeight="1" x14ac:dyDescent="0.2">
      <c r="B59" s="1036"/>
      <c r="C59" s="1037"/>
      <c r="D59" s="1028" t="s">
        <v>486</v>
      </c>
      <c r="E59" s="1029"/>
      <c r="F59" s="1029"/>
      <c r="G59" s="1029"/>
      <c r="H59" s="1029"/>
      <c r="I59" s="1029"/>
      <c r="J59" s="1030"/>
      <c r="K59" s="233"/>
      <c r="L59" s="241"/>
      <c r="M59" s="241"/>
      <c r="N59" s="241"/>
      <c r="O59" s="251"/>
    </row>
    <row r="60" spans="1:21" ht="31.5" customHeight="1" x14ac:dyDescent="0.2">
      <c r="B60" s="1038"/>
      <c r="C60" s="1039"/>
      <c r="D60" s="1031" t="s">
        <v>487</v>
      </c>
      <c r="E60" s="1032"/>
      <c r="F60" s="1032"/>
      <c r="G60" s="1032"/>
      <c r="H60" s="1032"/>
      <c r="I60" s="1032"/>
      <c r="J60" s="1033"/>
      <c r="K60" s="234"/>
      <c r="L60" s="242"/>
      <c r="M60" s="242"/>
      <c r="N60" s="242"/>
      <c r="O60" s="252"/>
    </row>
    <row r="61" spans="1:21" ht="24" customHeight="1" x14ac:dyDescent="0.2">
      <c r="B61" s="211"/>
      <c r="C61" s="211"/>
      <c r="D61" s="220" t="s">
        <v>488</v>
      </c>
      <c r="E61" s="223"/>
      <c r="F61" s="223"/>
      <c r="G61" s="223"/>
      <c r="H61" s="223"/>
      <c r="I61" s="223"/>
      <c r="J61" s="223"/>
      <c r="K61" s="223"/>
      <c r="L61" s="223"/>
      <c r="M61" s="223"/>
      <c r="N61" s="223"/>
      <c r="O61" s="223"/>
    </row>
    <row r="62" spans="1:21" ht="24" customHeight="1" x14ac:dyDescent="0.2">
      <c r="B62" s="212"/>
      <c r="C62" s="212"/>
      <c r="D62" s="220" t="s">
        <v>489</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rPL7TqpE9f68P5fw2NxlcX6BBVh8nINosZSgc53bWwxEQnXU482Uy1rMql/9hxskLFbu3+HhbDop0C70l7Zq3w==" saltValue="m9K1SCG10iKIvAn0lK+gI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468</v>
      </c>
    </row>
    <row r="40" spans="2:13" ht="27.75" customHeight="1" x14ac:dyDescent="0.25">
      <c r="B40" s="207" t="s">
        <v>469</v>
      </c>
      <c r="C40" s="213"/>
      <c r="D40" s="213"/>
      <c r="E40" s="221"/>
      <c r="F40" s="221"/>
      <c r="G40" s="221"/>
      <c r="H40" s="224" t="s">
        <v>456</v>
      </c>
      <c r="I40" s="226" t="s">
        <v>457</v>
      </c>
      <c r="J40" s="235" t="s">
        <v>458</v>
      </c>
      <c r="K40" s="235" t="s">
        <v>459</v>
      </c>
      <c r="L40" s="235" t="s">
        <v>460</v>
      </c>
      <c r="M40" s="264" t="s">
        <v>461</v>
      </c>
    </row>
    <row r="41" spans="2:13" ht="27.75" customHeight="1" x14ac:dyDescent="0.2">
      <c r="B41" s="1040" t="s">
        <v>490</v>
      </c>
      <c r="C41" s="1041"/>
      <c r="D41" s="216"/>
      <c r="E41" s="1065" t="s">
        <v>491</v>
      </c>
      <c r="F41" s="1065"/>
      <c r="G41" s="1065"/>
      <c r="H41" s="1066"/>
      <c r="I41" s="257">
        <v>4468</v>
      </c>
      <c r="J41" s="261">
        <v>4359</v>
      </c>
      <c r="K41" s="261">
        <v>4293</v>
      </c>
      <c r="L41" s="261">
        <v>4208</v>
      </c>
      <c r="M41" s="265">
        <v>3877</v>
      </c>
    </row>
    <row r="42" spans="2:13" ht="27.75" customHeight="1" x14ac:dyDescent="0.2">
      <c r="B42" s="1042"/>
      <c r="C42" s="1043"/>
      <c r="D42" s="217"/>
      <c r="E42" s="1056" t="s">
        <v>492</v>
      </c>
      <c r="F42" s="1056"/>
      <c r="G42" s="1056"/>
      <c r="H42" s="1057"/>
      <c r="I42" s="258">
        <v>1</v>
      </c>
      <c r="J42" s="262">
        <v>1</v>
      </c>
      <c r="K42" s="262">
        <v>1</v>
      </c>
      <c r="L42" s="262">
        <v>2</v>
      </c>
      <c r="M42" s="266">
        <v>2</v>
      </c>
    </row>
    <row r="43" spans="2:13" ht="27.75" customHeight="1" x14ac:dyDescent="0.2">
      <c r="B43" s="1042"/>
      <c r="C43" s="1043"/>
      <c r="D43" s="217"/>
      <c r="E43" s="1056" t="s">
        <v>493</v>
      </c>
      <c r="F43" s="1056"/>
      <c r="G43" s="1056"/>
      <c r="H43" s="1057"/>
      <c r="I43" s="258">
        <v>617</v>
      </c>
      <c r="J43" s="262">
        <v>534</v>
      </c>
      <c r="K43" s="262">
        <v>455</v>
      </c>
      <c r="L43" s="262">
        <v>369</v>
      </c>
      <c r="M43" s="266">
        <v>289</v>
      </c>
    </row>
    <row r="44" spans="2:13" ht="27.75" customHeight="1" x14ac:dyDescent="0.2">
      <c r="B44" s="1042"/>
      <c r="C44" s="1043"/>
      <c r="D44" s="217"/>
      <c r="E44" s="1056" t="s">
        <v>494</v>
      </c>
      <c r="F44" s="1056"/>
      <c r="G44" s="1056"/>
      <c r="H44" s="1057"/>
      <c r="I44" s="258">
        <v>1385</v>
      </c>
      <c r="J44" s="262">
        <v>1300</v>
      </c>
      <c r="K44" s="262">
        <v>1238</v>
      </c>
      <c r="L44" s="262">
        <v>1342</v>
      </c>
      <c r="M44" s="266">
        <v>1315</v>
      </c>
    </row>
    <row r="45" spans="2:13" ht="27.75" customHeight="1" x14ac:dyDescent="0.2">
      <c r="B45" s="1042"/>
      <c r="C45" s="1043"/>
      <c r="D45" s="217"/>
      <c r="E45" s="1056" t="s">
        <v>495</v>
      </c>
      <c r="F45" s="1056"/>
      <c r="G45" s="1056"/>
      <c r="H45" s="1057"/>
      <c r="I45" s="258">
        <v>1126</v>
      </c>
      <c r="J45" s="262">
        <v>1117</v>
      </c>
      <c r="K45" s="262">
        <v>1104</v>
      </c>
      <c r="L45" s="262">
        <v>1093</v>
      </c>
      <c r="M45" s="266">
        <v>1078</v>
      </c>
    </row>
    <row r="46" spans="2:13" ht="27.75" customHeight="1" x14ac:dyDescent="0.2">
      <c r="B46" s="1042"/>
      <c r="C46" s="1043"/>
      <c r="D46" s="218"/>
      <c r="E46" s="1056" t="s">
        <v>496</v>
      </c>
      <c r="F46" s="1056"/>
      <c r="G46" s="1056"/>
      <c r="H46" s="1057"/>
      <c r="I46" s="258">
        <v>8</v>
      </c>
      <c r="J46" s="262">
        <v>7</v>
      </c>
      <c r="K46" s="262">
        <v>7</v>
      </c>
      <c r="L46" s="262">
        <v>7</v>
      </c>
      <c r="M46" s="266">
        <v>7</v>
      </c>
    </row>
    <row r="47" spans="2:13" ht="27.75" customHeight="1" x14ac:dyDescent="0.2">
      <c r="B47" s="1042"/>
      <c r="C47" s="1043"/>
      <c r="D47" s="254"/>
      <c r="E47" s="1062" t="s">
        <v>497</v>
      </c>
      <c r="F47" s="1063"/>
      <c r="G47" s="1063"/>
      <c r="H47" s="1064"/>
      <c r="I47" s="258" t="s">
        <v>47</v>
      </c>
      <c r="J47" s="262" t="s">
        <v>47</v>
      </c>
      <c r="K47" s="262" t="s">
        <v>47</v>
      </c>
      <c r="L47" s="262" t="s">
        <v>47</v>
      </c>
      <c r="M47" s="266" t="s">
        <v>47</v>
      </c>
    </row>
    <row r="48" spans="2:13" ht="27.75" customHeight="1" x14ac:dyDescent="0.2">
      <c r="B48" s="1042"/>
      <c r="C48" s="1043"/>
      <c r="D48" s="217"/>
      <c r="E48" s="1056" t="s">
        <v>498</v>
      </c>
      <c r="F48" s="1056"/>
      <c r="G48" s="1056"/>
      <c r="H48" s="1057"/>
      <c r="I48" s="258" t="s">
        <v>47</v>
      </c>
      <c r="J48" s="262" t="s">
        <v>47</v>
      </c>
      <c r="K48" s="262" t="s">
        <v>47</v>
      </c>
      <c r="L48" s="262" t="s">
        <v>47</v>
      </c>
      <c r="M48" s="266" t="s">
        <v>47</v>
      </c>
    </row>
    <row r="49" spans="2:13" ht="27.75" customHeight="1" x14ac:dyDescent="0.2">
      <c r="B49" s="1044"/>
      <c r="C49" s="1045"/>
      <c r="D49" s="217"/>
      <c r="E49" s="1056" t="s">
        <v>499</v>
      </c>
      <c r="F49" s="1056"/>
      <c r="G49" s="1056"/>
      <c r="H49" s="1057"/>
      <c r="I49" s="258" t="s">
        <v>47</v>
      </c>
      <c r="J49" s="262" t="s">
        <v>47</v>
      </c>
      <c r="K49" s="262" t="s">
        <v>47</v>
      </c>
      <c r="L49" s="262" t="s">
        <v>47</v>
      </c>
      <c r="M49" s="266" t="s">
        <v>47</v>
      </c>
    </row>
    <row r="50" spans="2:13" ht="27.75" customHeight="1" x14ac:dyDescent="0.2">
      <c r="B50" s="1060" t="s">
        <v>500</v>
      </c>
      <c r="C50" s="1061"/>
      <c r="D50" s="255"/>
      <c r="E50" s="1056" t="s">
        <v>501</v>
      </c>
      <c r="F50" s="1056"/>
      <c r="G50" s="1056"/>
      <c r="H50" s="1057"/>
      <c r="I50" s="258">
        <v>3065</v>
      </c>
      <c r="J50" s="262">
        <v>3121</v>
      </c>
      <c r="K50" s="262">
        <v>3620</v>
      </c>
      <c r="L50" s="262">
        <v>4171</v>
      </c>
      <c r="M50" s="266">
        <v>4558</v>
      </c>
    </row>
    <row r="51" spans="2:13" ht="27.75" customHeight="1" x14ac:dyDescent="0.2">
      <c r="B51" s="1042"/>
      <c r="C51" s="1043"/>
      <c r="D51" s="217"/>
      <c r="E51" s="1056" t="s">
        <v>502</v>
      </c>
      <c r="F51" s="1056"/>
      <c r="G51" s="1056"/>
      <c r="H51" s="1057"/>
      <c r="I51" s="258" t="s">
        <v>47</v>
      </c>
      <c r="J51" s="262" t="s">
        <v>47</v>
      </c>
      <c r="K51" s="262" t="s">
        <v>47</v>
      </c>
      <c r="L51" s="262" t="s">
        <v>47</v>
      </c>
      <c r="M51" s="266" t="s">
        <v>47</v>
      </c>
    </row>
    <row r="52" spans="2:13" ht="27.75" customHeight="1" x14ac:dyDescent="0.2">
      <c r="B52" s="1044"/>
      <c r="C52" s="1045"/>
      <c r="D52" s="217"/>
      <c r="E52" s="1056" t="s">
        <v>503</v>
      </c>
      <c r="F52" s="1056"/>
      <c r="G52" s="1056"/>
      <c r="H52" s="1057"/>
      <c r="I52" s="258">
        <v>4589</v>
      </c>
      <c r="J52" s="262">
        <v>4475</v>
      </c>
      <c r="K52" s="262">
        <v>4363</v>
      </c>
      <c r="L52" s="262">
        <v>4221</v>
      </c>
      <c r="M52" s="266">
        <v>3776</v>
      </c>
    </row>
    <row r="53" spans="2:13" ht="27.75" customHeight="1" x14ac:dyDescent="0.2">
      <c r="B53" s="1050" t="s">
        <v>479</v>
      </c>
      <c r="C53" s="1051"/>
      <c r="D53" s="219"/>
      <c r="E53" s="1058" t="s">
        <v>504</v>
      </c>
      <c r="F53" s="1058"/>
      <c r="G53" s="1058"/>
      <c r="H53" s="1059"/>
      <c r="I53" s="259">
        <v>-50</v>
      </c>
      <c r="J53" s="263">
        <v>-277</v>
      </c>
      <c r="K53" s="263">
        <v>-885</v>
      </c>
      <c r="L53" s="263">
        <v>-1370</v>
      </c>
      <c r="M53" s="267">
        <v>-1767</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HULlEA/Jv32eH/uaI/BFwT2jKduCb0ZDQhKGD0Hnd5YbhHtyZNqnAnO9WaFJ6y1gFWyLFpPTV+QdT7nbdurBw==" saltValue="Fh+IPQ/mNwOULiC2/t4MP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505</v>
      </c>
    </row>
    <row r="54" spans="2:8" ht="29.25" customHeight="1" x14ac:dyDescent="0.3">
      <c r="B54" s="268" t="s">
        <v>7</v>
      </c>
      <c r="C54" s="274"/>
      <c r="D54" s="274"/>
      <c r="E54" s="275" t="s">
        <v>456</v>
      </c>
      <c r="F54" s="276" t="s">
        <v>459</v>
      </c>
      <c r="G54" s="276" t="s">
        <v>460</v>
      </c>
      <c r="H54" s="284" t="s">
        <v>461</v>
      </c>
    </row>
    <row r="55" spans="2:8" ht="52.5" customHeight="1" x14ac:dyDescent="0.2">
      <c r="B55" s="269"/>
      <c r="C55" s="1075" t="s">
        <v>102</v>
      </c>
      <c r="D55" s="1075"/>
      <c r="E55" s="1076"/>
      <c r="F55" s="277">
        <v>2839</v>
      </c>
      <c r="G55" s="277">
        <v>3338</v>
      </c>
      <c r="H55" s="285">
        <v>3602</v>
      </c>
    </row>
    <row r="56" spans="2:8" ht="52.5" customHeight="1" x14ac:dyDescent="0.2">
      <c r="B56" s="270"/>
      <c r="C56" s="1077" t="s">
        <v>506</v>
      </c>
      <c r="D56" s="1077"/>
      <c r="E56" s="1078"/>
      <c r="F56" s="278">
        <v>69</v>
      </c>
      <c r="G56" s="278">
        <v>69</v>
      </c>
      <c r="H56" s="286">
        <v>69</v>
      </c>
    </row>
    <row r="57" spans="2:8" ht="53.25" customHeight="1" x14ac:dyDescent="0.2">
      <c r="B57" s="270"/>
      <c r="C57" s="1079" t="s">
        <v>107</v>
      </c>
      <c r="D57" s="1079"/>
      <c r="E57" s="1080"/>
      <c r="F57" s="279">
        <v>323</v>
      </c>
      <c r="G57" s="279">
        <v>325</v>
      </c>
      <c r="H57" s="287">
        <v>426</v>
      </c>
    </row>
    <row r="58" spans="2:8" ht="45.75" customHeight="1" x14ac:dyDescent="0.2">
      <c r="B58" s="271"/>
      <c r="C58" s="1067" t="s">
        <v>507</v>
      </c>
      <c r="D58" s="1068"/>
      <c r="E58" s="1069"/>
      <c r="F58" s="280">
        <v>263</v>
      </c>
      <c r="G58" s="280">
        <v>263</v>
      </c>
      <c r="H58" s="288">
        <v>363</v>
      </c>
    </row>
    <row r="59" spans="2:8" ht="45.75" customHeight="1" x14ac:dyDescent="0.2">
      <c r="B59" s="271"/>
      <c r="C59" s="1067" t="s">
        <v>508</v>
      </c>
      <c r="D59" s="1068"/>
      <c r="E59" s="1069"/>
      <c r="F59" s="280">
        <v>31</v>
      </c>
      <c r="G59" s="280">
        <v>31</v>
      </c>
      <c r="H59" s="288">
        <v>31</v>
      </c>
    </row>
    <row r="60" spans="2:8" ht="45.75" customHeight="1" x14ac:dyDescent="0.2">
      <c r="B60" s="271"/>
      <c r="C60" s="1067" t="s">
        <v>509</v>
      </c>
      <c r="D60" s="1068"/>
      <c r="E60" s="1069"/>
      <c r="F60" s="280">
        <v>25</v>
      </c>
      <c r="G60" s="280">
        <v>25</v>
      </c>
      <c r="H60" s="288">
        <v>25</v>
      </c>
    </row>
    <row r="61" spans="2:8" ht="45.75" customHeight="1" x14ac:dyDescent="0.2">
      <c r="B61" s="271"/>
      <c r="C61" s="1067" t="s">
        <v>510</v>
      </c>
      <c r="D61" s="1068"/>
      <c r="E61" s="1069"/>
      <c r="F61" s="280">
        <v>3</v>
      </c>
      <c r="G61" s="280">
        <v>5</v>
      </c>
      <c r="H61" s="288">
        <v>6</v>
      </c>
    </row>
    <row r="62" spans="2:8" ht="45.75" customHeight="1" x14ac:dyDescent="0.2">
      <c r="B62" s="272"/>
      <c r="C62" s="1070" t="s">
        <v>511</v>
      </c>
      <c r="D62" s="1071"/>
      <c r="E62" s="1072"/>
      <c r="F62" s="281">
        <v>1</v>
      </c>
      <c r="G62" s="281">
        <v>1</v>
      </c>
      <c r="H62" s="289">
        <v>1</v>
      </c>
    </row>
    <row r="63" spans="2:8" ht="52.5" customHeight="1" x14ac:dyDescent="0.2">
      <c r="B63" s="273"/>
      <c r="C63" s="1073" t="s">
        <v>512</v>
      </c>
      <c r="D63" s="1073"/>
      <c r="E63" s="1074"/>
      <c r="F63" s="282">
        <v>3232</v>
      </c>
      <c r="G63" s="282">
        <v>3732</v>
      </c>
      <c r="H63" s="290">
        <v>4098</v>
      </c>
    </row>
    <row r="64" spans="2:8" ht="13" x14ac:dyDescent="0.2"/>
  </sheetData>
  <sheetProtection algorithmName="SHA-512" hashValue="CnpKj0Ted8y3i497BJGE+kL0lHZoweWk9iJyuT9nWm5p8yRFhy2R75l1iH+g7QyZRX/ZnSqHmQhMxk7YgewM5A==" saltValue="GBbQ4CqoXt3EQkhj68b7a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B7E62-989A-4A22-8300-4B3C6BA5D46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083" customWidth="1"/>
    <col min="2" max="107" width="2.453125" style="1083" customWidth="1"/>
    <col min="108" max="108" width="6.08984375" style="1091" customWidth="1"/>
    <col min="109" max="109" width="5.90625" style="1090" customWidth="1"/>
    <col min="110" max="16384" width="8.6328125" style="1083" hidden="1"/>
  </cols>
  <sheetData>
    <row r="1" spans="1:109" ht="42.75" customHeight="1" x14ac:dyDescent="0.2">
      <c r="A1" s="1081"/>
      <c r="B1" s="1082"/>
      <c r="DD1" s="1083"/>
      <c r="DE1" s="1083"/>
    </row>
    <row r="2" spans="1:109" ht="25.5" customHeight="1" x14ac:dyDescent="0.2">
      <c r="A2" s="1084"/>
      <c r="C2" s="1084"/>
      <c r="O2" s="1084"/>
      <c r="P2" s="1084"/>
      <c r="Q2" s="1084"/>
      <c r="R2" s="1084"/>
      <c r="S2" s="1084"/>
      <c r="T2" s="1084"/>
      <c r="U2" s="1084"/>
      <c r="V2" s="1084"/>
      <c r="W2" s="1084"/>
      <c r="X2" s="1084"/>
      <c r="Y2" s="1084"/>
      <c r="Z2" s="1084"/>
      <c r="AA2" s="1084"/>
      <c r="AB2" s="1084"/>
      <c r="AC2" s="1084"/>
      <c r="AD2" s="1084"/>
      <c r="AE2" s="1084"/>
      <c r="AF2" s="1084"/>
      <c r="AG2" s="1084"/>
      <c r="AH2" s="1084"/>
      <c r="AI2" s="1084"/>
      <c r="AU2" s="1084"/>
      <c r="BG2" s="1084"/>
      <c r="BS2" s="1084"/>
      <c r="CE2" s="1084"/>
      <c r="CQ2" s="1084"/>
      <c r="DD2" s="1083"/>
      <c r="DE2" s="1083"/>
    </row>
    <row r="3" spans="1:109" ht="25.5" customHeight="1" x14ac:dyDescent="0.2">
      <c r="A3" s="1084"/>
      <c r="C3" s="1084"/>
      <c r="O3" s="1084"/>
      <c r="P3" s="1084"/>
      <c r="Q3" s="1084"/>
      <c r="R3" s="1084"/>
      <c r="S3" s="1084"/>
      <c r="T3" s="1084"/>
      <c r="U3" s="1084"/>
      <c r="V3" s="1084"/>
      <c r="W3" s="1084"/>
      <c r="X3" s="1084"/>
      <c r="Y3" s="1084"/>
      <c r="Z3" s="1084"/>
      <c r="AA3" s="1084"/>
      <c r="AB3" s="1084"/>
      <c r="AC3" s="1084"/>
      <c r="AD3" s="1084"/>
      <c r="AE3" s="1084"/>
      <c r="AF3" s="1084"/>
      <c r="AG3" s="1084"/>
      <c r="AH3" s="1084"/>
      <c r="AI3" s="1084"/>
      <c r="AU3" s="1084"/>
      <c r="BG3" s="1084"/>
      <c r="BS3" s="1084"/>
      <c r="CE3" s="1084"/>
      <c r="CQ3" s="1084"/>
      <c r="DD3" s="1083"/>
      <c r="DE3" s="1083"/>
    </row>
    <row r="4" spans="1:109" s="1085" customFormat="1" ht="13" x14ac:dyDescent="0.2">
      <c r="A4" s="1084"/>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1084"/>
      <c r="BA4" s="1084"/>
      <c r="BB4" s="1084"/>
      <c r="BC4" s="1084"/>
      <c r="BD4" s="1084"/>
      <c r="BE4" s="1084"/>
      <c r="BF4" s="1084"/>
      <c r="BG4" s="1084"/>
      <c r="BH4" s="1084"/>
      <c r="BI4" s="1084"/>
      <c r="BJ4" s="1084"/>
      <c r="BK4" s="1084"/>
      <c r="BL4" s="1084"/>
      <c r="BM4" s="1084"/>
      <c r="BN4" s="1084"/>
      <c r="BO4" s="1084"/>
      <c r="BP4" s="1084"/>
      <c r="BQ4" s="1084"/>
      <c r="BR4" s="1084"/>
      <c r="BS4" s="1084"/>
      <c r="BT4" s="1084"/>
      <c r="BU4" s="1084"/>
      <c r="BV4" s="1084"/>
      <c r="BW4" s="1084"/>
      <c r="BX4" s="1084"/>
      <c r="BY4" s="1084"/>
      <c r="BZ4" s="1084"/>
      <c r="CA4" s="1084"/>
      <c r="CB4" s="1084"/>
      <c r="CC4" s="1084"/>
      <c r="CD4" s="1084"/>
      <c r="CE4" s="1084"/>
      <c r="CF4" s="1084"/>
      <c r="CG4" s="1084"/>
      <c r="CH4" s="1084"/>
      <c r="CI4" s="1084"/>
      <c r="CJ4" s="1084"/>
      <c r="CK4" s="1084"/>
      <c r="CL4" s="1084"/>
      <c r="CM4" s="1084"/>
      <c r="CN4" s="1084"/>
      <c r="CO4" s="1084"/>
      <c r="CP4" s="1084"/>
      <c r="CQ4" s="1084"/>
      <c r="CR4" s="1084"/>
      <c r="CS4" s="1084"/>
      <c r="CT4" s="1084"/>
      <c r="CU4" s="1084"/>
      <c r="CV4" s="1084"/>
      <c r="CW4" s="1084"/>
      <c r="CX4" s="1084"/>
      <c r="CY4" s="1084"/>
      <c r="CZ4" s="1084"/>
      <c r="DA4" s="1084"/>
      <c r="DB4" s="1084"/>
      <c r="DC4" s="1084"/>
      <c r="DD4" s="1084"/>
      <c r="DE4" s="1084"/>
    </row>
    <row r="5" spans="1:109" s="1085" customFormat="1" ht="13" x14ac:dyDescent="0.2">
      <c r="A5" s="1084"/>
      <c r="B5" s="1084"/>
      <c r="C5" s="1084"/>
      <c r="D5" s="1084"/>
      <c r="E5" s="1084"/>
      <c r="F5" s="1084"/>
      <c r="G5" s="1084"/>
      <c r="H5" s="1084"/>
      <c r="I5" s="1084"/>
      <c r="J5" s="1084"/>
      <c r="K5" s="1084"/>
      <c r="L5" s="1084"/>
      <c r="M5" s="1084"/>
      <c r="N5" s="1084"/>
      <c r="O5" s="1084"/>
      <c r="P5" s="1084"/>
      <c r="Q5" s="1084"/>
      <c r="R5" s="1084"/>
      <c r="S5" s="1084"/>
      <c r="T5" s="1084"/>
      <c r="U5" s="1084"/>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4"/>
      <c r="CE5" s="1084"/>
      <c r="CF5" s="1084"/>
      <c r="CG5" s="1084"/>
      <c r="CH5" s="1084"/>
      <c r="CI5" s="1084"/>
      <c r="CJ5" s="1084"/>
      <c r="CK5" s="1084"/>
      <c r="CL5" s="1084"/>
      <c r="CM5" s="1084"/>
      <c r="CN5" s="1084"/>
      <c r="CO5" s="1084"/>
      <c r="CP5" s="1084"/>
      <c r="CQ5" s="1084"/>
      <c r="CR5" s="1084"/>
      <c r="CS5" s="1084"/>
      <c r="CT5" s="1084"/>
      <c r="CU5" s="1084"/>
      <c r="CV5" s="1084"/>
      <c r="CW5" s="1084"/>
      <c r="CX5" s="1084"/>
      <c r="CY5" s="1084"/>
      <c r="CZ5" s="1084"/>
      <c r="DA5" s="1084"/>
      <c r="DB5" s="1084"/>
      <c r="DC5" s="1084"/>
      <c r="DD5" s="1084"/>
      <c r="DE5" s="1084"/>
    </row>
    <row r="6" spans="1:109" s="1085" customFormat="1" ht="13" x14ac:dyDescent="0.2">
      <c r="A6" s="1084"/>
      <c r="B6" s="1084"/>
      <c r="C6" s="1084"/>
      <c r="D6" s="1084"/>
      <c r="E6" s="1084"/>
      <c r="F6" s="1084"/>
      <c r="G6" s="1084"/>
      <c r="H6" s="1084"/>
      <c r="I6" s="1084"/>
      <c r="J6" s="1084"/>
      <c r="K6" s="1084"/>
      <c r="L6" s="1084"/>
      <c r="M6" s="1084"/>
      <c r="N6" s="1084"/>
      <c r="O6" s="1084"/>
      <c r="P6" s="1084"/>
      <c r="Q6" s="1084"/>
      <c r="R6" s="1084"/>
      <c r="S6" s="1084"/>
      <c r="T6" s="1084"/>
      <c r="U6" s="1084"/>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4"/>
      <c r="CE6" s="1084"/>
      <c r="CF6" s="1084"/>
      <c r="CG6" s="1084"/>
      <c r="CH6" s="1084"/>
      <c r="CI6" s="1084"/>
      <c r="CJ6" s="1084"/>
      <c r="CK6" s="1084"/>
      <c r="CL6" s="1084"/>
      <c r="CM6" s="1084"/>
      <c r="CN6" s="1084"/>
      <c r="CO6" s="1084"/>
      <c r="CP6" s="1084"/>
      <c r="CQ6" s="1084"/>
      <c r="CR6" s="1084"/>
      <c r="CS6" s="1084"/>
      <c r="CT6" s="1084"/>
      <c r="CU6" s="1084"/>
      <c r="CV6" s="1084"/>
      <c r="CW6" s="1084"/>
      <c r="CX6" s="1084"/>
      <c r="CY6" s="1084"/>
      <c r="CZ6" s="1084"/>
      <c r="DA6" s="1084"/>
      <c r="DB6" s="1084"/>
      <c r="DC6" s="1084"/>
      <c r="DD6" s="1084"/>
      <c r="DE6" s="1084"/>
    </row>
    <row r="7" spans="1:109" s="1085" customFormat="1" ht="13" x14ac:dyDescent="0.2">
      <c r="A7" s="1084"/>
      <c r="B7" s="1084"/>
      <c r="C7" s="1084"/>
      <c r="D7" s="1084"/>
      <c r="E7" s="1084"/>
      <c r="F7" s="1084"/>
      <c r="G7" s="1084"/>
      <c r="H7" s="1084"/>
      <c r="I7" s="1084"/>
      <c r="J7" s="1084"/>
      <c r="K7" s="1084"/>
      <c r="L7" s="1084"/>
      <c r="M7" s="1084"/>
      <c r="N7" s="1084"/>
      <c r="O7" s="1084"/>
      <c r="P7" s="1084"/>
      <c r="Q7" s="1084"/>
      <c r="R7" s="1084"/>
      <c r="S7" s="1084"/>
      <c r="T7" s="1084"/>
      <c r="U7" s="1084"/>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4"/>
      <c r="CE7" s="1084"/>
      <c r="CF7" s="1084"/>
      <c r="CG7" s="1084"/>
      <c r="CH7" s="1084"/>
      <c r="CI7" s="1084"/>
      <c r="CJ7" s="1084"/>
      <c r="CK7" s="1084"/>
      <c r="CL7" s="1084"/>
      <c r="CM7" s="1084"/>
      <c r="CN7" s="1084"/>
      <c r="CO7" s="1084"/>
      <c r="CP7" s="1084"/>
      <c r="CQ7" s="1084"/>
      <c r="CR7" s="1084"/>
      <c r="CS7" s="1084"/>
      <c r="CT7" s="1084"/>
      <c r="CU7" s="1084"/>
      <c r="CV7" s="1084"/>
      <c r="CW7" s="1084"/>
      <c r="CX7" s="1084"/>
      <c r="CY7" s="1084"/>
      <c r="CZ7" s="1084"/>
      <c r="DA7" s="1084"/>
      <c r="DB7" s="1084"/>
      <c r="DC7" s="1084"/>
      <c r="DD7" s="1084"/>
      <c r="DE7" s="1084"/>
    </row>
    <row r="8" spans="1:109" s="1085" customFormat="1" ht="13" x14ac:dyDescent="0.2">
      <c r="A8" s="1084"/>
      <c r="B8" s="1084"/>
      <c r="C8" s="1084"/>
      <c r="D8" s="1084"/>
      <c r="E8" s="1084"/>
      <c r="F8" s="1084"/>
      <c r="G8" s="1084"/>
      <c r="H8" s="1084"/>
      <c r="I8" s="1084"/>
      <c r="J8" s="1084"/>
      <c r="K8" s="1084"/>
      <c r="L8" s="1084"/>
      <c r="M8" s="1084"/>
      <c r="N8" s="1084"/>
      <c r="O8" s="1084"/>
      <c r="P8" s="1084"/>
      <c r="Q8" s="1084"/>
      <c r="R8" s="1084"/>
      <c r="S8" s="1084"/>
      <c r="T8" s="1084"/>
      <c r="U8" s="1084"/>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4"/>
      <c r="CE8" s="1084"/>
      <c r="CF8" s="1084"/>
      <c r="CG8" s="1084"/>
      <c r="CH8" s="1084"/>
      <c r="CI8" s="1084"/>
      <c r="CJ8" s="1084"/>
      <c r="CK8" s="1084"/>
      <c r="CL8" s="1084"/>
      <c r="CM8" s="1084"/>
      <c r="CN8" s="1084"/>
      <c r="CO8" s="1084"/>
      <c r="CP8" s="1084"/>
      <c r="CQ8" s="1084"/>
      <c r="CR8" s="1084"/>
      <c r="CS8" s="1084"/>
      <c r="CT8" s="1084"/>
      <c r="CU8" s="1084"/>
      <c r="CV8" s="1084"/>
      <c r="CW8" s="1084"/>
      <c r="CX8" s="1084"/>
      <c r="CY8" s="1084"/>
      <c r="CZ8" s="1084"/>
      <c r="DA8" s="1084"/>
      <c r="DB8" s="1084"/>
      <c r="DC8" s="1084"/>
      <c r="DD8" s="1084"/>
      <c r="DE8" s="1084"/>
    </row>
    <row r="9" spans="1:109" s="1085" customFormat="1" ht="13" x14ac:dyDescent="0.2">
      <c r="A9" s="1084"/>
      <c r="B9" s="1084"/>
      <c r="C9" s="1084"/>
      <c r="D9" s="1084"/>
      <c r="E9" s="1084"/>
      <c r="F9" s="1084"/>
      <c r="G9" s="1084"/>
      <c r="H9" s="1084"/>
      <c r="I9" s="1084"/>
      <c r="J9" s="1084"/>
      <c r="K9" s="1084"/>
      <c r="L9" s="1084"/>
      <c r="M9" s="1084"/>
      <c r="N9" s="1084"/>
      <c r="O9" s="1084"/>
      <c r="P9" s="1084"/>
      <c r="Q9" s="1084"/>
      <c r="R9" s="1084"/>
      <c r="S9" s="1084"/>
      <c r="T9" s="1084"/>
      <c r="U9" s="108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4"/>
      <c r="CE9" s="1084"/>
      <c r="CF9" s="1084"/>
      <c r="CG9" s="1084"/>
      <c r="CH9" s="1084"/>
      <c r="CI9" s="1084"/>
      <c r="CJ9" s="1084"/>
      <c r="CK9" s="1084"/>
      <c r="CL9" s="1084"/>
      <c r="CM9" s="1084"/>
      <c r="CN9" s="1084"/>
      <c r="CO9" s="1084"/>
      <c r="CP9" s="1084"/>
      <c r="CQ9" s="1084"/>
      <c r="CR9" s="1084"/>
      <c r="CS9" s="1084"/>
      <c r="CT9" s="1084"/>
      <c r="CU9" s="1084"/>
      <c r="CV9" s="1084"/>
      <c r="CW9" s="1084"/>
      <c r="CX9" s="1084"/>
      <c r="CY9" s="1084"/>
      <c r="CZ9" s="1084"/>
      <c r="DA9" s="1084"/>
      <c r="DB9" s="1084"/>
      <c r="DC9" s="1084"/>
      <c r="DD9" s="1084"/>
      <c r="DE9" s="1084"/>
    </row>
    <row r="10" spans="1:109" s="1085" customFormat="1" ht="13" x14ac:dyDescent="0.2">
      <c r="A10" s="1084"/>
      <c r="B10" s="1084"/>
      <c r="C10" s="1084"/>
      <c r="D10" s="1084"/>
      <c r="E10" s="1084"/>
      <c r="F10" s="1084"/>
      <c r="G10" s="1084"/>
      <c r="H10" s="1084"/>
      <c r="I10" s="1084"/>
      <c r="J10" s="1084"/>
      <c r="K10" s="1084"/>
      <c r="L10" s="1084"/>
      <c r="M10" s="1084"/>
      <c r="N10" s="1084"/>
      <c r="O10" s="1084"/>
      <c r="P10" s="1084"/>
      <c r="Q10" s="1084"/>
      <c r="R10" s="1084"/>
      <c r="S10" s="1084"/>
      <c r="T10" s="1084"/>
      <c r="U10" s="1084"/>
      <c r="V10" s="1084"/>
      <c r="W10" s="1084"/>
      <c r="X10" s="1084"/>
      <c r="Y10" s="1084"/>
      <c r="Z10" s="1084"/>
      <c r="AA10" s="1084"/>
      <c r="AB10" s="1084"/>
      <c r="AC10" s="1084"/>
      <c r="AD10" s="1084"/>
      <c r="AE10" s="1084"/>
      <c r="AF10" s="1084"/>
      <c r="AG10" s="1084"/>
      <c r="AH10" s="1084"/>
      <c r="AI10" s="1084"/>
      <c r="AJ10" s="1084"/>
      <c r="AK10" s="1084"/>
      <c r="AL10" s="1084"/>
      <c r="AM10" s="1084"/>
      <c r="AN10" s="1084"/>
      <c r="AO10" s="1084"/>
      <c r="AP10" s="1084"/>
      <c r="AQ10" s="1084"/>
      <c r="AR10" s="1084"/>
      <c r="AS10" s="1084"/>
      <c r="AT10" s="1084"/>
      <c r="AU10" s="1084"/>
      <c r="AV10" s="1084"/>
      <c r="AW10" s="1084"/>
      <c r="AX10" s="1084"/>
      <c r="AY10" s="1084"/>
      <c r="AZ10" s="1084"/>
      <c r="BA10" s="1084"/>
      <c r="BB10" s="1084"/>
      <c r="BC10" s="1084"/>
      <c r="BD10" s="1084"/>
      <c r="BE10" s="1084"/>
      <c r="BF10" s="1084"/>
      <c r="BG10" s="1084"/>
      <c r="BH10" s="1084"/>
      <c r="BI10" s="1084"/>
      <c r="BJ10" s="1084"/>
      <c r="BK10" s="1084"/>
      <c r="BL10" s="1084"/>
      <c r="BM10" s="1084"/>
      <c r="BN10" s="1084"/>
      <c r="BO10" s="1084"/>
      <c r="BP10" s="1084"/>
      <c r="BQ10" s="1084"/>
      <c r="BR10" s="1084"/>
      <c r="BS10" s="1084"/>
      <c r="BT10" s="1084"/>
      <c r="BU10" s="1084"/>
      <c r="BV10" s="1084"/>
      <c r="BW10" s="1084"/>
      <c r="BX10" s="1084"/>
      <c r="BY10" s="1084"/>
      <c r="BZ10" s="1084"/>
      <c r="CA10" s="1084"/>
      <c r="CB10" s="1084"/>
      <c r="CC10" s="1084"/>
      <c r="CD10" s="1084"/>
      <c r="CE10" s="1084"/>
      <c r="CF10" s="1084"/>
      <c r="CG10" s="1084"/>
      <c r="CH10" s="1084"/>
      <c r="CI10" s="1084"/>
      <c r="CJ10" s="1084"/>
      <c r="CK10" s="1084"/>
      <c r="CL10" s="1084"/>
      <c r="CM10" s="1084"/>
      <c r="CN10" s="1084"/>
      <c r="CO10" s="1084"/>
      <c r="CP10" s="1084"/>
      <c r="CQ10" s="1084"/>
      <c r="CR10" s="1084"/>
      <c r="CS10" s="1084"/>
      <c r="CT10" s="1084"/>
      <c r="CU10" s="1084"/>
      <c r="CV10" s="1084"/>
      <c r="CW10" s="1084"/>
      <c r="CX10" s="1084"/>
      <c r="CY10" s="1084"/>
      <c r="CZ10" s="1084"/>
      <c r="DA10" s="1084"/>
      <c r="DB10" s="1084"/>
      <c r="DC10" s="1084"/>
      <c r="DD10" s="1084"/>
      <c r="DE10" s="1084"/>
    </row>
    <row r="11" spans="1:109" s="1085" customFormat="1" ht="13" x14ac:dyDescent="0.2">
      <c r="A11" s="1084"/>
      <c r="B11" s="1084"/>
      <c r="C11" s="1084"/>
      <c r="D11" s="1084"/>
      <c r="E11" s="1084"/>
      <c r="F11" s="1084"/>
      <c r="G11" s="1084"/>
      <c r="H11" s="1084"/>
      <c r="I11" s="1084"/>
      <c r="J11" s="1084"/>
      <c r="K11" s="1084"/>
      <c r="L11" s="1084"/>
      <c r="M11" s="1084"/>
      <c r="N11" s="1084"/>
      <c r="O11" s="1084"/>
      <c r="P11" s="1084"/>
      <c r="Q11" s="1084"/>
      <c r="R11" s="1084"/>
      <c r="S11" s="1084"/>
      <c r="T11" s="1084"/>
      <c r="U11" s="1084"/>
      <c r="V11" s="1084"/>
      <c r="W11" s="1084"/>
      <c r="X11" s="1084"/>
      <c r="Y11" s="1084"/>
      <c r="Z11" s="1084"/>
      <c r="AA11" s="1084"/>
      <c r="AB11" s="1084"/>
      <c r="AC11" s="1084"/>
      <c r="AD11" s="1084"/>
      <c r="AE11" s="1084"/>
      <c r="AF11" s="1084"/>
      <c r="AG11" s="1084"/>
      <c r="AH11" s="1084"/>
      <c r="AI11" s="1084"/>
      <c r="AJ11" s="1084"/>
      <c r="AK11" s="1084"/>
      <c r="AL11" s="1084"/>
      <c r="AM11" s="1084"/>
      <c r="AN11" s="1084"/>
      <c r="AO11" s="1084"/>
      <c r="AP11" s="1084"/>
      <c r="AQ11" s="1084"/>
      <c r="AR11" s="1084"/>
      <c r="AS11" s="1084"/>
      <c r="AT11" s="1084"/>
      <c r="AU11" s="1084"/>
      <c r="AV11" s="1084"/>
      <c r="AW11" s="1084"/>
      <c r="AX11" s="1084"/>
      <c r="AY11" s="1084"/>
      <c r="AZ11" s="1084"/>
      <c r="BA11" s="1084"/>
      <c r="BB11" s="1084"/>
      <c r="BC11" s="1084"/>
      <c r="BD11" s="1084"/>
      <c r="BE11" s="1084"/>
      <c r="BF11" s="1084"/>
      <c r="BG11" s="1084"/>
      <c r="BH11" s="1084"/>
      <c r="BI11" s="1084"/>
      <c r="BJ11" s="1084"/>
      <c r="BK11" s="1084"/>
      <c r="BL11" s="1084"/>
      <c r="BM11" s="1084"/>
      <c r="BN11" s="1084"/>
      <c r="BO11" s="1084"/>
      <c r="BP11" s="1084"/>
      <c r="BQ11" s="1084"/>
      <c r="BR11" s="1084"/>
      <c r="BS11" s="1084"/>
      <c r="BT11" s="1084"/>
      <c r="BU11" s="1084"/>
      <c r="BV11" s="1084"/>
      <c r="BW11" s="1084"/>
      <c r="BX11" s="1084"/>
      <c r="BY11" s="1084"/>
      <c r="BZ11" s="1084"/>
      <c r="CA11" s="1084"/>
      <c r="CB11" s="1084"/>
      <c r="CC11" s="1084"/>
      <c r="CD11" s="1084"/>
      <c r="CE11" s="1084"/>
      <c r="CF11" s="1084"/>
      <c r="CG11" s="1084"/>
      <c r="CH11" s="1084"/>
      <c r="CI11" s="1084"/>
      <c r="CJ11" s="1084"/>
      <c r="CK11" s="1084"/>
      <c r="CL11" s="1084"/>
      <c r="CM11" s="1084"/>
      <c r="CN11" s="1084"/>
      <c r="CO11" s="1084"/>
      <c r="CP11" s="1084"/>
      <c r="CQ11" s="1084"/>
      <c r="CR11" s="1084"/>
      <c r="CS11" s="1084"/>
      <c r="CT11" s="1084"/>
      <c r="CU11" s="1084"/>
      <c r="CV11" s="1084"/>
      <c r="CW11" s="1084"/>
      <c r="CX11" s="1084"/>
      <c r="CY11" s="1084"/>
      <c r="CZ11" s="1084"/>
      <c r="DA11" s="1084"/>
      <c r="DB11" s="1084"/>
      <c r="DC11" s="1084"/>
      <c r="DD11" s="1084"/>
      <c r="DE11" s="1084"/>
    </row>
    <row r="12" spans="1:109" s="1085" customFormat="1" ht="13" x14ac:dyDescent="0.2">
      <c r="A12" s="1084"/>
      <c r="B12" s="1084"/>
      <c r="C12" s="1084"/>
      <c r="D12" s="1084"/>
      <c r="E12" s="1084"/>
      <c r="F12" s="1084"/>
      <c r="G12" s="1084"/>
      <c r="H12" s="1084"/>
      <c r="I12" s="1084"/>
      <c r="J12" s="1084"/>
      <c r="K12" s="1084"/>
      <c r="L12" s="1084"/>
      <c r="M12" s="1084"/>
      <c r="N12" s="1084"/>
      <c r="O12" s="1084"/>
      <c r="P12" s="1084"/>
      <c r="Q12" s="1084"/>
      <c r="R12" s="1084"/>
      <c r="S12" s="1084"/>
      <c r="T12" s="1084"/>
      <c r="U12" s="1084"/>
      <c r="V12" s="1084"/>
      <c r="W12" s="1084"/>
      <c r="X12" s="1084"/>
      <c r="Y12" s="1084"/>
      <c r="Z12" s="1084"/>
      <c r="AA12" s="1084"/>
      <c r="AB12" s="1084"/>
      <c r="AC12" s="1084"/>
      <c r="AD12" s="1084"/>
      <c r="AE12" s="1084"/>
      <c r="AF12" s="1084"/>
      <c r="AG12" s="1084"/>
      <c r="AH12" s="1084"/>
      <c r="AI12" s="1084"/>
      <c r="AJ12" s="1084"/>
      <c r="AK12" s="1084"/>
      <c r="AL12" s="1084"/>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1084"/>
      <c r="BH12" s="1084"/>
      <c r="BI12" s="1084"/>
      <c r="BJ12" s="1084"/>
      <c r="BK12" s="1084"/>
      <c r="BL12" s="1084"/>
      <c r="BM12" s="1084"/>
      <c r="BN12" s="1084"/>
      <c r="BO12" s="1084"/>
      <c r="BP12" s="1084"/>
      <c r="BQ12" s="1084"/>
      <c r="BR12" s="1084"/>
      <c r="BS12" s="1084"/>
      <c r="BT12" s="1084"/>
      <c r="BU12" s="1084"/>
      <c r="BV12" s="1084"/>
      <c r="BW12" s="1084"/>
      <c r="BX12" s="1084"/>
      <c r="BY12" s="1084"/>
      <c r="BZ12" s="1084"/>
      <c r="CA12" s="1084"/>
      <c r="CB12" s="1084"/>
      <c r="CC12" s="1084"/>
      <c r="CD12" s="1084"/>
      <c r="CE12" s="1084"/>
      <c r="CF12" s="1084"/>
      <c r="CG12" s="1084"/>
      <c r="CH12" s="1084"/>
      <c r="CI12" s="1084"/>
      <c r="CJ12" s="1084"/>
      <c r="CK12" s="1084"/>
      <c r="CL12" s="1084"/>
      <c r="CM12" s="1084"/>
      <c r="CN12" s="1084"/>
      <c r="CO12" s="1084"/>
      <c r="CP12" s="1084"/>
      <c r="CQ12" s="1084"/>
      <c r="CR12" s="1084"/>
      <c r="CS12" s="1084"/>
      <c r="CT12" s="1084"/>
      <c r="CU12" s="1084"/>
      <c r="CV12" s="1084"/>
      <c r="CW12" s="1084"/>
      <c r="CX12" s="1084"/>
      <c r="CY12" s="1084"/>
      <c r="CZ12" s="1084"/>
      <c r="DA12" s="1084"/>
      <c r="DB12" s="1084"/>
      <c r="DC12" s="1084"/>
      <c r="DD12" s="1084"/>
      <c r="DE12" s="1084"/>
    </row>
    <row r="13" spans="1:109" s="1085" customFormat="1" ht="13" x14ac:dyDescent="0.2">
      <c r="A13" s="1084"/>
      <c r="B13" s="1084"/>
      <c r="C13" s="1084"/>
      <c r="D13" s="1084"/>
      <c r="E13" s="1084"/>
      <c r="F13" s="1084"/>
      <c r="G13" s="1084"/>
      <c r="H13" s="1084"/>
      <c r="I13" s="1084"/>
      <c r="J13" s="1084"/>
      <c r="K13" s="1084"/>
      <c r="L13" s="1084"/>
      <c r="M13" s="1084"/>
      <c r="N13" s="1084"/>
      <c r="O13" s="1084"/>
      <c r="P13" s="1084"/>
      <c r="Q13" s="1084"/>
      <c r="R13" s="1084"/>
      <c r="S13" s="1084"/>
      <c r="T13" s="1084"/>
      <c r="U13" s="1084"/>
      <c r="V13" s="1084"/>
      <c r="W13" s="1084"/>
      <c r="X13" s="1084"/>
      <c r="Y13" s="1084"/>
      <c r="Z13" s="1084"/>
      <c r="AA13" s="1084"/>
      <c r="AB13" s="1084"/>
      <c r="AC13" s="1084"/>
      <c r="AD13" s="1084"/>
      <c r="AE13" s="1084"/>
      <c r="AF13" s="1084"/>
      <c r="AG13" s="1084"/>
      <c r="AH13" s="1084"/>
      <c r="AI13" s="1084"/>
      <c r="AJ13" s="1084"/>
      <c r="AK13" s="1084"/>
      <c r="AL13" s="1084"/>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1084"/>
      <c r="BH13" s="1084"/>
      <c r="BI13" s="1084"/>
      <c r="BJ13" s="1084"/>
      <c r="BK13" s="1084"/>
      <c r="BL13" s="1084"/>
      <c r="BM13" s="1084"/>
      <c r="BN13" s="1084"/>
      <c r="BO13" s="1084"/>
      <c r="BP13" s="1084"/>
      <c r="BQ13" s="1084"/>
      <c r="BR13" s="1084"/>
      <c r="BS13" s="1084"/>
      <c r="BT13" s="1084"/>
      <c r="BU13" s="1084"/>
      <c r="BV13" s="1084"/>
      <c r="BW13" s="1084"/>
      <c r="BX13" s="1084"/>
      <c r="BY13" s="1084"/>
      <c r="BZ13" s="1084"/>
      <c r="CA13" s="1084"/>
      <c r="CB13" s="1084"/>
      <c r="CC13" s="1084"/>
      <c r="CD13" s="1084"/>
      <c r="CE13" s="1084"/>
      <c r="CF13" s="1084"/>
      <c r="CG13" s="1084"/>
      <c r="CH13" s="1084"/>
      <c r="CI13" s="1084"/>
      <c r="CJ13" s="1084"/>
      <c r="CK13" s="1084"/>
      <c r="CL13" s="1084"/>
      <c r="CM13" s="1084"/>
      <c r="CN13" s="1084"/>
      <c r="CO13" s="1084"/>
      <c r="CP13" s="1084"/>
      <c r="CQ13" s="1084"/>
      <c r="CR13" s="1084"/>
      <c r="CS13" s="1084"/>
      <c r="CT13" s="1084"/>
      <c r="CU13" s="1084"/>
      <c r="CV13" s="1084"/>
      <c r="CW13" s="1084"/>
      <c r="CX13" s="1084"/>
      <c r="CY13" s="1084"/>
      <c r="CZ13" s="1084"/>
      <c r="DA13" s="1084"/>
      <c r="DB13" s="1084"/>
      <c r="DC13" s="1084"/>
      <c r="DD13" s="1084"/>
      <c r="DE13" s="1084"/>
    </row>
    <row r="14" spans="1:109" s="1085" customFormat="1" ht="13" x14ac:dyDescent="0.2">
      <c r="A14" s="1084"/>
      <c r="B14" s="1084"/>
      <c r="C14" s="1084"/>
      <c r="D14" s="1084"/>
      <c r="E14" s="1084"/>
      <c r="F14" s="1084"/>
      <c r="G14" s="1084"/>
      <c r="H14" s="1084"/>
      <c r="I14" s="1084"/>
      <c r="J14" s="1084"/>
      <c r="K14" s="1084"/>
      <c r="L14" s="1084"/>
      <c r="M14" s="1084"/>
      <c r="N14" s="1084"/>
      <c r="O14" s="1084"/>
      <c r="P14" s="1084"/>
      <c r="Q14" s="1084"/>
      <c r="R14" s="1084"/>
      <c r="S14" s="1084"/>
      <c r="T14" s="1084"/>
      <c r="U14" s="1084"/>
      <c r="V14" s="1084"/>
      <c r="W14" s="1084"/>
      <c r="X14" s="1084"/>
      <c r="Y14" s="1084"/>
      <c r="Z14" s="1084"/>
      <c r="AA14" s="1084"/>
      <c r="AB14" s="1084"/>
      <c r="AC14" s="1084"/>
      <c r="AD14" s="1084"/>
      <c r="AE14" s="1084"/>
      <c r="AF14" s="1084"/>
      <c r="AG14" s="1084"/>
      <c r="AH14" s="1084"/>
      <c r="AI14" s="1084"/>
      <c r="AJ14" s="1084"/>
      <c r="AK14" s="1084"/>
      <c r="AL14" s="1084"/>
      <c r="AM14" s="1084"/>
      <c r="AN14" s="1084"/>
      <c r="AO14" s="1084"/>
      <c r="AP14" s="1084"/>
      <c r="AQ14" s="1084"/>
      <c r="AR14" s="1084"/>
      <c r="AS14" s="1084"/>
      <c r="AT14" s="1084"/>
      <c r="AU14" s="1084"/>
      <c r="AV14" s="1084"/>
      <c r="AW14" s="1084"/>
      <c r="AX14" s="1084"/>
      <c r="AY14" s="1084"/>
      <c r="AZ14" s="1084"/>
      <c r="BA14" s="1084"/>
      <c r="BB14" s="1084"/>
      <c r="BC14" s="1084"/>
      <c r="BD14" s="1084"/>
      <c r="BE14" s="1084"/>
      <c r="BF14" s="1084"/>
      <c r="BG14" s="1084"/>
      <c r="BH14" s="1084"/>
      <c r="BI14" s="1084"/>
      <c r="BJ14" s="1084"/>
      <c r="BK14" s="1084"/>
      <c r="BL14" s="1084"/>
      <c r="BM14" s="1084"/>
      <c r="BN14" s="1084"/>
      <c r="BO14" s="1084"/>
      <c r="BP14" s="1084"/>
      <c r="BQ14" s="1084"/>
      <c r="BR14" s="1084"/>
      <c r="BS14" s="1084"/>
      <c r="BT14" s="1084"/>
      <c r="BU14" s="1084"/>
      <c r="BV14" s="1084"/>
      <c r="BW14" s="1084"/>
      <c r="BX14" s="1084"/>
      <c r="BY14" s="1084"/>
      <c r="BZ14" s="1084"/>
      <c r="CA14" s="1084"/>
      <c r="CB14" s="1084"/>
      <c r="CC14" s="1084"/>
      <c r="CD14" s="1084"/>
      <c r="CE14" s="1084"/>
      <c r="CF14" s="1084"/>
      <c r="CG14" s="1084"/>
      <c r="CH14" s="1084"/>
      <c r="CI14" s="1084"/>
      <c r="CJ14" s="1084"/>
      <c r="CK14" s="1084"/>
      <c r="CL14" s="1084"/>
      <c r="CM14" s="1084"/>
      <c r="CN14" s="1084"/>
      <c r="CO14" s="1084"/>
      <c r="CP14" s="1084"/>
      <c r="CQ14" s="1084"/>
      <c r="CR14" s="1084"/>
      <c r="CS14" s="1084"/>
      <c r="CT14" s="1084"/>
      <c r="CU14" s="1084"/>
      <c r="CV14" s="1084"/>
      <c r="CW14" s="1084"/>
      <c r="CX14" s="1084"/>
      <c r="CY14" s="1084"/>
      <c r="CZ14" s="1084"/>
      <c r="DA14" s="1084"/>
      <c r="DB14" s="1084"/>
      <c r="DC14" s="1084"/>
      <c r="DD14" s="1084"/>
      <c r="DE14" s="1084"/>
    </row>
    <row r="15" spans="1:109" s="1085" customFormat="1" ht="13" x14ac:dyDescent="0.2">
      <c r="A15" s="1083"/>
      <c r="B15" s="1084"/>
      <c r="C15" s="1084"/>
      <c r="D15" s="1084"/>
      <c r="E15" s="1084"/>
      <c r="F15" s="1084"/>
      <c r="G15" s="1084"/>
      <c r="H15" s="1084"/>
      <c r="I15" s="1084"/>
      <c r="J15" s="1084"/>
      <c r="K15" s="1084"/>
      <c r="L15" s="1084"/>
      <c r="M15" s="1084"/>
      <c r="N15" s="1084"/>
      <c r="O15" s="1084"/>
      <c r="P15" s="1084"/>
      <c r="Q15" s="1084"/>
      <c r="R15" s="1084"/>
      <c r="S15" s="1084"/>
      <c r="T15" s="1084"/>
      <c r="U15" s="1084"/>
      <c r="V15" s="1084"/>
      <c r="W15" s="1084"/>
      <c r="X15" s="1084"/>
      <c r="Y15" s="1084"/>
      <c r="Z15" s="1084"/>
      <c r="AA15" s="1084"/>
      <c r="AB15" s="1084"/>
      <c r="AC15" s="1084"/>
      <c r="AD15" s="1084"/>
      <c r="AE15" s="1084"/>
      <c r="AF15" s="1084"/>
      <c r="AG15" s="1084"/>
      <c r="AH15" s="1084"/>
      <c r="AI15" s="1084"/>
      <c r="AJ15" s="1084"/>
      <c r="AK15" s="1084"/>
      <c r="AL15" s="1084"/>
      <c r="AM15" s="1084"/>
      <c r="AN15" s="1084"/>
      <c r="AO15" s="1084"/>
      <c r="AP15" s="1084"/>
      <c r="AQ15" s="1084"/>
      <c r="AR15" s="1084"/>
      <c r="AS15" s="1084"/>
      <c r="AT15" s="1084"/>
      <c r="AU15" s="1084"/>
      <c r="AV15" s="1084"/>
      <c r="AW15" s="1084"/>
      <c r="AX15" s="1084"/>
      <c r="AY15" s="1084"/>
      <c r="AZ15" s="1084"/>
      <c r="BA15" s="1084"/>
      <c r="BB15" s="1084"/>
      <c r="BC15" s="1084"/>
      <c r="BD15" s="1084"/>
      <c r="BE15" s="1084"/>
      <c r="BF15" s="1084"/>
      <c r="BG15" s="1084"/>
      <c r="BH15" s="1084"/>
      <c r="BI15" s="1084"/>
      <c r="BJ15" s="1084"/>
      <c r="BK15" s="1084"/>
      <c r="BL15" s="1084"/>
      <c r="BM15" s="1084"/>
      <c r="BN15" s="1084"/>
      <c r="BO15" s="1084"/>
      <c r="BP15" s="1084"/>
      <c r="BQ15" s="1084"/>
      <c r="BR15" s="1084"/>
      <c r="BS15" s="1084"/>
      <c r="BT15" s="1084"/>
      <c r="BU15" s="1084"/>
      <c r="BV15" s="1084"/>
      <c r="BW15" s="1084"/>
      <c r="BX15" s="1084"/>
      <c r="BY15" s="1084"/>
      <c r="BZ15" s="1084"/>
      <c r="CA15" s="1084"/>
      <c r="CB15" s="1084"/>
      <c r="CC15" s="1084"/>
      <c r="CD15" s="1084"/>
      <c r="CE15" s="1084"/>
      <c r="CF15" s="1084"/>
      <c r="CG15" s="1084"/>
      <c r="CH15" s="1084"/>
      <c r="CI15" s="1084"/>
      <c r="CJ15" s="1084"/>
      <c r="CK15" s="1084"/>
      <c r="CL15" s="1084"/>
      <c r="CM15" s="1084"/>
      <c r="CN15" s="1084"/>
      <c r="CO15" s="1084"/>
      <c r="CP15" s="1084"/>
      <c r="CQ15" s="1084"/>
      <c r="CR15" s="1084"/>
      <c r="CS15" s="1084"/>
      <c r="CT15" s="1084"/>
      <c r="CU15" s="1084"/>
      <c r="CV15" s="1084"/>
      <c r="CW15" s="1084"/>
      <c r="CX15" s="1084"/>
      <c r="CY15" s="1084"/>
      <c r="CZ15" s="1084"/>
      <c r="DA15" s="1084"/>
      <c r="DB15" s="1084"/>
      <c r="DC15" s="1084"/>
      <c r="DD15" s="1084"/>
      <c r="DE15" s="1084"/>
    </row>
    <row r="16" spans="1:109" s="1085" customFormat="1" ht="13" x14ac:dyDescent="0.2">
      <c r="A16" s="1083"/>
      <c r="B16" s="1084"/>
      <c r="C16" s="1084"/>
      <c r="D16" s="1084"/>
      <c r="E16" s="1084"/>
      <c r="F16" s="1084"/>
      <c r="G16" s="1084"/>
      <c r="H16" s="1084"/>
      <c r="I16" s="1084"/>
      <c r="J16" s="1084"/>
      <c r="K16" s="1084"/>
      <c r="L16" s="1084"/>
      <c r="M16" s="1084"/>
      <c r="N16" s="1084"/>
      <c r="O16" s="1084"/>
      <c r="P16" s="1084"/>
      <c r="Q16" s="1084"/>
      <c r="R16" s="1084"/>
      <c r="S16" s="1084"/>
      <c r="T16" s="1084"/>
      <c r="U16" s="1084"/>
      <c r="V16" s="1084"/>
      <c r="W16" s="1084"/>
      <c r="X16" s="1084"/>
      <c r="Y16" s="1084"/>
      <c r="Z16" s="1084"/>
      <c r="AA16" s="1084"/>
      <c r="AB16" s="1084"/>
      <c r="AC16" s="1084"/>
      <c r="AD16" s="1084"/>
      <c r="AE16" s="1084"/>
      <c r="AF16" s="1084"/>
      <c r="AG16" s="1084"/>
      <c r="AH16" s="1084"/>
      <c r="AI16" s="1084"/>
      <c r="AJ16" s="1084"/>
      <c r="AK16" s="1084"/>
      <c r="AL16" s="1084"/>
      <c r="AM16" s="1084"/>
      <c r="AN16" s="1084"/>
      <c r="AO16" s="1084"/>
      <c r="AP16" s="1084"/>
      <c r="AQ16" s="1084"/>
      <c r="AR16" s="1084"/>
      <c r="AS16" s="1084"/>
      <c r="AT16" s="1084"/>
      <c r="AU16" s="1084"/>
      <c r="AV16" s="1084"/>
      <c r="AW16" s="1084"/>
      <c r="AX16" s="1084"/>
      <c r="AY16" s="1084"/>
      <c r="AZ16" s="1084"/>
      <c r="BA16" s="1084"/>
      <c r="BB16" s="1084"/>
      <c r="BC16" s="1084"/>
      <c r="BD16" s="1084"/>
      <c r="BE16" s="1084"/>
      <c r="BF16" s="1084"/>
      <c r="BG16" s="1084"/>
      <c r="BH16" s="1084"/>
      <c r="BI16" s="1084"/>
      <c r="BJ16" s="1084"/>
      <c r="BK16" s="1084"/>
      <c r="BL16" s="1084"/>
      <c r="BM16" s="1084"/>
      <c r="BN16" s="1084"/>
      <c r="BO16" s="1084"/>
      <c r="BP16" s="1084"/>
      <c r="BQ16" s="1084"/>
      <c r="BR16" s="1084"/>
      <c r="BS16" s="1084"/>
      <c r="BT16" s="1084"/>
      <c r="BU16" s="1084"/>
      <c r="BV16" s="1084"/>
      <c r="BW16" s="1084"/>
      <c r="BX16" s="1084"/>
      <c r="BY16" s="1084"/>
      <c r="BZ16" s="1084"/>
      <c r="CA16" s="1084"/>
      <c r="CB16" s="1084"/>
      <c r="CC16" s="1084"/>
      <c r="CD16" s="1084"/>
      <c r="CE16" s="1084"/>
      <c r="CF16" s="1084"/>
      <c r="CG16" s="1084"/>
      <c r="CH16" s="1084"/>
      <c r="CI16" s="1084"/>
      <c r="CJ16" s="1084"/>
      <c r="CK16" s="1084"/>
      <c r="CL16" s="1084"/>
      <c r="CM16" s="1084"/>
      <c r="CN16" s="1084"/>
      <c r="CO16" s="1084"/>
      <c r="CP16" s="1084"/>
      <c r="CQ16" s="1084"/>
      <c r="CR16" s="1084"/>
      <c r="CS16" s="1084"/>
      <c r="CT16" s="1084"/>
      <c r="CU16" s="1084"/>
      <c r="CV16" s="1084"/>
      <c r="CW16" s="1084"/>
      <c r="CX16" s="1084"/>
      <c r="CY16" s="1084"/>
      <c r="CZ16" s="1084"/>
      <c r="DA16" s="1084"/>
      <c r="DB16" s="1084"/>
      <c r="DC16" s="1084"/>
      <c r="DD16" s="1084"/>
      <c r="DE16" s="1084"/>
    </row>
    <row r="17" spans="1:109" s="1085" customFormat="1" ht="13" x14ac:dyDescent="0.2">
      <c r="A17" s="1083"/>
      <c r="B17" s="1084"/>
      <c r="C17" s="1084"/>
      <c r="D17" s="1084"/>
      <c r="E17" s="1084"/>
      <c r="F17" s="1084"/>
      <c r="G17" s="1084"/>
      <c r="H17" s="1084"/>
      <c r="I17" s="1084"/>
      <c r="J17" s="1084"/>
      <c r="K17" s="1084"/>
      <c r="L17" s="1084"/>
      <c r="M17" s="1084"/>
      <c r="N17" s="1084"/>
      <c r="O17" s="1084"/>
      <c r="P17" s="1084"/>
      <c r="Q17" s="1084"/>
      <c r="R17" s="1084"/>
      <c r="S17" s="1084"/>
      <c r="T17" s="1084"/>
      <c r="U17" s="1084"/>
      <c r="V17" s="1084"/>
      <c r="W17" s="1084"/>
      <c r="X17" s="1084"/>
      <c r="Y17" s="1084"/>
      <c r="Z17" s="1084"/>
      <c r="AA17" s="1084"/>
      <c r="AB17" s="1084"/>
      <c r="AC17" s="1084"/>
      <c r="AD17" s="1084"/>
      <c r="AE17" s="1084"/>
      <c r="AF17" s="1084"/>
      <c r="AG17" s="1084"/>
      <c r="AH17" s="1084"/>
      <c r="AI17" s="1084"/>
      <c r="AJ17" s="1084"/>
      <c r="AK17" s="1084"/>
      <c r="AL17" s="1084"/>
      <c r="AM17" s="1084"/>
      <c r="AN17" s="1084"/>
      <c r="AO17" s="1084"/>
      <c r="AP17" s="1084"/>
      <c r="AQ17" s="1084"/>
      <c r="AR17" s="1084"/>
      <c r="AS17" s="1084"/>
      <c r="AT17" s="1084"/>
      <c r="AU17" s="1084"/>
      <c r="AV17" s="1084"/>
      <c r="AW17" s="1084"/>
      <c r="AX17" s="1084"/>
      <c r="AY17" s="1084"/>
      <c r="AZ17" s="1084"/>
      <c r="BA17" s="1084"/>
      <c r="BB17" s="1084"/>
      <c r="BC17" s="1084"/>
      <c r="BD17" s="1084"/>
      <c r="BE17" s="1084"/>
      <c r="BF17" s="1084"/>
      <c r="BG17" s="1084"/>
      <c r="BH17" s="1084"/>
      <c r="BI17" s="1084"/>
      <c r="BJ17" s="1084"/>
      <c r="BK17" s="1084"/>
      <c r="BL17" s="1084"/>
      <c r="BM17" s="1084"/>
      <c r="BN17" s="1084"/>
      <c r="BO17" s="1084"/>
      <c r="BP17" s="1084"/>
      <c r="BQ17" s="1084"/>
      <c r="BR17" s="1084"/>
      <c r="BS17" s="1084"/>
      <c r="BT17" s="1084"/>
      <c r="BU17" s="1084"/>
      <c r="BV17" s="1084"/>
      <c r="BW17" s="1084"/>
      <c r="BX17" s="1084"/>
      <c r="BY17" s="1084"/>
      <c r="BZ17" s="1084"/>
      <c r="CA17" s="1084"/>
      <c r="CB17" s="1084"/>
      <c r="CC17" s="1084"/>
      <c r="CD17" s="1084"/>
      <c r="CE17" s="1084"/>
      <c r="CF17" s="1084"/>
      <c r="CG17" s="1084"/>
      <c r="CH17" s="1084"/>
      <c r="CI17" s="1084"/>
      <c r="CJ17" s="1084"/>
      <c r="CK17" s="1084"/>
      <c r="CL17" s="1084"/>
      <c r="CM17" s="1084"/>
      <c r="CN17" s="1084"/>
      <c r="CO17" s="1084"/>
      <c r="CP17" s="1084"/>
      <c r="CQ17" s="1084"/>
      <c r="CR17" s="1084"/>
      <c r="CS17" s="1084"/>
      <c r="CT17" s="1084"/>
      <c r="CU17" s="1084"/>
      <c r="CV17" s="1084"/>
      <c r="CW17" s="1084"/>
      <c r="CX17" s="1084"/>
      <c r="CY17" s="1084"/>
      <c r="CZ17" s="1084"/>
      <c r="DA17" s="1084"/>
      <c r="DB17" s="1084"/>
      <c r="DC17" s="1084"/>
      <c r="DD17" s="1084"/>
      <c r="DE17" s="1084"/>
    </row>
    <row r="18" spans="1:109" s="1085" customFormat="1" ht="13" x14ac:dyDescent="0.2">
      <c r="A18" s="1083"/>
      <c r="B18" s="1084"/>
      <c r="C18" s="1084"/>
      <c r="D18" s="1084"/>
      <c r="E18" s="1084"/>
      <c r="F18" s="1084"/>
      <c r="G18" s="1084"/>
      <c r="H18" s="1084"/>
      <c r="I18" s="1084"/>
      <c r="J18" s="1084"/>
      <c r="K18" s="1084"/>
      <c r="L18" s="1084"/>
      <c r="M18" s="1084"/>
      <c r="N18" s="1084"/>
      <c r="O18" s="1084"/>
      <c r="P18" s="1084"/>
      <c r="Q18" s="1084"/>
      <c r="R18" s="1084"/>
      <c r="S18" s="1084"/>
      <c r="T18" s="1084"/>
      <c r="U18" s="1084"/>
      <c r="V18" s="1084"/>
      <c r="W18" s="1084"/>
      <c r="X18" s="1084"/>
      <c r="Y18" s="1084"/>
      <c r="Z18" s="1084"/>
      <c r="AA18" s="1084"/>
      <c r="AB18" s="1084"/>
      <c r="AC18" s="1084"/>
      <c r="AD18" s="1084"/>
      <c r="AE18" s="1084"/>
      <c r="AF18" s="1084"/>
      <c r="AG18" s="1084"/>
      <c r="AH18" s="1084"/>
      <c r="AI18" s="1084"/>
      <c r="AJ18" s="1084"/>
      <c r="AK18" s="1084"/>
      <c r="AL18" s="1084"/>
      <c r="AM18" s="1084"/>
      <c r="AN18" s="1084"/>
      <c r="AO18" s="1084"/>
      <c r="AP18" s="1084"/>
      <c r="AQ18" s="1084"/>
      <c r="AR18" s="1084"/>
      <c r="AS18" s="1084"/>
      <c r="AT18" s="1084"/>
      <c r="AU18" s="1084"/>
      <c r="AV18" s="1084"/>
      <c r="AW18" s="1084"/>
      <c r="AX18" s="1084"/>
      <c r="AY18" s="1084"/>
      <c r="AZ18" s="1084"/>
      <c r="BA18" s="1084"/>
      <c r="BB18" s="1084"/>
      <c r="BC18" s="1084"/>
      <c r="BD18" s="1084"/>
      <c r="BE18" s="1084"/>
      <c r="BF18" s="1084"/>
      <c r="BG18" s="1084"/>
      <c r="BH18" s="1084"/>
      <c r="BI18" s="1084"/>
      <c r="BJ18" s="1084"/>
      <c r="BK18" s="1084"/>
      <c r="BL18" s="1084"/>
      <c r="BM18" s="1084"/>
      <c r="BN18" s="1084"/>
      <c r="BO18" s="1084"/>
      <c r="BP18" s="1084"/>
      <c r="BQ18" s="1084"/>
      <c r="BR18" s="1084"/>
      <c r="BS18" s="1084"/>
      <c r="BT18" s="1084"/>
      <c r="BU18" s="1084"/>
      <c r="BV18" s="1084"/>
      <c r="BW18" s="1084"/>
      <c r="BX18" s="1084"/>
      <c r="BY18" s="1084"/>
      <c r="BZ18" s="1084"/>
      <c r="CA18" s="1084"/>
      <c r="CB18" s="1084"/>
      <c r="CC18" s="1084"/>
      <c r="CD18" s="1084"/>
      <c r="CE18" s="1084"/>
      <c r="CF18" s="1084"/>
      <c r="CG18" s="1084"/>
      <c r="CH18" s="1084"/>
      <c r="CI18" s="1084"/>
      <c r="CJ18" s="1084"/>
      <c r="CK18" s="1084"/>
      <c r="CL18" s="1084"/>
      <c r="CM18" s="1084"/>
      <c r="CN18" s="1084"/>
      <c r="CO18" s="1084"/>
      <c r="CP18" s="1084"/>
      <c r="CQ18" s="1084"/>
      <c r="CR18" s="1084"/>
      <c r="CS18" s="1084"/>
      <c r="CT18" s="1084"/>
      <c r="CU18" s="1084"/>
      <c r="CV18" s="1084"/>
      <c r="CW18" s="1084"/>
      <c r="CX18" s="1084"/>
      <c r="CY18" s="1084"/>
      <c r="CZ18" s="1084"/>
      <c r="DA18" s="1084"/>
      <c r="DB18" s="1084"/>
      <c r="DC18" s="1084"/>
      <c r="DD18" s="1084"/>
      <c r="DE18" s="1084"/>
    </row>
    <row r="19" spans="1:109" ht="13" x14ac:dyDescent="0.2">
      <c r="DD19" s="1083"/>
      <c r="DE19" s="1083"/>
    </row>
    <row r="20" spans="1:109" ht="13" x14ac:dyDescent="0.2">
      <c r="DD20" s="1083"/>
      <c r="DE20" s="1083"/>
    </row>
    <row r="21" spans="1:109" ht="17.25" customHeight="1" x14ac:dyDescent="0.2">
      <c r="B21" s="1086"/>
      <c r="C21" s="1087"/>
      <c r="D21" s="1087"/>
      <c r="E21" s="1087"/>
      <c r="F21" s="1087"/>
      <c r="G21" s="1087"/>
      <c r="H21" s="1087"/>
      <c r="I21" s="1087"/>
      <c r="J21" s="1087"/>
      <c r="K21" s="1087"/>
      <c r="L21" s="1087"/>
      <c r="M21" s="1087"/>
      <c r="N21" s="1088"/>
      <c r="O21" s="1087"/>
      <c r="P21" s="1087"/>
      <c r="Q21" s="1087"/>
      <c r="R21" s="1087"/>
      <c r="S21" s="1087"/>
      <c r="T21" s="1087"/>
      <c r="U21" s="1087"/>
      <c r="V21" s="1087"/>
      <c r="W21" s="1087"/>
      <c r="X21" s="1087"/>
      <c r="Y21" s="1087"/>
      <c r="Z21" s="1087"/>
      <c r="AA21" s="1087"/>
      <c r="AB21" s="1087"/>
      <c r="AC21" s="1087"/>
      <c r="AD21" s="1087"/>
      <c r="AE21" s="1087"/>
      <c r="AF21" s="1087"/>
      <c r="AG21" s="1087"/>
      <c r="AH21" s="1087"/>
      <c r="AI21" s="1087"/>
      <c r="AJ21" s="1087"/>
      <c r="AK21" s="1087"/>
      <c r="AL21" s="1087"/>
      <c r="AM21" s="1087"/>
      <c r="AN21" s="1087"/>
      <c r="AO21" s="1087"/>
      <c r="AP21" s="1087"/>
      <c r="AQ21" s="1087"/>
      <c r="AR21" s="1087"/>
      <c r="AS21" s="1087"/>
      <c r="AT21" s="1088"/>
      <c r="AU21" s="1087"/>
      <c r="AV21" s="1087"/>
      <c r="AW21" s="1087"/>
      <c r="AX21" s="1087"/>
      <c r="AY21" s="1087"/>
      <c r="AZ21" s="1087"/>
      <c r="BA21" s="1087"/>
      <c r="BB21" s="1087"/>
      <c r="BC21" s="1087"/>
      <c r="BD21" s="1087"/>
      <c r="BE21" s="1087"/>
      <c r="BF21" s="1088"/>
      <c r="BG21" s="1087"/>
      <c r="BH21" s="1087"/>
      <c r="BI21" s="1087"/>
      <c r="BJ21" s="1087"/>
      <c r="BK21" s="1087"/>
      <c r="BL21" s="1087"/>
      <c r="BM21" s="1087"/>
      <c r="BN21" s="1087"/>
      <c r="BO21" s="1087"/>
      <c r="BP21" s="1087"/>
      <c r="BQ21" s="1087"/>
      <c r="BR21" s="1088"/>
      <c r="BS21" s="1087"/>
      <c r="BT21" s="1087"/>
      <c r="BU21" s="1087"/>
      <c r="BV21" s="1087"/>
      <c r="BW21" s="1087"/>
      <c r="BX21" s="1087"/>
      <c r="BY21" s="1087"/>
      <c r="BZ21" s="1087"/>
      <c r="CA21" s="1087"/>
      <c r="CB21" s="1087"/>
      <c r="CC21" s="1087"/>
      <c r="CD21" s="1088"/>
      <c r="CE21" s="1087"/>
      <c r="CF21" s="1087"/>
      <c r="CG21" s="1087"/>
      <c r="CH21" s="1087"/>
      <c r="CI21" s="1087"/>
      <c r="CJ21" s="1087"/>
      <c r="CK21" s="1087"/>
      <c r="CL21" s="1087"/>
      <c r="CM21" s="1087"/>
      <c r="CN21" s="1087"/>
      <c r="CO21" s="1087"/>
      <c r="CP21" s="1088"/>
      <c r="CQ21" s="1087"/>
      <c r="CR21" s="1087"/>
      <c r="CS21" s="1087"/>
      <c r="CT21" s="1087"/>
      <c r="CU21" s="1087"/>
      <c r="CV21" s="1087"/>
      <c r="CW21" s="1087"/>
      <c r="CX21" s="1087"/>
      <c r="CY21" s="1087"/>
      <c r="CZ21" s="1087"/>
      <c r="DA21" s="1087"/>
      <c r="DB21" s="1088"/>
      <c r="DC21" s="1087"/>
      <c r="DD21" s="1089"/>
      <c r="DE21" s="1083"/>
    </row>
    <row r="22" spans="1:109" ht="17.25" customHeight="1" x14ac:dyDescent="0.2">
      <c r="B22" s="1090"/>
    </row>
    <row r="23" spans="1:109" ht="13" x14ac:dyDescent="0.2">
      <c r="B23" s="1090"/>
    </row>
    <row r="24" spans="1:109" ht="13" x14ac:dyDescent="0.2">
      <c r="B24" s="1090"/>
    </row>
    <row r="25" spans="1:109" ht="13" x14ac:dyDescent="0.2">
      <c r="B25" s="1090"/>
    </row>
    <row r="26" spans="1:109" ht="13" x14ac:dyDescent="0.2">
      <c r="B26" s="1090"/>
    </row>
    <row r="27" spans="1:109" ht="13" x14ac:dyDescent="0.2">
      <c r="B27" s="1090"/>
    </row>
    <row r="28" spans="1:109" ht="13" x14ac:dyDescent="0.2">
      <c r="B28" s="1090"/>
    </row>
    <row r="29" spans="1:109" ht="13" x14ac:dyDescent="0.2">
      <c r="B29" s="1090"/>
    </row>
    <row r="30" spans="1:109" ht="13" x14ac:dyDescent="0.2">
      <c r="B30" s="1090"/>
    </row>
    <row r="31" spans="1:109" ht="13" x14ac:dyDescent="0.2">
      <c r="B31" s="1090"/>
    </row>
    <row r="32" spans="1:109" ht="13" x14ac:dyDescent="0.2">
      <c r="B32" s="1090"/>
    </row>
    <row r="33" spans="2:109" ht="13" x14ac:dyDescent="0.2">
      <c r="B33" s="1090"/>
    </row>
    <row r="34" spans="2:109" ht="13" x14ac:dyDescent="0.2">
      <c r="B34" s="1090"/>
    </row>
    <row r="35" spans="2:109" ht="13" x14ac:dyDescent="0.2">
      <c r="B35" s="1090"/>
    </row>
    <row r="36" spans="2:109" ht="13" x14ac:dyDescent="0.2">
      <c r="B36" s="1090"/>
    </row>
    <row r="37" spans="2:109" ht="13" x14ac:dyDescent="0.2">
      <c r="B37" s="1090"/>
    </row>
    <row r="38" spans="2:109" ht="13" x14ac:dyDescent="0.2">
      <c r="B38" s="1090"/>
    </row>
    <row r="39" spans="2:109" ht="13" x14ac:dyDescent="0.2">
      <c r="B39" s="1092"/>
      <c r="C39" s="1093"/>
      <c r="D39" s="1093"/>
      <c r="E39" s="1093"/>
      <c r="F39" s="1093"/>
      <c r="G39" s="1093"/>
      <c r="H39" s="1093"/>
      <c r="I39" s="1093"/>
      <c r="J39" s="1093"/>
      <c r="K39" s="1093"/>
      <c r="L39" s="1093"/>
      <c r="M39" s="1093"/>
      <c r="N39" s="1093"/>
      <c r="O39" s="1093"/>
      <c r="P39" s="1093"/>
      <c r="Q39" s="1093"/>
      <c r="R39" s="1093"/>
      <c r="S39" s="1093"/>
      <c r="T39" s="1093"/>
      <c r="U39" s="1093"/>
      <c r="V39" s="1093"/>
      <c r="W39" s="1093"/>
      <c r="X39" s="1093"/>
      <c r="Y39" s="1093"/>
      <c r="Z39" s="1093"/>
      <c r="AA39" s="1093"/>
      <c r="AB39" s="1093"/>
      <c r="AC39" s="1093"/>
      <c r="AD39" s="1093"/>
      <c r="AE39" s="1093"/>
      <c r="AF39" s="1093"/>
      <c r="AG39" s="1093"/>
      <c r="AH39" s="1093"/>
      <c r="AI39" s="1093"/>
      <c r="AJ39" s="1093"/>
      <c r="AK39" s="1093"/>
      <c r="AL39" s="1093"/>
      <c r="AM39" s="1093"/>
      <c r="AN39" s="1093"/>
      <c r="AO39" s="1093"/>
      <c r="AP39" s="1093"/>
      <c r="AQ39" s="1093"/>
      <c r="AR39" s="1093"/>
      <c r="AS39" s="1093"/>
      <c r="AT39" s="1093"/>
      <c r="AU39" s="1093"/>
      <c r="AV39" s="1093"/>
      <c r="AW39" s="1093"/>
      <c r="AX39" s="1093"/>
      <c r="AY39" s="1093"/>
      <c r="AZ39" s="1093"/>
      <c r="BA39" s="1093"/>
      <c r="BB39" s="1093"/>
      <c r="BC39" s="1093"/>
      <c r="BD39" s="1093"/>
      <c r="BE39" s="1093"/>
      <c r="BF39" s="1093"/>
      <c r="BG39" s="1093"/>
      <c r="BH39" s="1093"/>
      <c r="BI39" s="1093"/>
      <c r="BJ39" s="1093"/>
      <c r="BK39" s="1093"/>
      <c r="BL39" s="1093"/>
      <c r="BM39" s="1093"/>
      <c r="BN39" s="1093"/>
      <c r="BO39" s="1093"/>
      <c r="BP39" s="1093"/>
      <c r="BQ39" s="1093"/>
      <c r="BR39" s="1093"/>
      <c r="BS39" s="1093"/>
      <c r="BT39" s="1093"/>
      <c r="BU39" s="1093"/>
      <c r="BV39" s="1093"/>
      <c r="BW39" s="1093"/>
      <c r="BX39" s="1093"/>
      <c r="BY39" s="1093"/>
      <c r="BZ39" s="1093"/>
      <c r="CA39" s="1093"/>
      <c r="CB39" s="1093"/>
      <c r="CC39" s="1093"/>
      <c r="CD39" s="1093"/>
      <c r="CE39" s="1093"/>
      <c r="CF39" s="1093"/>
      <c r="CG39" s="1093"/>
      <c r="CH39" s="1093"/>
      <c r="CI39" s="1093"/>
      <c r="CJ39" s="1093"/>
      <c r="CK39" s="1093"/>
      <c r="CL39" s="1093"/>
      <c r="CM39" s="1093"/>
      <c r="CN39" s="1093"/>
      <c r="CO39" s="1093"/>
      <c r="CP39" s="1093"/>
      <c r="CQ39" s="1093"/>
      <c r="CR39" s="1093"/>
      <c r="CS39" s="1093"/>
      <c r="CT39" s="1093"/>
      <c r="CU39" s="1093"/>
      <c r="CV39" s="1093"/>
      <c r="CW39" s="1093"/>
      <c r="CX39" s="1093"/>
      <c r="CY39" s="1093"/>
      <c r="CZ39" s="1093"/>
      <c r="DA39" s="1093"/>
      <c r="DB39" s="1093"/>
      <c r="DC39" s="1093"/>
      <c r="DD39" s="1094"/>
    </row>
    <row r="40" spans="2:109" ht="13" x14ac:dyDescent="0.2">
      <c r="B40" s="1095"/>
      <c r="DD40" s="1095"/>
      <c r="DE40" s="1083"/>
    </row>
    <row r="41" spans="2:109" ht="16.5" x14ac:dyDescent="0.2">
      <c r="B41" s="1096" t="s">
        <v>533</v>
      </c>
      <c r="C41" s="1087"/>
      <c r="D41" s="1087"/>
      <c r="E41" s="1087"/>
      <c r="F41" s="1087"/>
      <c r="G41" s="1087"/>
      <c r="H41" s="1087"/>
      <c r="I41" s="1087"/>
      <c r="J41" s="1087"/>
      <c r="K41" s="1087"/>
      <c r="L41" s="1087"/>
      <c r="M41" s="1087"/>
      <c r="N41" s="1087"/>
      <c r="O41" s="1087"/>
      <c r="P41" s="1087"/>
      <c r="Q41" s="1087"/>
      <c r="R41" s="1087"/>
      <c r="S41" s="1087"/>
      <c r="T41" s="1087"/>
      <c r="U41" s="1087"/>
      <c r="V41" s="1087"/>
      <c r="W41" s="1087"/>
      <c r="X41" s="1087"/>
      <c r="Y41" s="1087"/>
      <c r="Z41" s="1087"/>
      <c r="AA41" s="1087"/>
      <c r="AB41" s="1087"/>
      <c r="AC41" s="1087"/>
      <c r="AD41" s="1087"/>
      <c r="AE41" s="1087"/>
      <c r="AF41" s="1087"/>
      <c r="AG41" s="1087"/>
      <c r="AH41" s="1087"/>
      <c r="AI41" s="1087"/>
      <c r="AJ41" s="1087"/>
      <c r="AK41" s="1087"/>
      <c r="AL41" s="1087"/>
      <c r="AM41" s="1087"/>
      <c r="AN41" s="1087"/>
      <c r="AO41" s="1087"/>
      <c r="AP41" s="1087"/>
      <c r="AQ41" s="1087"/>
      <c r="AR41" s="1087"/>
      <c r="AS41" s="1087"/>
      <c r="AT41" s="1087"/>
      <c r="AU41" s="1087"/>
      <c r="AV41" s="1087"/>
      <c r="AW41" s="1087"/>
      <c r="AX41" s="1087"/>
      <c r="AY41" s="1087"/>
      <c r="AZ41" s="1087"/>
      <c r="BA41" s="1087"/>
      <c r="BB41" s="1087"/>
      <c r="BC41" s="1087"/>
      <c r="BD41" s="1087"/>
      <c r="BE41" s="1087"/>
      <c r="BF41" s="1087"/>
      <c r="BG41" s="1087"/>
      <c r="BH41" s="1087"/>
      <c r="BI41" s="1087"/>
      <c r="BJ41" s="1087"/>
      <c r="BK41" s="1087"/>
      <c r="BL41" s="1087"/>
      <c r="BM41" s="1087"/>
      <c r="BN41" s="1087"/>
      <c r="BO41" s="1087"/>
      <c r="BP41" s="1087"/>
      <c r="BQ41" s="1087"/>
      <c r="BR41" s="1087"/>
      <c r="BS41" s="1087"/>
      <c r="BT41" s="1087"/>
      <c r="BU41" s="1087"/>
      <c r="BV41" s="1087"/>
      <c r="BW41" s="1087"/>
      <c r="BX41" s="1087"/>
      <c r="BY41" s="1087"/>
      <c r="BZ41" s="1087"/>
      <c r="CA41" s="1087"/>
      <c r="CB41" s="1087"/>
      <c r="CC41" s="1087"/>
      <c r="CD41" s="1087"/>
      <c r="CE41" s="1087"/>
      <c r="CF41" s="1087"/>
      <c r="CG41" s="1087"/>
      <c r="CH41" s="1087"/>
      <c r="CI41" s="1087"/>
      <c r="CJ41" s="1087"/>
      <c r="CK41" s="1087"/>
      <c r="CL41" s="1087"/>
      <c r="CM41" s="1087"/>
      <c r="CN41" s="1087"/>
      <c r="CO41" s="1087"/>
      <c r="CP41" s="1087"/>
      <c r="CQ41" s="1087"/>
      <c r="CR41" s="1087"/>
      <c r="CS41" s="1087"/>
      <c r="CT41" s="1087"/>
      <c r="CU41" s="1087"/>
      <c r="CV41" s="1087"/>
      <c r="CW41" s="1087"/>
      <c r="CX41" s="1087"/>
      <c r="CY41" s="1087"/>
      <c r="CZ41" s="1087"/>
      <c r="DA41" s="1087"/>
      <c r="DB41" s="1087"/>
      <c r="DC41" s="1087"/>
      <c r="DD41" s="1089"/>
    </row>
    <row r="42" spans="2:109" ht="13" x14ac:dyDescent="0.2">
      <c r="B42" s="1090"/>
      <c r="G42" s="1097"/>
      <c r="I42" s="1098"/>
      <c r="J42" s="1098"/>
      <c r="K42" s="1098"/>
      <c r="AM42" s="1097"/>
      <c r="AN42" s="1097" t="s">
        <v>534</v>
      </c>
      <c r="AP42" s="1098"/>
      <c r="AQ42" s="1098"/>
      <c r="AR42" s="1098"/>
      <c r="AY42" s="1097"/>
      <c r="BA42" s="1098"/>
      <c r="BB42" s="1098"/>
      <c r="BC42" s="1098"/>
      <c r="BK42" s="1097"/>
      <c r="BM42" s="1098"/>
      <c r="BN42" s="1098"/>
      <c r="BO42" s="1098"/>
      <c r="BW42" s="1097"/>
      <c r="BY42" s="1098"/>
      <c r="BZ42" s="1098"/>
      <c r="CA42" s="1098"/>
      <c r="CI42" s="1097"/>
      <c r="CK42" s="1098"/>
      <c r="CL42" s="1098"/>
      <c r="CM42" s="1098"/>
      <c r="CU42" s="1097"/>
      <c r="CW42" s="1098"/>
      <c r="CX42" s="1098"/>
      <c r="CY42" s="1098"/>
    </row>
    <row r="43" spans="2:109" ht="13.5" customHeight="1" x14ac:dyDescent="0.2">
      <c r="B43" s="1090"/>
      <c r="AN43" s="1099" t="s">
        <v>535</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1"/>
    </row>
    <row r="44" spans="2:109" ht="13" x14ac:dyDescent="0.2">
      <c r="B44" s="1090"/>
      <c r="AN44" s="1102"/>
      <c r="AO44" s="1103"/>
      <c r="AP44" s="1103"/>
      <c r="AQ44" s="1103"/>
      <c r="AR44" s="1103"/>
      <c r="AS44" s="1103"/>
      <c r="AT44" s="1103"/>
      <c r="AU44" s="1103"/>
      <c r="AV44" s="1103"/>
      <c r="AW44" s="1103"/>
      <c r="AX44" s="1103"/>
      <c r="AY44" s="1103"/>
      <c r="AZ44" s="1103"/>
      <c r="BA44" s="1103"/>
      <c r="BB44" s="1103"/>
      <c r="BC44" s="1103"/>
      <c r="BD44" s="1103"/>
      <c r="BE44" s="1103"/>
      <c r="BF44" s="1103"/>
      <c r="BG44" s="1103"/>
      <c r="BH44" s="1103"/>
      <c r="BI44" s="1103"/>
      <c r="BJ44" s="1103"/>
      <c r="BK44" s="1103"/>
      <c r="BL44" s="1103"/>
      <c r="BM44" s="1103"/>
      <c r="BN44" s="1103"/>
      <c r="BO44" s="1103"/>
      <c r="BP44" s="1103"/>
      <c r="BQ44" s="1103"/>
      <c r="BR44" s="1103"/>
      <c r="BS44" s="1103"/>
      <c r="BT44" s="1103"/>
      <c r="BU44" s="1103"/>
      <c r="BV44" s="1103"/>
      <c r="BW44" s="1103"/>
      <c r="BX44" s="1103"/>
      <c r="BY44" s="1103"/>
      <c r="BZ44" s="1103"/>
      <c r="CA44" s="1103"/>
      <c r="CB44" s="1103"/>
      <c r="CC44" s="1103"/>
      <c r="CD44" s="1103"/>
      <c r="CE44" s="1103"/>
      <c r="CF44" s="1103"/>
      <c r="CG44" s="1103"/>
      <c r="CH44" s="1103"/>
      <c r="CI44" s="1103"/>
      <c r="CJ44" s="1103"/>
      <c r="CK44" s="1103"/>
      <c r="CL44" s="1103"/>
      <c r="CM44" s="1103"/>
      <c r="CN44" s="1103"/>
      <c r="CO44" s="1103"/>
      <c r="CP44" s="1103"/>
      <c r="CQ44" s="1103"/>
      <c r="CR44" s="1103"/>
      <c r="CS44" s="1103"/>
      <c r="CT44" s="1103"/>
      <c r="CU44" s="1103"/>
      <c r="CV44" s="1103"/>
      <c r="CW44" s="1103"/>
      <c r="CX44" s="1103"/>
      <c r="CY44" s="1103"/>
      <c r="CZ44" s="1103"/>
      <c r="DA44" s="1103"/>
      <c r="DB44" s="1103"/>
      <c r="DC44" s="1104"/>
    </row>
    <row r="45" spans="2:109" ht="13" x14ac:dyDescent="0.2">
      <c r="B45" s="1090"/>
      <c r="AN45" s="1102"/>
      <c r="AO45" s="1103"/>
      <c r="AP45" s="1103"/>
      <c r="AQ45" s="1103"/>
      <c r="AR45" s="1103"/>
      <c r="AS45" s="1103"/>
      <c r="AT45" s="1103"/>
      <c r="AU45" s="1103"/>
      <c r="AV45" s="1103"/>
      <c r="AW45" s="1103"/>
      <c r="AX45" s="1103"/>
      <c r="AY45" s="1103"/>
      <c r="AZ45" s="1103"/>
      <c r="BA45" s="1103"/>
      <c r="BB45" s="1103"/>
      <c r="BC45" s="1103"/>
      <c r="BD45" s="1103"/>
      <c r="BE45" s="1103"/>
      <c r="BF45" s="1103"/>
      <c r="BG45" s="1103"/>
      <c r="BH45" s="1103"/>
      <c r="BI45" s="1103"/>
      <c r="BJ45" s="1103"/>
      <c r="BK45" s="1103"/>
      <c r="BL45" s="1103"/>
      <c r="BM45" s="1103"/>
      <c r="BN45" s="1103"/>
      <c r="BO45" s="1103"/>
      <c r="BP45" s="1103"/>
      <c r="BQ45" s="1103"/>
      <c r="BR45" s="1103"/>
      <c r="BS45" s="1103"/>
      <c r="BT45" s="1103"/>
      <c r="BU45" s="1103"/>
      <c r="BV45" s="1103"/>
      <c r="BW45" s="1103"/>
      <c r="BX45" s="1103"/>
      <c r="BY45" s="1103"/>
      <c r="BZ45" s="1103"/>
      <c r="CA45" s="1103"/>
      <c r="CB45" s="1103"/>
      <c r="CC45" s="1103"/>
      <c r="CD45" s="1103"/>
      <c r="CE45" s="1103"/>
      <c r="CF45" s="1103"/>
      <c r="CG45" s="1103"/>
      <c r="CH45" s="1103"/>
      <c r="CI45" s="1103"/>
      <c r="CJ45" s="1103"/>
      <c r="CK45" s="1103"/>
      <c r="CL45" s="1103"/>
      <c r="CM45" s="1103"/>
      <c r="CN45" s="1103"/>
      <c r="CO45" s="1103"/>
      <c r="CP45" s="1103"/>
      <c r="CQ45" s="1103"/>
      <c r="CR45" s="1103"/>
      <c r="CS45" s="1103"/>
      <c r="CT45" s="1103"/>
      <c r="CU45" s="1103"/>
      <c r="CV45" s="1103"/>
      <c r="CW45" s="1103"/>
      <c r="CX45" s="1103"/>
      <c r="CY45" s="1103"/>
      <c r="CZ45" s="1103"/>
      <c r="DA45" s="1103"/>
      <c r="DB45" s="1103"/>
      <c r="DC45" s="1104"/>
    </row>
    <row r="46" spans="2:109" ht="13" x14ac:dyDescent="0.2">
      <c r="B46" s="1090"/>
      <c r="AN46" s="1102"/>
      <c r="AO46" s="1103"/>
      <c r="AP46" s="1103"/>
      <c r="AQ46" s="1103"/>
      <c r="AR46" s="1103"/>
      <c r="AS46" s="1103"/>
      <c r="AT46" s="1103"/>
      <c r="AU46" s="1103"/>
      <c r="AV46" s="1103"/>
      <c r="AW46" s="1103"/>
      <c r="AX46" s="1103"/>
      <c r="AY46" s="1103"/>
      <c r="AZ46" s="1103"/>
      <c r="BA46" s="1103"/>
      <c r="BB46" s="1103"/>
      <c r="BC46" s="1103"/>
      <c r="BD46" s="1103"/>
      <c r="BE46" s="1103"/>
      <c r="BF46" s="1103"/>
      <c r="BG46" s="1103"/>
      <c r="BH46" s="1103"/>
      <c r="BI46" s="1103"/>
      <c r="BJ46" s="1103"/>
      <c r="BK46" s="1103"/>
      <c r="BL46" s="1103"/>
      <c r="BM46" s="1103"/>
      <c r="BN46" s="1103"/>
      <c r="BO46" s="1103"/>
      <c r="BP46" s="1103"/>
      <c r="BQ46" s="1103"/>
      <c r="BR46" s="1103"/>
      <c r="BS46" s="1103"/>
      <c r="BT46" s="1103"/>
      <c r="BU46" s="1103"/>
      <c r="BV46" s="1103"/>
      <c r="BW46" s="1103"/>
      <c r="BX46" s="1103"/>
      <c r="BY46" s="1103"/>
      <c r="BZ46" s="1103"/>
      <c r="CA46" s="1103"/>
      <c r="CB46" s="1103"/>
      <c r="CC46" s="1103"/>
      <c r="CD46" s="1103"/>
      <c r="CE46" s="1103"/>
      <c r="CF46" s="1103"/>
      <c r="CG46" s="1103"/>
      <c r="CH46" s="1103"/>
      <c r="CI46" s="1103"/>
      <c r="CJ46" s="1103"/>
      <c r="CK46" s="1103"/>
      <c r="CL46" s="1103"/>
      <c r="CM46" s="1103"/>
      <c r="CN46" s="1103"/>
      <c r="CO46" s="1103"/>
      <c r="CP46" s="1103"/>
      <c r="CQ46" s="1103"/>
      <c r="CR46" s="1103"/>
      <c r="CS46" s="1103"/>
      <c r="CT46" s="1103"/>
      <c r="CU46" s="1103"/>
      <c r="CV46" s="1103"/>
      <c r="CW46" s="1103"/>
      <c r="CX46" s="1103"/>
      <c r="CY46" s="1103"/>
      <c r="CZ46" s="1103"/>
      <c r="DA46" s="1103"/>
      <c r="DB46" s="1103"/>
      <c r="DC46" s="1104"/>
    </row>
    <row r="47" spans="2:109" ht="13" x14ac:dyDescent="0.2">
      <c r="B47" s="1090"/>
      <c r="AN47" s="1105"/>
      <c r="AO47" s="1106"/>
      <c r="AP47" s="1106"/>
      <c r="AQ47" s="1106"/>
      <c r="AR47" s="1106"/>
      <c r="AS47" s="1106"/>
      <c r="AT47" s="1106"/>
      <c r="AU47" s="1106"/>
      <c r="AV47" s="1106"/>
      <c r="AW47" s="1106"/>
      <c r="AX47" s="1106"/>
      <c r="AY47" s="1106"/>
      <c r="AZ47" s="1106"/>
      <c r="BA47" s="1106"/>
      <c r="BB47" s="1106"/>
      <c r="BC47" s="1106"/>
      <c r="BD47" s="1106"/>
      <c r="BE47" s="1106"/>
      <c r="BF47" s="1106"/>
      <c r="BG47" s="1106"/>
      <c r="BH47" s="1106"/>
      <c r="BI47" s="1106"/>
      <c r="BJ47" s="1106"/>
      <c r="BK47" s="1106"/>
      <c r="BL47" s="1106"/>
      <c r="BM47" s="1106"/>
      <c r="BN47" s="1106"/>
      <c r="BO47" s="1106"/>
      <c r="BP47" s="1106"/>
      <c r="BQ47" s="1106"/>
      <c r="BR47" s="1106"/>
      <c r="BS47" s="1106"/>
      <c r="BT47" s="1106"/>
      <c r="BU47" s="1106"/>
      <c r="BV47" s="1106"/>
      <c r="BW47" s="1106"/>
      <c r="BX47" s="1106"/>
      <c r="BY47" s="1106"/>
      <c r="BZ47" s="1106"/>
      <c r="CA47" s="1106"/>
      <c r="CB47" s="1106"/>
      <c r="CC47" s="1106"/>
      <c r="CD47" s="1106"/>
      <c r="CE47" s="1106"/>
      <c r="CF47" s="1106"/>
      <c r="CG47" s="1106"/>
      <c r="CH47" s="1106"/>
      <c r="CI47" s="1106"/>
      <c r="CJ47" s="1106"/>
      <c r="CK47" s="1106"/>
      <c r="CL47" s="1106"/>
      <c r="CM47" s="1106"/>
      <c r="CN47" s="1106"/>
      <c r="CO47" s="1106"/>
      <c r="CP47" s="1106"/>
      <c r="CQ47" s="1106"/>
      <c r="CR47" s="1106"/>
      <c r="CS47" s="1106"/>
      <c r="CT47" s="1106"/>
      <c r="CU47" s="1106"/>
      <c r="CV47" s="1106"/>
      <c r="CW47" s="1106"/>
      <c r="CX47" s="1106"/>
      <c r="CY47" s="1106"/>
      <c r="CZ47" s="1106"/>
      <c r="DA47" s="1106"/>
      <c r="DB47" s="1106"/>
      <c r="DC47" s="1107"/>
    </row>
    <row r="48" spans="2:109" ht="13" x14ac:dyDescent="0.2">
      <c r="B48" s="1090"/>
      <c r="H48" s="1108"/>
      <c r="I48" s="1108"/>
      <c r="J48" s="1108"/>
      <c r="AN48" s="1108"/>
      <c r="AO48" s="1108"/>
      <c r="AP48" s="1108"/>
      <c r="AZ48" s="1108"/>
      <c r="BA48" s="1108"/>
      <c r="BB48" s="1108"/>
      <c r="BL48" s="1108"/>
      <c r="BM48" s="1108"/>
      <c r="BN48" s="1108"/>
      <c r="BX48" s="1108"/>
      <c r="BY48" s="1108"/>
      <c r="BZ48" s="1108"/>
      <c r="CJ48" s="1108"/>
      <c r="CK48" s="1108"/>
      <c r="CL48" s="1108"/>
      <c r="CV48" s="1108"/>
      <c r="CW48" s="1108"/>
      <c r="CX48" s="1108"/>
    </row>
    <row r="49" spans="1:109" ht="13" x14ac:dyDescent="0.2">
      <c r="B49" s="1090"/>
      <c r="AN49" s="1083" t="s">
        <v>536</v>
      </c>
    </row>
    <row r="50" spans="1:109" ht="13" x14ac:dyDescent="0.2">
      <c r="B50" s="1090"/>
      <c r="G50" s="1109"/>
      <c r="H50" s="1109"/>
      <c r="I50" s="1109"/>
      <c r="J50" s="1109"/>
      <c r="K50" s="1110"/>
      <c r="L50" s="1110"/>
      <c r="M50" s="1111"/>
      <c r="N50" s="1111"/>
      <c r="AN50" s="1112"/>
      <c r="AO50" s="1113"/>
      <c r="AP50" s="1113"/>
      <c r="AQ50" s="1113"/>
      <c r="AR50" s="1113"/>
      <c r="AS50" s="1113"/>
      <c r="AT50" s="1113"/>
      <c r="AU50" s="1113"/>
      <c r="AV50" s="1113"/>
      <c r="AW50" s="1113"/>
      <c r="AX50" s="1113"/>
      <c r="AY50" s="1113"/>
      <c r="AZ50" s="1113"/>
      <c r="BA50" s="1113"/>
      <c r="BB50" s="1113"/>
      <c r="BC50" s="1113"/>
      <c r="BD50" s="1113"/>
      <c r="BE50" s="1113"/>
      <c r="BF50" s="1113"/>
      <c r="BG50" s="1113"/>
      <c r="BH50" s="1113"/>
      <c r="BI50" s="1113"/>
      <c r="BJ50" s="1113"/>
      <c r="BK50" s="1113"/>
      <c r="BL50" s="1113"/>
      <c r="BM50" s="1113"/>
      <c r="BN50" s="1113"/>
      <c r="BO50" s="1114"/>
      <c r="BP50" s="1115" t="s">
        <v>457</v>
      </c>
      <c r="BQ50" s="1115"/>
      <c r="BR50" s="1115"/>
      <c r="BS50" s="1115"/>
      <c r="BT50" s="1115"/>
      <c r="BU50" s="1115"/>
      <c r="BV50" s="1115"/>
      <c r="BW50" s="1115"/>
      <c r="BX50" s="1115" t="s">
        <v>458</v>
      </c>
      <c r="BY50" s="1115"/>
      <c r="BZ50" s="1115"/>
      <c r="CA50" s="1115"/>
      <c r="CB50" s="1115"/>
      <c r="CC50" s="1115"/>
      <c r="CD50" s="1115"/>
      <c r="CE50" s="1115"/>
      <c r="CF50" s="1115" t="s">
        <v>459</v>
      </c>
      <c r="CG50" s="1115"/>
      <c r="CH50" s="1115"/>
      <c r="CI50" s="1115"/>
      <c r="CJ50" s="1115"/>
      <c r="CK50" s="1115"/>
      <c r="CL50" s="1115"/>
      <c r="CM50" s="1115"/>
      <c r="CN50" s="1115" t="s">
        <v>460</v>
      </c>
      <c r="CO50" s="1115"/>
      <c r="CP50" s="1115"/>
      <c r="CQ50" s="1115"/>
      <c r="CR50" s="1115"/>
      <c r="CS50" s="1115"/>
      <c r="CT50" s="1115"/>
      <c r="CU50" s="1115"/>
      <c r="CV50" s="1115" t="s">
        <v>461</v>
      </c>
      <c r="CW50" s="1115"/>
      <c r="CX50" s="1115"/>
      <c r="CY50" s="1115"/>
      <c r="CZ50" s="1115"/>
      <c r="DA50" s="1115"/>
      <c r="DB50" s="1115"/>
      <c r="DC50" s="1115"/>
    </row>
    <row r="51" spans="1:109" ht="13.5" customHeight="1" x14ac:dyDescent="0.2">
      <c r="B51" s="1090"/>
      <c r="G51" s="1116"/>
      <c r="H51" s="1116"/>
      <c r="I51" s="1117"/>
      <c r="J51" s="1117"/>
      <c r="K51" s="1118"/>
      <c r="L51" s="1118"/>
      <c r="M51" s="1118"/>
      <c r="N51" s="1118"/>
      <c r="AM51" s="1108"/>
      <c r="AN51" s="1119" t="s">
        <v>537</v>
      </c>
      <c r="AO51" s="1119"/>
      <c r="AP51" s="1119"/>
      <c r="AQ51" s="1119"/>
      <c r="AR51" s="1119"/>
      <c r="AS51" s="1119"/>
      <c r="AT51" s="1119"/>
      <c r="AU51" s="1119"/>
      <c r="AV51" s="1119"/>
      <c r="AW51" s="1119"/>
      <c r="AX51" s="1119"/>
      <c r="AY51" s="1119"/>
      <c r="AZ51" s="1119"/>
      <c r="BA51" s="1119"/>
      <c r="BB51" s="1119" t="s">
        <v>538</v>
      </c>
      <c r="BC51" s="1119"/>
      <c r="BD51" s="1119"/>
      <c r="BE51" s="1119"/>
      <c r="BF51" s="1119"/>
      <c r="BG51" s="1119"/>
      <c r="BH51" s="1119"/>
      <c r="BI51" s="1119"/>
      <c r="BJ51" s="1119"/>
      <c r="BK51" s="1119"/>
      <c r="BL51" s="1119"/>
      <c r="BM51" s="1119"/>
      <c r="BN51" s="1119"/>
      <c r="BO51" s="1119"/>
      <c r="BP51" s="1120"/>
      <c r="BQ51" s="1120"/>
      <c r="BR51" s="1120"/>
      <c r="BS51" s="1120"/>
      <c r="BT51" s="1120"/>
      <c r="BU51" s="1120"/>
      <c r="BV51" s="1120"/>
      <c r="BW51" s="1120"/>
      <c r="BX51" s="1120"/>
      <c r="BY51" s="1120"/>
      <c r="BZ51" s="1120"/>
      <c r="CA51" s="1120"/>
      <c r="CB51" s="1120"/>
      <c r="CC51" s="1120"/>
      <c r="CD51" s="1120"/>
      <c r="CE51" s="1120"/>
      <c r="CF51" s="1120"/>
      <c r="CG51" s="1120"/>
      <c r="CH51" s="1120"/>
      <c r="CI51" s="1120"/>
      <c r="CJ51" s="1120"/>
      <c r="CK51" s="1120"/>
      <c r="CL51" s="1120"/>
      <c r="CM51" s="1120"/>
      <c r="CN51" s="1120"/>
      <c r="CO51" s="1120"/>
      <c r="CP51" s="1120"/>
      <c r="CQ51" s="1120"/>
      <c r="CR51" s="1120"/>
      <c r="CS51" s="1120"/>
      <c r="CT51" s="1120"/>
      <c r="CU51" s="1120"/>
      <c r="CV51" s="1120"/>
      <c r="CW51" s="1120"/>
      <c r="CX51" s="1120"/>
      <c r="CY51" s="1120"/>
      <c r="CZ51" s="1120"/>
      <c r="DA51" s="1120"/>
      <c r="DB51" s="1120"/>
      <c r="DC51" s="1120"/>
    </row>
    <row r="52" spans="1:109" ht="13" x14ac:dyDescent="0.2">
      <c r="B52" s="1090"/>
      <c r="G52" s="1116"/>
      <c r="H52" s="1116"/>
      <c r="I52" s="1117"/>
      <c r="J52" s="1117"/>
      <c r="K52" s="1118"/>
      <c r="L52" s="1118"/>
      <c r="M52" s="1118"/>
      <c r="N52" s="1118"/>
      <c r="AM52" s="1108"/>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20"/>
      <c r="BQ52" s="1120"/>
      <c r="BR52" s="1120"/>
      <c r="BS52" s="1120"/>
      <c r="BT52" s="1120"/>
      <c r="BU52" s="1120"/>
      <c r="BV52" s="1120"/>
      <c r="BW52" s="1120"/>
      <c r="BX52" s="1120"/>
      <c r="BY52" s="1120"/>
      <c r="BZ52" s="1120"/>
      <c r="CA52" s="1120"/>
      <c r="CB52" s="1120"/>
      <c r="CC52" s="1120"/>
      <c r="CD52" s="1120"/>
      <c r="CE52" s="1120"/>
      <c r="CF52" s="1120"/>
      <c r="CG52" s="1120"/>
      <c r="CH52" s="1120"/>
      <c r="CI52" s="1120"/>
      <c r="CJ52" s="1120"/>
      <c r="CK52" s="1120"/>
      <c r="CL52" s="1120"/>
      <c r="CM52" s="1120"/>
      <c r="CN52" s="1120"/>
      <c r="CO52" s="1120"/>
      <c r="CP52" s="1120"/>
      <c r="CQ52" s="1120"/>
      <c r="CR52" s="1120"/>
      <c r="CS52" s="1120"/>
      <c r="CT52" s="1120"/>
      <c r="CU52" s="1120"/>
      <c r="CV52" s="1120"/>
      <c r="CW52" s="1120"/>
      <c r="CX52" s="1120"/>
      <c r="CY52" s="1120"/>
      <c r="CZ52" s="1120"/>
      <c r="DA52" s="1120"/>
      <c r="DB52" s="1120"/>
      <c r="DC52" s="1120"/>
    </row>
    <row r="53" spans="1:109" ht="13" x14ac:dyDescent="0.2">
      <c r="A53" s="1098"/>
      <c r="B53" s="1090"/>
      <c r="G53" s="1116"/>
      <c r="H53" s="1116"/>
      <c r="I53" s="1109"/>
      <c r="J53" s="1109"/>
      <c r="K53" s="1118"/>
      <c r="L53" s="1118"/>
      <c r="M53" s="1118"/>
      <c r="N53" s="1118"/>
      <c r="AM53" s="1108"/>
      <c r="AN53" s="1119"/>
      <c r="AO53" s="1119"/>
      <c r="AP53" s="1119"/>
      <c r="AQ53" s="1119"/>
      <c r="AR53" s="1119"/>
      <c r="AS53" s="1119"/>
      <c r="AT53" s="1119"/>
      <c r="AU53" s="1119"/>
      <c r="AV53" s="1119"/>
      <c r="AW53" s="1119"/>
      <c r="AX53" s="1119"/>
      <c r="AY53" s="1119"/>
      <c r="AZ53" s="1119"/>
      <c r="BA53" s="1119"/>
      <c r="BB53" s="1119" t="s">
        <v>539</v>
      </c>
      <c r="BC53" s="1119"/>
      <c r="BD53" s="1119"/>
      <c r="BE53" s="1119"/>
      <c r="BF53" s="1119"/>
      <c r="BG53" s="1119"/>
      <c r="BH53" s="1119"/>
      <c r="BI53" s="1119"/>
      <c r="BJ53" s="1119"/>
      <c r="BK53" s="1119"/>
      <c r="BL53" s="1119"/>
      <c r="BM53" s="1119"/>
      <c r="BN53" s="1119"/>
      <c r="BO53" s="1119"/>
      <c r="BP53" s="1120">
        <v>59</v>
      </c>
      <c r="BQ53" s="1120"/>
      <c r="BR53" s="1120"/>
      <c r="BS53" s="1120"/>
      <c r="BT53" s="1120"/>
      <c r="BU53" s="1120"/>
      <c r="BV53" s="1120"/>
      <c r="BW53" s="1120"/>
      <c r="BX53" s="1120">
        <v>60.4</v>
      </c>
      <c r="BY53" s="1120"/>
      <c r="BZ53" s="1120"/>
      <c r="CA53" s="1120"/>
      <c r="CB53" s="1120"/>
      <c r="CC53" s="1120"/>
      <c r="CD53" s="1120"/>
      <c r="CE53" s="1120"/>
      <c r="CF53" s="1120">
        <v>62.3</v>
      </c>
      <c r="CG53" s="1120"/>
      <c r="CH53" s="1120"/>
      <c r="CI53" s="1120"/>
      <c r="CJ53" s="1120"/>
      <c r="CK53" s="1120"/>
      <c r="CL53" s="1120"/>
      <c r="CM53" s="1120"/>
      <c r="CN53" s="1120">
        <v>63.7</v>
      </c>
      <c r="CO53" s="1120"/>
      <c r="CP53" s="1120"/>
      <c r="CQ53" s="1120"/>
      <c r="CR53" s="1120"/>
      <c r="CS53" s="1120"/>
      <c r="CT53" s="1120"/>
      <c r="CU53" s="1120"/>
      <c r="CV53" s="1120">
        <v>65.5</v>
      </c>
      <c r="CW53" s="1120"/>
      <c r="CX53" s="1120"/>
      <c r="CY53" s="1120"/>
      <c r="CZ53" s="1120"/>
      <c r="DA53" s="1120"/>
      <c r="DB53" s="1120"/>
      <c r="DC53" s="1120"/>
    </row>
    <row r="54" spans="1:109" ht="13" x14ac:dyDescent="0.2">
      <c r="A54" s="1098"/>
      <c r="B54" s="1090"/>
      <c r="G54" s="1116"/>
      <c r="H54" s="1116"/>
      <c r="I54" s="1109"/>
      <c r="J54" s="1109"/>
      <c r="K54" s="1118"/>
      <c r="L54" s="1118"/>
      <c r="M54" s="1118"/>
      <c r="N54" s="1118"/>
      <c r="AM54" s="1108"/>
      <c r="AN54" s="1119"/>
      <c r="AO54" s="1119"/>
      <c r="AP54" s="1119"/>
      <c r="AQ54" s="1119"/>
      <c r="AR54" s="1119"/>
      <c r="AS54" s="1119"/>
      <c r="AT54" s="1119"/>
      <c r="AU54" s="1119"/>
      <c r="AV54" s="1119"/>
      <c r="AW54" s="1119"/>
      <c r="AX54" s="1119"/>
      <c r="AY54" s="1119"/>
      <c r="AZ54" s="1119"/>
      <c r="BA54" s="1119"/>
      <c r="BB54" s="1119"/>
      <c r="BC54" s="1119"/>
      <c r="BD54" s="1119"/>
      <c r="BE54" s="1119"/>
      <c r="BF54" s="1119"/>
      <c r="BG54" s="1119"/>
      <c r="BH54" s="1119"/>
      <c r="BI54" s="1119"/>
      <c r="BJ54" s="1119"/>
      <c r="BK54" s="1119"/>
      <c r="BL54" s="1119"/>
      <c r="BM54" s="1119"/>
      <c r="BN54" s="1119"/>
      <c r="BO54" s="1119"/>
      <c r="BP54" s="1120"/>
      <c r="BQ54" s="1120"/>
      <c r="BR54" s="1120"/>
      <c r="BS54" s="1120"/>
      <c r="BT54" s="1120"/>
      <c r="BU54" s="1120"/>
      <c r="BV54" s="1120"/>
      <c r="BW54" s="1120"/>
      <c r="BX54" s="1120"/>
      <c r="BY54" s="1120"/>
      <c r="BZ54" s="1120"/>
      <c r="CA54" s="1120"/>
      <c r="CB54" s="1120"/>
      <c r="CC54" s="1120"/>
      <c r="CD54" s="1120"/>
      <c r="CE54" s="1120"/>
      <c r="CF54" s="1120"/>
      <c r="CG54" s="1120"/>
      <c r="CH54" s="1120"/>
      <c r="CI54" s="1120"/>
      <c r="CJ54" s="1120"/>
      <c r="CK54" s="1120"/>
      <c r="CL54" s="1120"/>
      <c r="CM54" s="1120"/>
      <c r="CN54" s="1120"/>
      <c r="CO54" s="1120"/>
      <c r="CP54" s="1120"/>
      <c r="CQ54" s="1120"/>
      <c r="CR54" s="1120"/>
      <c r="CS54" s="1120"/>
      <c r="CT54" s="1120"/>
      <c r="CU54" s="1120"/>
      <c r="CV54" s="1120"/>
      <c r="CW54" s="1120"/>
      <c r="CX54" s="1120"/>
      <c r="CY54" s="1120"/>
      <c r="CZ54" s="1120"/>
      <c r="DA54" s="1120"/>
      <c r="DB54" s="1120"/>
      <c r="DC54" s="1120"/>
    </row>
    <row r="55" spans="1:109" ht="13" x14ac:dyDescent="0.2">
      <c r="A55" s="1098"/>
      <c r="B55" s="1090"/>
      <c r="G55" s="1109"/>
      <c r="H55" s="1109"/>
      <c r="I55" s="1109"/>
      <c r="J55" s="1109"/>
      <c r="K55" s="1118"/>
      <c r="L55" s="1118"/>
      <c r="M55" s="1118"/>
      <c r="N55" s="1118"/>
      <c r="AN55" s="1115" t="s">
        <v>540</v>
      </c>
      <c r="AO55" s="1115"/>
      <c r="AP55" s="1115"/>
      <c r="AQ55" s="1115"/>
      <c r="AR55" s="1115"/>
      <c r="AS55" s="1115"/>
      <c r="AT55" s="1115"/>
      <c r="AU55" s="1115"/>
      <c r="AV55" s="1115"/>
      <c r="AW55" s="1115"/>
      <c r="AX55" s="1115"/>
      <c r="AY55" s="1115"/>
      <c r="AZ55" s="1115"/>
      <c r="BA55" s="1115"/>
      <c r="BB55" s="1119" t="s">
        <v>538</v>
      </c>
      <c r="BC55" s="1119"/>
      <c r="BD55" s="1119"/>
      <c r="BE55" s="1119"/>
      <c r="BF55" s="1119"/>
      <c r="BG55" s="1119"/>
      <c r="BH55" s="1119"/>
      <c r="BI55" s="1119"/>
      <c r="BJ55" s="1119"/>
      <c r="BK55" s="1119"/>
      <c r="BL55" s="1119"/>
      <c r="BM55" s="1119"/>
      <c r="BN55" s="1119"/>
      <c r="BO55" s="1119"/>
      <c r="BP55" s="1120">
        <v>20</v>
      </c>
      <c r="BQ55" s="1120"/>
      <c r="BR55" s="1120"/>
      <c r="BS55" s="1120"/>
      <c r="BT55" s="1120"/>
      <c r="BU55" s="1120"/>
      <c r="BV55" s="1120"/>
      <c r="BW55" s="1120"/>
      <c r="BX55" s="1120">
        <v>32.4</v>
      </c>
      <c r="BY55" s="1120"/>
      <c r="BZ55" s="1120"/>
      <c r="CA55" s="1120"/>
      <c r="CB55" s="1120"/>
      <c r="CC55" s="1120"/>
      <c r="CD55" s="1120"/>
      <c r="CE55" s="1120"/>
      <c r="CF55" s="1120">
        <v>8.5</v>
      </c>
      <c r="CG55" s="1120"/>
      <c r="CH55" s="1120"/>
      <c r="CI55" s="1120"/>
      <c r="CJ55" s="1120"/>
      <c r="CK55" s="1120"/>
      <c r="CL55" s="1120"/>
      <c r="CM55" s="1120"/>
      <c r="CN55" s="1120">
        <v>0</v>
      </c>
      <c r="CO55" s="1120"/>
      <c r="CP55" s="1120"/>
      <c r="CQ55" s="1120"/>
      <c r="CR55" s="1120"/>
      <c r="CS55" s="1120"/>
      <c r="CT55" s="1120"/>
      <c r="CU55" s="1120"/>
      <c r="CV55" s="1120">
        <v>0</v>
      </c>
      <c r="CW55" s="1120"/>
      <c r="CX55" s="1120"/>
      <c r="CY55" s="1120"/>
      <c r="CZ55" s="1120"/>
      <c r="DA55" s="1120"/>
      <c r="DB55" s="1120"/>
      <c r="DC55" s="1120"/>
    </row>
    <row r="56" spans="1:109" ht="13" x14ac:dyDescent="0.2">
      <c r="A56" s="1098"/>
      <c r="B56" s="1090"/>
      <c r="G56" s="1109"/>
      <c r="H56" s="1109"/>
      <c r="I56" s="1109"/>
      <c r="J56" s="1109"/>
      <c r="K56" s="1118"/>
      <c r="L56" s="1118"/>
      <c r="M56" s="1118"/>
      <c r="N56" s="1118"/>
      <c r="AN56" s="1115"/>
      <c r="AO56" s="1115"/>
      <c r="AP56" s="1115"/>
      <c r="AQ56" s="1115"/>
      <c r="AR56" s="1115"/>
      <c r="AS56" s="1115"/>
      <c r="AT56" s="1115"/>
      <c r="AU56" s="1115"/>
      <c r="AV56" s="1115"/>
      <c r="AW56" s="1115"/>
      <c r="AX56" s="1115"/>
      <c r="AY56" s="1115"/>
      <c r="AZ56" s="1115"/>
      <c r="BA56" s="1115"/>
      <c r="BB56" s="1119"/>
      <c r="BC56" s="1119"/>
      <c r="BD56" s="1119"/>
      <c r="BE56" s="1119"/>
      <c r="BF56" s="1119"/>
      <c r="BG56" s="1119"/>
      <c r="BH56" s="1119"/>
      <c r="BI56" s="1119"/>
      <c r="BJ56" s="1119"/>
      <c r="BK56" s="1119"/>
      <c r="BL56" s="1119"/>
      <c r="BM56" s="1119"/>
      <c r="BN56" s="1119"/>
      <c r="BO56" s="1119"/>
      <c r="BP56" s="1120"/>
      <c r="BQ56" s="1120"/>
      <c r="BR56" s="1120"/>
      <c r="BS56" s="1120"/>
      <c r="BT56" s="1120"/>
      <c r="BU56" s="1120"/>
      <c r="BV56" s="1120"/>
      <c r="BW56" s="1120"/>
      <c r="BX56" s="1120"/>
      <c r="BY56" s="1120"/>
      <c r="BZ56" s="1120"/>
      <c r="CA56" s="1120"/>
      <c r="CB56" s="1120"/>
      <c r="CC56" s="1120"/>
      <c r="CD56" s="1120"/>
      <c r="CE56" s="1120"/>
      <c r="CF56" s="1120"/>
      <c r="CG56" s="1120"/>
      <c r="CH56" s="1120"/>
      <c r="CI56" s="1120"/>
      <c r="CJ56" s="1120"/>
      <c r="CK56" s="1120"/>
      <c r="CL56" s="1120"/>
      <c r="CM56" s="1120"/>
      <c r="CN56" s="1120"/>
      <c r="CO56" s="1120"/>
      <c r="CP56" s="1120"/>
      <c r="CQ56" s="1120"/>
      <c r="CR56" s="1120"/>
      <c r="CS56" s="1120"/>
      <c r="CT56" s="1120"/>
      <c r="CU56" s="1120"/>
      <c r="CV56" s="1120"/>
      <c r="CW56" s="1120"/>
      <c r="CX56" s="1120"/>
      <c r="CY56" s="1120"/>
      <c r="CZ56" s="1120"/>
      <c r="DA56" s="1120"/>
      <c r="DB56" s="1120"/>
      <c r="DC56" s="1120"/>
    </row>
    <row r="57" spans="1:109" s="1098" customFormat="1" ht="13" x14ac:dyDescent="0.2">
      <c r="B57" s="1121"/>
      <c r="G57" s="1109"/>
      <c r="H57" s="1109"/>
      <c r="I57" s="1122"/>
      <c r="J57" s="1122"/>
      <c r="K57" s="1118"/>
      <c r="L57" s="1118"/>
      <c r="M57" s="1118"/>
      <c r="N57" s="1118"/>
      <c r="AM57" s="1083"/>
      <c r="AN57" s="1115"/>
      <c r="AO57" s="1115"/>
      <c r="AP57" s="1115"/>
      <c r="AQ57" s="1115"/>
      <c r="AR57" s="1115"/>
      <c r="AS57" s="1115"/>
      <c r="AT57" s="1115"/>
      <c r="AU57" s="1115"/>
      <c r="AV57" s="1115"/>
      <c r="AW57" s="1115"/>
      <c r="AX57" s="1115"/>
      <c r="AY57" s="1115"/>
      <c r="AZ57" s="1115"/>
      <c r="BA57" s="1115"/>
      <c r="BB57" s="1119" t="s">
        <v>539</v>
      </c>
      <c r="BC57" s="1119"/>
      <c r="BD57" s="1119"/>
      <c r="BE57" s="1119"/>
      <c r="BF57" s="1119"/>
      <c r="BG57" s="1119"/>
      <c r="BH57" s="1119"/>
      <c r="BI57" s="1119"/>
      <c r="BJ57" s="1119"/>
      <c r="BK57" s="1119"/>
      <c r="BL57" s="1119"/>
      <c r="BM57" s="1119"/>
      <c r="BN57" s="1119"/>
      <c r="BO57" s="1119"/>
      <c r="BP57" s="1120">
        <v>60.7</v>
      </c>
      <c r="BQ57" s="1120"/>
      <c r="BR57" s="1120"/>
      <c r="BS57" s="1120"/>
      <c r="BT57" s="1120"/>
      <c r="BU57" s="1120"/>
      <c r="BV57" s="1120"/>
      <c r="BW57" s="1120"/>
      <c r="BX57" s="1120">
        <v>64.2</v>
      </c>
      <c r="BY57" s="1120"/>
      <c r="BZ57" s="1120"/>
      <c r="CA57" s="1120"/>
      <c r="CB57" s="1120"/>
      <c r="CC57" s="1120"/>
      <c r="CD57" s="1120"/>
      <c r="CE57" s="1120"/>
      <c r="CF57" s="1120">
        <v>62</v>
      </c>
      <c r="CG57" s="1120"/>
      <c r="CH57" s="1120"/>
      <c r="CI57" s="1120"/>
      <c r="CJ57" s="1120"/>
      <c r="CK57" s="1120"/>
      <c r="CL57" s="1120"/>
      <c r="CM57" s="1120"/>
      <c r="CN57" s="1120">
        <v>63.5</v>
      </c>
      <c r="CO57" s="1120"/>
      <c r="CP57" s="1120"/>
      <c r="CQ57" s="1120"/>
      <c r="CR57" s="1120"/>
      <c r="CS57" s="1120"/>
      <c r="CT57" s="1120"/>
      <c r="CU57" s="1120"/>
      <c r="CV57" s="1120">
        <v>63.1</v>
      </c>
      <c r="CW57" s="1120"/>
      <c r="CX57" s="1120"/>
      <c r="CY57" s="1120"/>
      <c r="CZ57" s="1120"/>
      <c r="DA57" s="1120"/>
      <c r="DB57" s="1120"/>
      <c r="DC57" s="1120"/>
      <c r="DD57" s="1123"/>
      <c r="DE57" s="1121"/>
    </row>
    <row r="58" spans="1:109" s="1098" customFormat="1" ht="13" x14ac:dyDescent="0.2">
      <c r="A58" s="1083"/>
      <c r="B58" s="1121"/>
      <c r="G58" s="1109"/>
      <c r="H58" s="1109"/>
      <c r="I58" s="1122"/>
      <c r="J58" s="1122"/>
      <c r="K58" s="1118"/>
      <c r="L58" s="1118"/>
      <c r="M58" s="1118"/>
      <c r="N58" s="1118"/>
      <c r="AM58" s="1083"/>
      <c r="AN58" s="1115"/>
      <c r="AO58" s="1115"/>
      <c r="AP58" s="1115"/>
      <c r="AQ58" s="1115"/>
      <c r="AR58" s="1115"/>
      <c r="AS58" s="1115"/>
      <c r="AT58" s="1115"/>
      <c r="AU58" s="1115"/>
      <c r="AV58" s="1115"/>
      <c r="AW58" s="1115"/>
      <c r="AX58" s="1115"/>
      <c r="AY58" s="1115"/>
      <c r="AZ58" s="1115"/>
      <c r="BA58" s="1115"/>
      <c r="BB58" s="1119"/>
      <c r="BC58" s="1119"/>
      <c r="BD58" s="1119"/>
      <c r="BE58" s="1119"/>
      <c r="BF58" s="1119"/>
      <c r="BG58" s="1119"/>
      <c r="BH58" s="1119"/>
      <c r="BI58" s="1119"/>
      <c r="BJ58" s="1119"/>
      <c r="BK58" s="1119"/>
      <c r="BL58" s="1119"/>
      <c r="BM58" s="1119"/>
      <c r="BN58" s="1119"/>
      <c r="BO58" s="1119"/>
      <c r="BP58" s="1120"/>
      <c r="BQ58" s="1120"/>
      <c r="BR58" s="1120"/>
      <c r="BS58" s="1120"/>
      <c r="BT58" s="1120"/>
      <c r="BU58" s="1120"/>
      <c r="BV58" s="1120"/>
      <c r="BW58" s="1120"/>
      <c r="BX58" s="1120"/>
      <c r="BY58" s="1120"/>
      <c r="BZ58" s="1120"/>
      <c r="CA58" s="1120"/>
      <c r="CB58" s="1120"/>
      <c r="CC58" s="1120"/>
      <c r="CD58" s="1120"/>
      <c r="CE58" s="1120"/>
      <c r="CF58" s="1120"/>
      <c r="CG58" s="1120"/>
      <c r="CH58" s="1120"/>
      <c r="CI58" s="1120"/>
      <c r="CJ58" s="1120"/>
      <c r="CK58" s="1120"/>
      <c r="CL58" s="1120"/>
      <c r="CM58" s="1120"/>
      <c r="CN58" s="1120"/>
      <c r="CO58" s="1120"/>
      <c r="CP58" s="1120"/>
      <c r="CQ58" s="1120"/>
      <c r="CR58" s="1120"/>
      <c r="CS58" s="1120"/>
      <c r="CT58" s="1120"/>
      <c r="CU58" s="1120"/>
      <c r="CV58" s="1120"/>
      <c r="CW58" s="1120"/>
      <c r="CX58" s="1120"/>
      <c r="CY58" s="1120"/>
      <c r="CZ58" s="1120"/>
      <c r="DA58" s="1120"/>
      <c r="DB58" s="1120"/>
      <c r="DC58" s="1120"/>
      <c r="DD58" s="1123"/>
      <c r="DE58" s="1121"/>
    </row>
    <row r="59" spans="1:109" s="1098" customFormat="1" ht="13" x14ac:dyDescent="0.2">
      <c r="A59" s="1083"/>
      <c r="B59" s="1121"/>
      <c r="K59" s="1124"/>
      <c r="L59" s="1124"/>
      <c r="M59" s="1124"/>
      <c r="N59" s="1124"/>
      <c r="AQ59" s="1124"/>
      <c r="AR59" s="1124"/>
      <c r="AS59" s="1124"/>
      <c r="AT59" s="1124"/>
      <c r="BC59" s="1124"/>
      <c r="BD59" s="1124"/>
      <c r="BE59" s="1124"/>
      <c r="BF59" s="1124"/>
      <c r="BO59" s="1124"/>
      <c r="BP59" s="1124"/>
      <c r="BQ59" s="1124"/>
      <c r="BR59" s="1124"/>
      <c r="CA59" s="1124"/>
      <c r="CB59" s="1124"/>
      <c r="CC59" s="1124"/>
      <c r="CD59" s="1124"/>
      <c r="CM59" s="1124"/>
      <c r="CN59" s="1124"/>
      <c r="CO59" s="1124"/>
      <c r="CP59" s="1124"/>
      <c r="CY59" s="1124"/>
      <c r="CZ59" s="1124"/>
      <c r="DA59" s="1124"/>
      <c r="DB59" s="1124"/>
      <c r="DC59" s="1124"/>
      <c r="DD59" s="1123"/>
      <c r="DE59" s="1121"/>
    </row>
    <row r="60" spans="1:109" s="1098" customFormat="1" ht="13" x14ac:dyDescent="0.2">
      <c r="A60" s="1083"/>
      <c r="B60" s="1121"/>
      <c r="K60" s="1124"/>
      <c r="L60" s="1124"/>
      <c r="M60" s="1124"/>
      <c r="N60" s="1124"/>
      <c r="AQ60" s="1124"/>
      <c r="AR60" s="1124"/>
      <c r="AS60" s="1124"/>
      <c r="AT60" s="1124"/>
      <c r="BC60" s="1124"/>
      <c r="BD60" s="1124"/>
      <c r="BE60" s="1124"/>
      <c r="BF60" s="1124"/>
      <c r="BO60" s="1124"/>
      <c r="BP60" s="1124"/>
      <c r="BQ60" s="1124"/>
      <c r="BR60" s="1124"/>
      <c r="CA60" s="1124"/>
      <c r="CB60" s="1124"/>
      <c r="CC60" s="1124"/>
      <c r="CD60" s="1124"/>
      <c r="CM60" s="1124"/>
      <c r="CN60" s="1124"/>
      <c r="CO60" s="1124"/>
      <c r="CP60" s="1124"/>
      <c r="CY60" s="1124"/>
      <c r="CZ60" s="1124"/>
      <c r="DA60" s="1124"/>
      <c r="DB60" s="1124"/>
      <c r="DC60" s="1124"/>
      <c r="DD60" s="1123"/>
      <c r="DE60" s="1121"/>
    </row>
    <row r="61" spans="1:109" s="1098" customFormat="1" ht="13" x14ac:dyDescent="0.2">
      <c r="A61" s="1083"/>
      <c r="B61" s="1125"/>
      <c r="C61" s="1126"/>
      <c r="D61" s="1126"/>
      <c r="E61" s="1126"/>
      <c r="F61" s="1126"/>
      <c r="G61" s="1126"/>
      <c r="H61" s="1126"/>
      <c r="I61" s="1126"/>
      <c r="J61" s="1126"/>
      <c r="K61" s="1126"/>
      <c r="L61" s="1126"/>
      <c r="M61" s="1127"/>
      <c r="N61" s="1127"/>
      <c r="O61" s="1126"/>
      <c r="P61" s="1126"/>
      <c r="Q61" s="1126"/>
      <c r="R61" s="1126"/>
      <c r="S61" s="1126"/>
      <c r="T61" s="1126"/>
      <c r="U61" s="1126"/>
      <c r="V61" s="1126"/>
      <c r="W61" s="1126"/>
      <c r="X61" s="1126"/>
      <c r="Y61" s="1126"/>
      <c r="Z61" s="1126"/>
      <c r="AA61" s="1126"/>
      <c r="AB61" s="1126"/>
      <c r="AC61" s="1126"/>
      <c r="AD61" s="1126"/>
      <c r="AE61" s="1126"/>
      <c r="AF61" s="1126"/>
      <c r="AG61" s="1126"/>
      <c r="AH61" s="1126"/>
      <c r="AI61" s="1126"/>
      <c r="AJ61" s="1126"/>
      <c r="AK61" s="1126"/>
      <c r="AL61" s="1126"/>
      <c r="AM61" s="1126"/>
      <c r="AN61" s="1126"/>
      <c r="AO61" s="1126"/>
      <c r="AP61" s="1126"/>
      <c r="AQ61" s="1126"/>
      <c r="AR61" s="1126"/>
      <c r="AS61" s="1127"/>
      <c r="AT61" s="1127"/>
      <c r="AU61" s="1126"/>
      <c r="AV61" s="1126"/>
      <c r="AW61" s="1126"/>
      <c r="AX61" s="1126"/>
      <c r="AY61" s="1126"/>
      <c r="AZ61" s="1126"/>
      <c r="BA61" s="1126"/>
      <c r="BB61" s="1126"/>
      <c r="BC61" s="1126"/>
      <c r="BD61" s="1126"/>
      <c r="BE61" s="1127"/>
      <c r="BF61" s="1127"/>
      <c r="BG61" s="1126"/>
      <c r="BH61" s="1126"/>
      <c r="BI61" s="1126"/>
      <c r="BJ61" s="1126"/>
      <c r="BK61" s="1126"/>
      <c r="BL61" s="1126"/>
      <c r="BM61" s="1126"/>
      <c r="BN61" s="1126"/>
      <c r="BO61" s="1126"/>
      <c r="BP61" s="1126"/>
      <c r="BQ61" s="1127"/>
      <c r="BR61" s="1127"/>
      <c r="BS61" s="1126"/>
      <c r="BT61" s="1126"/>
      <c r="BU61" s="1126"/>
      <c r="BV61" s="1126"/>
      <c r="BW61" s="1126"/>
      <c r="BX61" s="1126"/>
      <c r="BY61" s="1126"/>
      <c r="BZ61" s="1126"/>
      <c r="CA61" s="1126"/>
      <c r="CB61" s="1126"/>
      <c r="CC61" s="1127"/>
      <c r="CD61" s="1127"/>
      <c r="CE61" s="1126"/>
      <c r="CF61" s="1126"/>
      <c r="CG61" s="1126"/>
      <c r="CH61" s="1126"/>
      <c r="CI61" s="1126"/>
      <c r="CJ61" s="1126"/>
      <c r="CK61" s="1126"/>
      <c r="CL61" s="1126"/>
      <c r="CM61" s="1126"/>
      <c r="CN61" s="1126"/>
      <c r="CO61" s="1127"/>
      <c r="CP61" s="1127"/>
      <c r="CQ61" s="1126"/>
      <c r="CR61" s="1126"/>
      <c r="CS61" s="1126"/>
      <c r="CT61" s="1126"/>
      <c r="CU61" s="1126"/>
      <c r="CV61" s="1126"/>
      <c r="CW61" s="1126"/>
      <c r="CX61" s="1126"/>
      <c r="CY61" s="1126"/>
      <c r="CZ61" s="1126"/>
      <c r="DA61" s="1127"/>
      <c r="DB61" s="1127"/>
      <c r="DC61" s="1127"/>
      <c r="DD61" s="1128"/>
      <c r="DE61" s="1121"/>
    </row>
    <row r="62" spans="1:109" ht="13" x14ac:dyDescent="0.2">
      <c r="B62" s="1095"/>
      <c r="C62" s="1095"/>
      <c r="D62" s="1095"/>
      <c r="E62" s="1095"/>
      <c r="F62" s="1095"/>
      <c r="G62" s="1095"/>
      <c r="H62" s="1095"/>
      <c r="I62" s="1095"/>
      <c r="J62" s="1095"/>
      <c r="K62" s="1095"/>
      <c r="L62" s="1095"/>
      <c r="M62" s="1095"/>
      <c r="N62" s="1095"/>
      <c r="O62" s="1095"/>
      <c r="P62" s="1095"/>
      <c r="Q62" s="1095"/>
      <c r="R62" s="1095"/>
      <c r="S62" s="1095"/>
      <c r="T62" s="1095"/>
      <c r="U62" s="1095"/>
      <c r="V62" s="1095"/>
      <c r="W62" s="1095"/>
      <c r="X62" s="1095"/>
      <c r="Y62" s="1095"/>
      <c r="Z62" s="1095"/>
      <c r="AA62" s="1095"/>
      <c r="AB62" s="1095"/>
      <c r="AC62" s="1095"/>
      <c r="AD62" s="1095"/>
      <c r="AE62" s="1095"/>
      <c r="AF62" s="1095"/>
      <c r="AG62" s="1095"/>
      <c r="AH62" s="1095"/>
      <c r="AI62" s="1095"/>
      <c r="AJ62" s="1095"/>
      <c r="AK62" s="1095"/>
      <c r="AL62" s="1095"/>
      <c r="AM62" s="1095"/>
      <c r="AN62" s="1095"/>
      <c r="AO62" s="1095"/>
      <c r="AP62" s="1095"/>
      <c r="AQ62" s="1095"/>
      <c r="AR62" s="1095"/>
      <c r="AS62" s="1095"/>
      <c r="AT62" s="1095"/>
      <c r="AU62" s="1095"/>
      <c r="AV62" s="1095"/>
      <c r="AW62" s="1095"/>
      <c r="AX62" s="1095"/>
      <c r="AY62" s="1095"/>
      <c r="AZ62" s="1095"/>
      <c r="BA62" s="1095"/>
      <c r="BB62" s="1095"/>
      <c r="BC62" s="1095"/>
      <c r="BD62" s="1095"/>
      <c r="BE62" s="1095"/>
      <c r="BF62" s="1095"/>
      <c r="BG62" s="1095"/>
      <c r="BH62" s="1095"/>
      <c r="BI62" s="1095"/>
      <c r="BJ62" s="1095"/>
      <c r="BK62" s="1095"/>
      <c r="BL62" s="1095"/>
      <c r="BM62" s="1095"/>
      <c r="BN62" s="1095"/>
      <c r="BO62" s="1095"/>
      <c r="BP62" s="1095"/>
      <c r="BQ62" s="1095"/>
      <c r="BR62" s="1095"/>
      <c r="BS62" s="1095"/>
      <c r="BT62" s="1095"/>
      <c r="BU62" s="1095"/>
      <c r="BV62" s="1095"/>
      <c r="BW62" s="1095"/>
      <c r="BX62" s="1095"/>
      <c r="BY62" s="1095"/>
      <c r="BZ62" s="1095"/>
      <c r="CA62" s="1095"/>
      <c r="CB62" s="1095"/>
      <c r="CC62" s="1095"/>
      <c r="CD62" s="1095"/>
      <c r="CE62" s="1095"/>
      <c r="CF62" s="1095"/>
      <c r="CG62" s="1095"/>
      <c r="CH62" s="1095"/>
      <c r="CI62" s="1095"/>
      <c r="CJ62" s="1095"/>
      <c r="CK62" s="1095"/>
      <c r="CL62" s="1095"/>
      <c r="CM62" s="1095"/>
      <c r="CN62" s="1095"/>
      <c r="CO62" s="1095"/>
      <c r="CP62" s="1095"/>
      <c r="CQ62" s="1095"/>
      <c r="CR62" s="1095"/>
      <c r="CS62" s="1095"/>
      <c r="CT62" s="1095"/>
      <c r="CU62" s="1095"/>
      <c r="CV62" s="1095"/>
      <c r="CW62" s="1095"/>
      <c r="CX62" s="1095"/>
      <c r="CY62" s="1095"/>
      <c r="CZ62" s="1095"/>
      <c r="DA62" s="1095"/>
      <c r="DB62" s="1095"/>
      <c r="DC62" s="1095"/>
      <c r="DD62" s="1095"/>
      <c r="DE62" s="1083"/>
    </row>
    <row r="63" spans="1:109" ht="16.5" x14ac:dyDescent="0.2">
      <c r="B63" s="1129" t="s">
        <v>541</v>
      </c>
    </row>
    <row r="64" spans="1:109" ht="13" x14ac:dyDescent="0.2">
      <c r="B64" s="1090"/>
      <c r="G64" s="1097"/>
      <c r="I64" s="1130"/>
      <c r="J64" s="1130"/>
      <c r="K64" s="1130"/>
      <c r="L64" s="1130"/>
      <c r="M64" s="1130"/>
      <c r="N64" s="1131"/>
      <c r="AM64" s="1097"/>
      <c r="AN64" s="1097" t="s">
        <v>534</v>
      </c>
      <c r="AP64" s="1098"/>
      <c r="AQ64" s="1098"/>
      <c r="AR64" s="1098"/>
      <c r="AY64" s="1097"/>
      <c r="BA64" s="1098"/>
      <c r="BB64" s="1098"/>
      <c r="BC64" s="1098"/>
      <c r="BK64" s="1097"/>
      <c r="BM64" s="1098"/>
      <c r="BN64" s="1098"/>
      <c r="BO64" s="1098"/>
      <c r="BW64" s="1097"/>
      <c r="BY64" s="1098"/>
      <c r="BZ64" s="1098"/>
      <c r="CA64" s="1098"/>
      <c r="CI64" s="1097"/>
      <c r="CK64" s="1098"/>
      <c r="CL64" s="1098"/>
      <c r="CM64" s="1098"/>
      <c r="CU64" s="1097"/>
      <c r="CW64" s="1098"/>
      <c r="CX64" s="1098"/>
      <c r="CY64" s="1098"/>
    </row>
    <row r="65" spans="2:107" ht="13" x14ac:dyDescent="0.2">
      <c r="B65" s="1090"/>
      <c r="AN65" s="1099" t="s">
        <v>542</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1"/>
    </row>
    <row r="66" spans="2:107" ht="13" x14ac:dyDescent="0.2">
      <c r="B66" s="1090"/>
      <c r="AN66" s="1102"/>
      <c r="AO66" s="1103"/>
      <c r="AP66" s="1103"/>
      <c r="AQ66" s="1103"/>
      <c r="AR66" s="1103"/>
      <c r="AS66" s="1103"/>
      <c r="AT66" s="1103"/>
      <c r="AU66" s="1103"/>
      <c r="AV66" s="1103"/>
      <c r="AW66" s="1103"/>
      <c r="AX66" s="1103"/>
      <c r="AY66" s="1103"/>
      <c r="AZ66" s="1103"/>
      <c r="BA66" s="1103"/>
      <c r="BB66" s="1103"/>
      <c r="BC66" s="1103"/>
      <c r="BD66" s="1103"/>
      <c r="BE66" s="1103"/>
      <c r="BF66" s="1103"/>
      <c r="BG66" s="1103"/>
      <c r="BH66" s="1103"/>
      <c r="BI66" s="1103"/>
      <c r="BJ66" s="1103"/>
      <c r="BK66" s="1103"/>
      <c r="BL66" s="1103"/>
      <c r="BM66" s="1103"/>
      <c r="BN66" s="1103"/>
      <c r="BO66" s="1103"/>
      <c r="BP66" s="1103"/>
      <c r="BQ66" s="1103"/>
      <c r="BR66" s="1103"/>
      <c r="BS66" s="1103"/>
      <c r="BT66" s="1103"/>
      <c r="BU66" s="1103"/>
      <c r="BV66" s="1103"/>
      <c r="BW66" s="1103"/>
      <c r="BX66" s="1103"/>
      <c r="BY66" s="1103"/>
      <c r="BZ66" s="1103"/>
      <c r="CA66" s="1103"/>
      <c r="CB66" s="1103"/>
      <c r="CC66" s="1103"/>
      <c r="CD66" s="1103"/>
      <c r="CE66" s="1103"/>
      <c r="CF66" s="1103"/>
      <c r="CG66" s="1103"/>
      <c r="CH66" s="1103"/>
      <c r="CI66" s="1103"/>
      <c r="CJ66" s="1103"/>
      <c r="CK66" s="1103"/>
      <c r="CL66" s="1103"/>
      <c r="CM66" s="1103"/>
      <c r="CN66" s="1103"/>
      <c r="CO66" s="1103"/>
      <c r="CP66" s="1103"/>
      <c r="CQ66" s="1103"/>
      <c r="CR66" s="1103"/>
      <c r="CS66" s="1103"/>
      <c r="CT66" s="1103"/>
      <c r="CU66" s="1103"/>
      <c r="CV66" s="1103"/>
      <c r="CW66" s="1103"/>
      <c r="CX66" s="1103"/>
      <c r="CY66" s="1103"/>
      <c r="CZ66" s="1103"/>
      <c r="DA66" s="1103"/>
      <c r="DB66" s="1103"/>
      <c r="DC66" s="1104"/>
    </row>
    <row r="67" spans="2:107" ht="13" x14ac:dyDescent="0.2">
      <c r="B67" s="1090"/>
      <c r="AN67" s="1102"/>
      <c r="AO67" s="1103"/>
      <c r="AP67" s="1103"/>
      <c r="AQ67" s="1103"/>
      <c r="AR67" s="1103"/>
      <c r="AS67" s="1103"/>
      <c r="AT67" s="1103"/>
      <c r="AU67" s="1103"/>
      <c r="AV67" s="1103"/>
      <c r="AW67" s="1103"/>
      <c r="AX67" s="1103"/>
      <c r="AY67" s="1103"/>
      <c r="AZ67" s="1103"/>
      <c r="BA67" s="1103"/>
      <c r="BB67" s="1103"/>
      <c r="BC67" s="1103"/>
      <c r="BD67" s="1103"/>
      <c r="BE67" s="1103"/>
      <c r="BF67" s="1103"/>
      <c r="BG67" s="1103"/>
      <c r="BH67" s="1103"/>
      <c r="BI67" s="1103"/>
      <c r="BJ67" s="1103"/>
      <c r="BK67" s="1103"/>
      <c r="BL67" s="1103"/>
      <c r="BM67" s="1103"/>
      <c r="BN67" s="1103"/>
      <c r="BO67" s="1103"/>
      <c r="BP67" s="1103"/>
      <c r="BQ67" s="1103"/>
      <c r="BR67" s="1103"/>
      <c r="BS67" s="1103"/>
      <c r="BT67" s="1103"/>
      <c r="BU67" s="1103"/>
      <c r="BV67" s="1103"/>
      <c r="BW67" s="1103"/>
      <c r="BX67" s="1103"/>
      <c r="BY67" s="1103"/>
      <c r="BZ67" s="1103"/>
      <c r="CA67" s="1103"/>
      <c r="CB67" s="1103"/>
      <c r="CC67" s="1103"/>
      <c r="CD67" s="1103"/>
      <c r="CE67" s="1103"/>
      <c r="CF67" s="1103"/>
      <c r="CG67" s="1103"/>
      <c r="CH67" s="1103"/>
      <c r="CI67" s="1103"/>
      <c r="CJ67" s="1103"/>
      <c r="CK67" s="1103"/>
      <c r="CL67" s="1103"/>
      <c r="CM67" s="1103"/>
      <c r="CN67" s="1103"/>
      <c r="CO67" s="1103"/>
      <c r="CP67" s="1103"/>
      <c r="CQ67" s="1103"/>
      <c r="CR67" s="1103"/>
      <c r="CS67" s="1103"/>
      <c r="CT67" s="1103"/>
      <c r="CU67" s="1103"/>
      <c r="CV67" s="1103"/>
      <c r="CW67" s="1103"/>
      <c r="CX67" s="1103"/>
      <c r="CY67" s="1103"/>
      <c r="CZ67" s="1103"/>
      <c r="DA67" s="1103"/>
      <c r="DB67" s="1103"/>
      <c r="DC67" s="1104"/>
    </row>
    <row r="68" spans="2:107" ht="13" x14ac:dyDescent="0.2">
      <c r="B68" s="1090"/>
      <c r="AN68" s="1102"/>
      <c r="AO68" s="1103"/>
      <c r="AP68" s="1103"/>
      <c r="AQ68" s="1103"/>
      <c r="AR68" s="1103"/>
      <c r="AS68" s="1103"/>
      <c r="AT68" s="1103"/>
      <c r="AU68" s="1103"/>
      <c r="AV68" s="1103"/>
      <c r="AW68" s="1103"/>
      <c r="AX68" s="1103"/>
      <c r="AY68" s="1103"/>
      <c r="AZ68" s="1103"/>
      <c r="BA68" s="1103"/>
      <c r="BB68" s="1103"/>
      <c r="BC68" s="1103"/>
      <c r="BD68" s="1103"/>
      <c r="BE68" s="1103"/>
      <c r="BF68" s="1103"/>
      <c r="BG68" s="1103"/>
      <c r="BH68" s="1103"/>
      <c r="BI68" s="1103"/>
      <c r="BJ68" s="1103"/>
      <c r="BK68" s="1103"/>
      <c r="BL68" s="1103"/>
      <c r="BM68" s="1103"/>
      <c r="BN68" s="1103"/>
      <c r="BO68" s="1103"/>
      <c r="BP68" s="1103"/>
      <c r="BQ68" s="1103"/>
      <c r="BR68" s="1103"/>
      <c r="BS68" s="1103"/>
      <c r="BT68" s="1103"/>
      <c r="BU68" s="1103"/>
      <c r="BV68" s="1103"/>
      <c r="BW68" s="1103"/>
      <c r="BX68" s="1103"/>
      <c r="BY68" s="1103"/>
      <c r="BZ68" s="1103"/>
      <c r="CA68" s="1103"/>
      <c r="CB68" s="1103"/>
      <c r="CC68" s="1103"/>
      <c r="CD68" s="1103"/>
      <c r="CE68" s="1103"/>
      <c r="CF68" s="1103"/>
      <c r="CG68" s="1103"/>
      <c r="CH68" s="1103"/>
      <c r="CI68" s="1103"/>
      <c r="CJ68" s="1103"/>
      <c r="CK68" s="1103"/>
      <c r="CL68" s="1103"/>
      <c r="CM68" s="1103"/>
      <c r="CN68" s="1103"/>
      <c r="CO68" s="1103"/>
      <c r="CP68" s="1103"/>
      <c r="CQ68" s="1103"/>
      <c r="CR68" s="1103"/>
      <c r="CS68" s="1103"/>
      <c r="CT68" s="1103"/>
      <c r="CU68" s="1103"/>
      <c r="CV68" s="1103"/>
      <c r="CW68" s="1103"/>
      <c r="CX68" s="1103"/>
      <c r="CY68" s="1103"/>
      <c r="CZ68" s="1103"/>
      <c r="DA68" s="1103"/>
      <c r="DB68" s="1103"/>
      <c r="DC68" s="1104"/>
    </row>
    <row r="69" spans="2:107" ht="13" x14ac:dyDescent="0.2">
      <c r="B69" s="1090"/>
      <c r="AN69" s="1105"/>
      <c r="AO69" s="1106"/>
      <c r="AP69" s="1106"/>
      <c r="AQ69" s="1106"/>
      <c r="AR69" s="1106"/>
      <c r="AS69" s="1106"/>
      <c r="AT69" s="1106"/>
      <c r="AU69" s="1106"/>
      <c r="AV69" s="1106"/>
      <c r="AW69" s="1106"/>
      <c r="AX69" s="1106"/>
      <c r="AY69" s="1106"/>
      <c r="AZ69" s="1106"/>
      <c r="BA69" s="1106"/>
      <c r="BB69" s="1106"/>
      <c r="BC69" s="1106"/>
      <c r="BD69" s="1106"/>
      <c r="BE69" s="1106"/>
      <c r="BF69" s="1106"/>
      <c r="BG69" s="1106"/>
      <c r="BH69" s="1106"/>
      <c r="BI69" s="1106"/>
      <c r="BJ69" s="1106"/>
      <c r="BK69" s="1106"/>
      <c r="BL69" s="1106"/>
      <c r="BM69" s="1106"/>
      <c r="BN69" s="1106"/>
      <c r="BO69" s="1106"/>
      <c r="BP69" s="1106"/>
      <c r="BQ69" s="1106"/>
      <c r="BR69" s="1106"/>
      <c r="BS69" s="1106"/>
      <c r="BT69" s="1106"/>
      <c r="BU69" s="1106"/>
      <c r="BV69" s="1106"/>
      <c r="BW69" s="1106"/>
      <c r="BX69" s="1106"/>
      <c r="BY69" s="1106"/>
      <c r="BZ69" s="1106"/>
      <c r="CA69" s="1106"/>
      <c r="CB69" s="1106"/>
      <c r="CC69" s="1106"/>
      <c r="CD69" s="1106"/>
      <c r="CE69" s="1106"/>
      <c r="CF69" s="1106"/>
      <c r="CG69" s="1106"/>
      <c r="CH69" s="1106"/>
      <c r="CI69" s="1106"/>
      <c r="CJ69" s="1106"/>
      <c r="CK69" s="1106"/>
      <c r="CL69" s="1106"/>
      <c r="CM69" s="1106"/>
      <c r="CN69" s="1106"/>
      <c r="CO69" s="1106"/>
      <c r="CP69" s="1106"/>
      <c r="CQ69" s="1106"/>
      <c r="CR69" s="1106"/>
      <c r="CS69" s="1106"/>
      <c r="CT69" s="1106"/>
      <c r="CU69" s="1106"/>
      <c r="CV69" s="1106"/>
      <c r="CW69" s="1106"/>
      <c r="CX69" s="1106"/>
      <c r="CY69" s="1106"/>
      <c r="CZ69" s="1106"/>
      <c r="DA69" s="1106"/>
      <c r="DB69" s="1106"/>
      <c r="DC69" s="1107"/>
    </row>
    <row r="70" spans="2:107" ht="13" x14ac:dyDescent="0.2">
      <c r="B70" s="1090"/>
      <c r="H70" s="1132"/>
      <c r="I70" s="1132"/>
      <c r="J70" s="1133"/>
      <c r="K70" s="1133"/>
      <c r="L70" s="1134"/>
      <c r="M70" s="1133"/>
      <c r="N70" s="1134"/>
      <c r="AN70" s="1108"/>
      <c r="AO70" s="1108"/>
      <c r="AP70" s="1108"/>
      <c r="AZ70" s="1108"/>
      <c r="BA70" s="1108"/>
      <c r="BB70" s="1108"/>
      <c r="BL70" s="1108"/>
      <c r="BM70" s="1108"/>
      <c r="BN70" s="1108"/>
      <c r="BX70" s="1108"/>
      <c r="BY70" s="1108"/>
      <c r="BZ70" s="1108"/>
      <c r="CJ70" s="1108"/>
      <c r="CK70" s="1108"/>
      <c r="CL70" s="1108"/>
      <c r="CV70" s="1108"/>
      <c r="CW70" s="1108"/>
      <c r="CX70" s="1108"/>
    </row>
    <row r="71" spans="2:107" ht="13" x14ac:dyDescent="0.2">
      <c r="B71" s="1090"/>
      <c r="G71" s="1135"/>
      <c r="I71" s="1136"/>
      <c r="J71" s="1133"/>
      <c r="K71" s="1133"/>
      <c r="L71" s="1134"/>
      <c r="M71" s="1133"/>
      <c r="N71" s="1134"/>
      <c r="AM71" s="1135"/>
      <c r="AN71" s="1083" t="s">
        <v>536</v>
      </c>
    </row>
    <row r="72" spans="2:107" ht="13" x14ac:dyDescent="0.2">
      <c r="B72" s="1090"/>
      <c r="G72" s="1109"/>
      <c r="H72" s="1109"/>
      <c r="I72" s="1109"/>
      <c r="J72" s="1109"/>
      <c r="K72" s="1110"/>
      <c r="L72" s="1110"/>
      <c r="M72" s="1111"/>
      <c r="N72" s="1111"/>
      <c r="AN72" s="1112"/>
      <c r="AO72" s="1113"/>
      <c r="AP72" s="1113"/>
      <c r="AQ72" s="1113"/>
      <c r="AR72" s="1113"/>
      <c r="AS72" s="1113"/>
      <c r="AT72" s="1113"/>
      <c r="AU72" s="1113"/>
      <c r="AV72" s="1113"/>
      <c r="AW72" s="1113"/>
      <c r="AX72" s="1113"/>
      <c r="AY72" s="1113"/>
      <c r="AZ72" s="1113"/>
      <c r="BA72" s="1113"/>
      <c r="BB72" s="1113"/>
      <c r="BC72" s="1113"/>
      <c r="BD72" s="1113"/>
      <c r="BE72" s="1113"/>
      <c r="BF72" s="1113"/>
      <c r="BG72" s="1113"/>
      <c r="BH72" s="1113"/>
      <c r="BI72" s="1113"/>
      <c r="BJ72" s="1113"/>
      <c r="BK72" s="1113"/>
      <c r="BL72" s="1113"/>
      <c r="BM72" s="1113"/>
      <c r="BN72" s="1113"/>
      <c r="BO72" s="1114"/>
      <c r="BP72" s="1115" t="s">
        <v>457</v>
      </c>
      <c r="BQ72" s="1115"/>
      <c r="BR72" s="1115"/>
      <c r="BS72" s="1115"/>
      <c r="BT72" s="1115"/>
      <c r="BU72" s="1115"/>
      <c r="BV72" s="1115"/>
      <c r="BW72" s="1115"/>
      <c r="BX72" s="1115" t="s">
        <v>458</v>
      </c>
      <c r="BY72" s="1115"/>
      <c r="BZ72" s="1115"/>
      <c r="CA72" s="1115"/>
      <c r="CB72" s="1115"/>
      <c r="CC72" s="1115"/>
      <c r="CD72" s="1115"/>
      <c r="CE72" s="1115"/>
      <c r="CF72" s="1115" t="s">
        <v>459</v>
      </c>
      <c r="CG72" s="1115"/>
      <c r="CH72" s="1115"/>
      <c r="CI72" s="1115"/>
      <c r="CJ72" s="1115"/>
      <c r="CK72" s="1115"/>
      <c r="CL72" s="1115"/>
      <c r="CM72" s="1115"/>
      <c r="CN72" s="1115" t="s">
        <v>460</v>
      </c>
      <c r="CO72" s="1115"/>
      <c r="CP72" s="1115"/>
      <c r="CQ72" s="1115"/>
      <c r="CR72" s="1115"/>
      <c r="CS72" s="1115"/>
      <c r="CT72" s="1115"/>
      <c r="CU72" s="1115"/>
      <c r="CV72" s="1115" t="s">
        <v>461</v>
      </c>
      <c r="CW72" s="1115"/>
      <c r="CX72" s="1115"/>
      <c r="CY72" s="1115"/>
      <c r="CZ72" s="1115"/>
      <c r="DA72" s="1115"/>
      <c r="DB72" s="1115"/>
      <c r="DC72" s="1115"/>
    </row>
    <row r="73" spans="2:107" ht="13" x14ac:dyDescent="0.2">
      <c r="B73" s="1090"/>
      <c r="G73" s="1116"/>
      <c r="H73" s="1116"/>
      <c r="I73" s="1116"/>
      <c r="J73" s="1116"/>
      <c r="K73" s="1137"/>
      <c r="L73" s="1137"/>
      <c r="M73" s="1137"/>
      <c r="N73" s="1137"/>
      <c r="AM73" s="1108"/>
      <c r="AN73" s="1119" t="s">
        <v>537</v>
      </c>
      <c r="AO73" s="1119"/>
      <c r="AP73" s="1119"/>
      <c r="AQ73" s="1119"/>
      <c r="AR73" s="1119"/>
      <c r="AS73" s="1119"/>
      <c r="AT73" s="1119"/>
      <c r="AU73" s="1119"/>
      <c r="AV73" s="1119"/>
      <c r="AW73" s="1119"/>
      <c r="AX73" s="1119"/>
      <c r="AY73" s="1119"/>
      <c r="AZ73" s="1119"/>
      <c r="BA73" s="1119"/>
      <c r="BB73" s="1119" t="s">
        <v>538</v>
      </c>
      <c r="BC73" s="1119"/>
      <c r="BD73" s="1119"/>
      <c r="BE73" s="1119"/>
      <c r="BF73" s="1119"/>
      <c r="BG73" s="1119"/>
      <c r="BH73" s="1119"/>
      <c r="BI73" s="1119"/>
      <c r="BJ73" s="1119"/>
      <c r="BK73" s="1119"/>
      <c r="BL73" s="1119"/>
      <c r="BM73" s="1119"/>
      <c r="BN73" s="1119"/>
      <c r="BO73" s="1119"/>
      <c r="BP73" s="1120"/>
      <c r="BQ73" s="1120"/>
      <c r="BR73" s="1120"/>
      <c r="BS73" s="1120"/>
      <c r="BT73" s="1120"/>
      <c r="BU73" s="1120"/>
      <c r="BV73" s="1120"/>
      <c r="BW73" s="1120"/>
      <c r="BX73" s="1120"/>
      <c r="BY73" s="1120"/>
      <c r="BZ73" s="1120"/>
      <c r="CA73" s="1120"/>
      <c r="CB73" s="1120"/>
      <c r="CC73" s="1120"/>
      <c r="CD73" s="1120"/>
      <c r="CE73" s="1120"/>
      <c r="CF73" s="1120"/>
      <c r="CG73" s="1120"/>
      <c r="CH73" s="1120"/>
      <c r="CI73" s="1120"/>
      <c r="CJ73" s="1120"/>
      <c r="CK73" s="1120"/>
      <c r="CL73" s="1120"/>
      <c r="CM73" s="1120"/>
      <c r="CN73" s="1120"/>
      <c r="CO73" s="1120"/>
      <c r="CP73" s="1120"/>
      <c r="CQ73" s="1120"/>
      <c r="CR73" s="1120"/>
      <c r="CS73" s="1120"/>
      <c r="CT73" s="1120"/>
      <c r="CU73" s="1120"/>
      <c r="CV73" s="1120"/>
      <c r="CW73" s="1120"/>
      <c r="CX73" s="1120"/>
      <c r="CY73" s="1120"/>
      <c r="CZ73" s="1120"/>
      <c r="DA73" s="1120"/>
      <c r="DB73" s="1120"/>
      <c r="DC73" s="1120"/>
    </row>
    <row r="74" spans="2:107" ht="13" x14ac:dyDescent="0.2">
      <c r="B74" s="1090"/>
      <c r="G74" s="1116"/>
      <c r="H74" s="1116"/>
      <c r="I74" s="1116"/>
      <c r="J74" s="1116"/>
      <c r="K74" s="1137"/>
      <c r="L74" s="1137"/>
      <c r="M74" s="1137"/>
      <c r="N74" s="1137"/>
      <c r="AM74" s="1108"/>
      <c r="AN74" s="1119"/>
      <c r="AO74" s="1119"/>
      <c r="AP74" s="1119"/>
      <c r="AQ74" s="1119"/>
      <c r="AR74" s="1119"/>
      <c r="AS74" s="1119"/>
      <c r="AT74" s="1119"/>
      <c r="AU74" s="1119"/>
      <c r="AV74" s="1119"/>
      <c r="AW74" s="1119"/>
      <c r="AX74" s="1119"/>
      <c r="AY74" s="1119"/>
      <c r="AZ74" s="1119"/>
      <c r="BA74" s="1119"/>
      <c r="BB74" s="1119"/>
      <c r="BC74" s="1119"/>
      <c r="BD74" s="1119"/>
      <c r="BE74" s="1119"/>
      <c r="BF74" s="1119"/>
      <c r="BG74" s="1119"/>
      <c r="BH74" s="1119"/>
      <c r="BI74" s="1119"/>
      <c r="BJ74" s="1119"/>
      <c r="BK74" s="1119"/>
      <c r="BL74" s="1119"/>
      <c r="BM74" s="1119"/>
      <c r="BN74" s="1119"/>
      <c r="BO74" s="1119"/>
      <c r="BP74" s="1120"/>
      <c r="BQ74" s="1120"/>
      <c r="BR74" s="1120"/>
      <c r="BS74" s="1120"/>
      <c r="BT74" s="1120"/>
      <c r="BU74" s="1120"/>
      <c r="BV74" s="1120"/>
      <c r="BW74" s="1120"/>
      <c r="BX74" s="1120"/>
      <c r="BY74" s="1120"/>
      <c r="BZ74" s="1120"/>
      <c r="CA74" s="1120"/>
      <c r="CB74" s="1120"/>
      <c r="CC74" s="1120"/>
      <c r="CD74" s="1120"/>
      <c r="CE74" s="1120"/>
      <c r="CF74" s="1120"/>
      <c r="CG74" s="1120"/>
      <c r="CH74" s="1120"/>
      <c r="CI74" s="1120"/>
      <c r="CJ74" s="1120"/>
      <c r="CK74" s="1120"/>
      <c r="CL74" s="1120"/>
      <c r="CM74" s="1120"/>
      <c r="CN74" s="1120"/>
      <c r="CO74" s="1120"/>
      <c r="CP74" s="1120"/>
      <c r="CQ74" s="1120"/>
      <c r="CR74" s="1120"/>
      <c r="CS74" s="1120"/>
      <c r="CT74" s="1120"/>
      <c r="CU74" s="1120"/>
      <c r="CV74" s="1120"/>
      <c r="CW74" s="1120"/>
      <c r="CX74" s="1120"/>
      <c r="CY74" s="1120"/>
      <c r="CZ74" s="1120"/>
      <c r="DA74" s="1120"/>
      <c r="DB74" s="1120"/>
      <c r="DC74" s="1120"/>
    </row>
    <row r="75" spans="2:107" ht="13" x14ac:dyDescent="0.2">
      <c r="B75" s="1090"/>
      <c r="G75" s="1116"/>
      <c r="H75" s="1116"/>
      <c r="I75" s="1109"/>
      <c r="J75" s="1109"/>
      <c r="K75" s="1118"/>
      <c r="L75" s="1118"/>
      <c r="M75" s="1118"/>
      <c r="N75" s="1118"/>
      <c r="AM75" s="1108"/>
      <c r="AN75" s="1119"/>
      <c r="AO75" s="1119"/>
      <c r="AP75" s="1119"/>
      <c r="AQ75" s="1119"/>
      <c r="AR75" s="1119"/>
      <c r="AS75" s="1119"/>
      <c r="AT75" s="1119"/>
      <c r="AU75" s="1119"/>
      <c r="AV75" s="1119"/>
      <c r="AW75" s="1119"/>
      <c r="AX75" s="1119"/>
      <c r="AY75" s="1119"/>
      <c r="AZ75" s="1119"/>
      <c r="BA75" s="1119"/>
      <c r="BB75" s="1119" t="s">
        <v>543</v>
      </c>
      <c r="BC75" s="1119"/>
      <c r="BD75" s="1119"/>
      <c r="BE75" s="1119"/>
      <c r="BF75" s="1119"/>
      <c r="BG75" s="1119"/>
      <c r="BH75" s="1119"/>
      <c r="BI75" s="1119"/>
      <c r="BJ75" s="1119"/>
      <c r="BK75" s="1119"/>
      <c r="BL75" s="1119"/>
      <c r="BM75" s="1119"/>
      <c r="BN75" s="1119"/>
      <c r="BO75" s="1119"/>
      <c r="BP75" s="1120">
        <v>4.4000000000000004</v>
      </c>
      <c r="BQ75" s="1120"/>
      <c r="BR75" s="1120"/>
      <c r="BS75" s="1120"/>
      <c r="BT75" s="1120"/>
      <c r="BU75" s="1120"/>
      <c r="BV75" s="1120"/>
      <c r="BW75" s="1120"/>
      <c r="BX75" s="1120">
        <v>5.5</v>
      </c>
      <c r="BY75" s="1120"/>
      <c r="BZ75" s="1120"/>
      <c r="CA75" s="1120"/>
      <c r="CB75" s="1120"/>
      <c r="CC75" s="1120"/>
      <c r="CD75" s="1120"/>
      <c r="CE75" s="1120"/>
      <c r="CF75" s="1120">
        <v>6.2</v>
      </c>
      <c r="CG75" s="1120"/>
      <c r="CH75" s="1120"/>
      <c r="CI75" s="1120"/>
      <c r="CJ75" s="1120"/>
      <c r="CK75" s="1120"/>
      <c r="CL75" s="1120"/>
      <c r="CM75" s="1120"/>
      <c r="CN75" s="1120">
        <v>6.5</v>
      </c>
      <c r="CO75" s="1120"/>
      <c r="CP75" s="1120"/>
      <c r="CQ75" s="1120"/>
      <c r="CR75" s="1120"/>
      <c r="CS75" s="1120"/>
      <c r="CT75" s="1120"/>
      <c r="CU75" s="1120"/>
      <c r="CV75" s="1120">
        <v>6.3</v>
      </c>
      <c r="CW75" s="1120"/>
      <c r="CX75" s="1120"/>
      <c r="CY75" s="1120"/>
      <c r="CZ75" s="1120"/>
      <c r="DA75" s="1120"/>
      <c r="DB75" s="1120"/>
      <c r="DC75" s="1120"/>
    </row>
    <row r="76" spans="2:107" ht="13" x14ac:dyDescent="0.2">
      <c r="B76" s="1090"/>
      <c r="G76" s="1116"/>
      <c r="H76" s="1116"/>
      <c r="I76" s="1109"/>
      <c r="J76" s="1109"/>
      <c r="K76" s="1118"/>
      <c r="L76" s="1118"/>
      <c r="M76" s="1118"/>
      <c r="N76" s="1118"/>
      <c r="AM76" s="1108"/>
      <c r="AN76" s="1119"/>
      <c r="AO76" s="1119"/>
      <c r="AP76" s="1119"/>
      <c r="AQ76" s="1119"/>
      <c r="AR76" s="1119"/>
      <c r="AS76" s="1119"/>
      <c r="AT76" s="1119"/>
      <c r="AU76" s="1119"/>
      <c r="AV76" s="1119"/>
      <c r="AW76" s="1119"/>
      <c r="AX76" s="1119"/>
      <c r="AY76" s="1119"/>
      <c r="AZ76" s="1119"/>
      <c r="BA76" s="1119"/>
      <c r="BB76" s="1119"/>
      <c r="BC76" s="1119"/>
      <c r="BD76" s="1119"/>
      <c r="BE76" s="1119"/>
      <c r="BF76" s="1119"/>
      <c r="BG76" s="1119"/>
      <c r="BH76" s="1119"/>
      <c r="BI76" s="1119"/>
      <c r="BJ76" s="1119"/>
      <c r="BK76" s="1119"/>
      <c r="BL76" s="1119"/>
      <c r="BM76" s="1119"/>
      <c r="BN76" s="1119"/>
      <c r="BO76" s="1119"/>
      <c r="BP76" s="1120"/>
      <c r="BQ76" s="1120"/>
      <c r="BR76" s="1120"/>
      <c r="BS76" s="1120"/>
      <c r="BT76" s="1120"/>
      <c r="BU76" s="1120"/>
      <c r="BV76" s="1120"/>
      <c r="BW76" s="1120"/>
      <c r="BX76" s="1120"/>
      <c r="BY76" s="1120"/>
      <c r="BZ76" s="1120"/>
      <c r="CA76" s="1120"/>
      <c r="CB76" s="1120"/>
      <c r="CC76" s="1120"/>
      <c r="CD76" s="1120"/>
      <c r="CE76" s="1120"/>
      <c r="CF76" s="1120"/>
      <c r="CG76" s="1120"/>
      <c r="CH76" s="1120"/>
      <c r="CI76" s="1120"/>
      <c r="CJ76" s="1120"/>
      <c r="CK76" s="1120"/>
      <c r="CL76" s="1120"/>
      <c r="CM76" s="1120"/>
      <c r="CN76" s="1120"/>
      <c r="CO76" s="1120"/>
      <c r="CP76" s="1120"/>
      <c r="CQ76" s="1120"/>
      <c r="CR76" s="1120"/>
      <c r="CS76" s="1120"/>
      <c r="CT76" s="1120"/>
      <c r="CU76" s="1120"/>
      <c r="CV76" s="1120"/>
      <c r="CW76" s="1120"/>
      <c r="CX76" s="1120"/>
      <c r="CY76" s="1120"/>
      <c r="CZ76" s="1120"/>
      <c r="DA76" s="1120"/>
      <c r="DB76" s="1120"/>
      <c r="DC76" s="1120"/>
    </row>
    <row r="77" spans="2:107" ht="13" x14ac:dyDescent="0.2">
      <c r="B77" s="1090"/>
      <c r="G77" s="1109"/>
      <c r="H77" s="1109"/>
      <c r="I77" s="1109"/>
      <c r="J77" s="1109"/>
      <c r="K77" s="1137"/>
      <c r="L77" s="1137"/>
      <c r="M77" s="1137"/>
      <c r="N77" s="1137"/>
      <c r="AN77" s="1115" t="s">
        <v>540</v>
      </c>
      <c r="AO77" s="1115"/>
      <c r="AP77" s="1115"/>
      <c r="AQ77" s="1115"/>
      <c r="AR77" s="1115"/>
      <c r="AS77" s="1115"/>
      <c r="AT77" s="1115"/>
      <c r="AU77" s="1115"/>
      <c r="AV77" s="1115"/>
      <c r="AW77" s="1115"/>
      <c r="AX77" s="1115"/>
      <c r="AY77" s="1115"/>
      <c r="AZ77" s="1115"/>
      <c r="BA77" s="1115"/>
      <c r="BB77" s="1119" t="s">
        <v>538</v>
      </c>
      <c r="BC77" s="1119"/>
      <c r="BD77" s="1119"/>
      <c r="BE77" s="1119"/>
      <c r="BF77" s="1119"/>
      <c r="BG77" s="1119"/>
      <c r="BH77" s="1119"/>
      <c r="BI77" s="1119"/>
      <c r="BJ77" s="1119"/>
      <c r="BK77" s="1119"/>
      <c r="BL77" s="1119"/>
      <c r="BM77" s="1119"/>
      <c r="BN77" s="1119"/>
      <c r="BO77" s="1119"/>
      <c r="BP77" s="1120">
        <v>20</v>
      </c>
      <c r="BQ77" s="1120"/>
      <c r="BR77" s="1120"/>
      <c r="BS77" s="1120"/>
      <c r="BT77" s="1120"/>
      <c r="BU77" s="1120"/>
      <c r="BV77" s="1120"/>
      <c r="BW77" s="1120"/>
      <c r="BX77" s="1120">
        <v>32.4</v>
      </c>
      <c r="BY77" s="1120"/>
      <c r="BZ77" s="1120"/>
      <c r="CA77" s="1120"/>
      <c r="CB77" s="1120"/>
      <c r="CC77" s="1120"/>
      <c r="CD77" s="1120"/>
      <c r="CE77" s="1120"/>
      <c r="CF77" s="1120">
        <v>8.5</v>
      </c>
      <c r="CG77" s="1120"/>
      <c r="CH77" s="1120"/>
      <c r="CI77" s="1120"/>
      <c r="CJ77" s="1120"/>
      <c r="CK77" s="1120"/>
      <c r="CL77" s="1120"/>
      <c r="CM77" s="1120"/>
      <c r="CN77" s="1120">
        <v>0</v>
      </c>
      <c r="CO77" s="1120"/>
      <c r="CP77" s="1120"/>
      <c r="CQ77" s="1120"/>
      <c r="CR77" s="1120"/>
      <c r="CS77" s="1120"/>
      <c r="CT77" s="1120"/>
      <c r="CU77" s="1120"/>
      <c r="CV77" s="1120">
        <v>0</v>
      </c>
      <c r="CW77" s="1120"/>
      <c r="CX77" s="1120"/>
      <c r="CY77" s="1120"/>
      <c r="CZ77" s="1120"/>
      <c r="DA77" s="1120"/>
      <c r="DB77" s="1120"/>
      <c r="DC77" s="1120"/>
    </row>
    <row r="78" spans="2:107" ht="13" x14ac:dyDescent="0.2">
      <c r="B78" s="1090"/>
      <c r="G78" s="1109"/>
      <c r="H78" s="1109"/>
      <c r="I78" s="1109"/>
      <c r="J78" s="1109"/>
      <c r="K78" s="1137"/>
      <c r="L78" s="1137"/>
      <c r="M78" s="1137"/>
      <c r="N78" s="1137"/>
      <c r="AN78" s="1115"/>
      <c r="AO78" s="1115"/>
      <c r="AP78" s="1115"/>
      <c r="AQ78" s="1115"/>
      <c r="AR78" s="1115"/>
      <c r="AS78" s="1115"/>
      <c r="AT78" s="1115"/>
      <c r="AU78" s="1115"/>
      <c r="AV78" s="1115"/>
      <c r="AW78" s="1115"/>
      <c r="AX78" s="1115"/>
      <c r="AY78" s="1115"/>
      <c r="AZ78" s="1115"/>
      <c r="BA78" s="1115"/>
      <c r="BB78" s="1119"/>
      <c r="BC78" s="1119"/>
      <c r="BD78" s="1119"/>
      <c r="BE78" s="1119"/>
      <c r="BF78" s="1119"/>
      <c r="BG78" s="1119"/>
      <c r="BH78" s="1119"/>
      <c r="BI78" s="1119"/>
      <c r="BJ78" s="1119"/>
      <c r="BK78" s="1119"/>
      <c r="BL78" s="1119"/>
      <c r="BM78" s="1119"/>
      <c r="BN78" s="1119"/>
      <c r="BO78" s="1119"/>
      <c r="BP78" s="1120"/>
      <c r="BQ78" s="1120"/>
      <c r="BR78" s="1120"/>
      <c r="BS78" s="1120"/>
      <c r="BT78" s="1120"/>
      <c r="BU78" s="1120"/>
      <c r="BV78" s="1120"/>
      <c r="BW78" s="1120"/>
      <c r="BX78" s="1120"/>
      <c r="BY78" s="1120"/>
      <c r="BZ78" s="1120"/>
      <c r="CA78" s="1120"/>
      <c r="CB78" s="1120"/>
      <c r="CC78" s="1120"/>
      <c r="CD78" s="1120"/>
      <c r="CE78" s="1120"/>
      <c r="CF78" s="1120"/>
      <c r="CG78" s="1120"/>
      <c r="CH78" s="1120"/>
      <c r="CI78" s="1120"/>
      <c r="CJ78" s="1120"/>
      <c r="CK78" s="1120"/>
      <c r="CL78" s="1120"/>
      <c r="CM78" s="1120"/>
      <c r="CN78" s="1120"/>
      <c r="CO78" s="1120"/>
      <c r="CP78" s="1120"/>
      <c r="CQ78" s="1120"/>
      <c r="CR78" s="1120"/>
      <c r="CS78" s="1120"/>
      <c r="CT78" s="1120"/>
      <c r="CU78" s="1120"/>
      <c r="CV78" s="1120"/>
      <c r="CW78" s="1120"/>
      <c r="CX78" s="1120"/>
      <c r="CY78" s="1120"/>
      <c r="CZ78" s="1120"/>
      <c r="DA78" s="1120"/>
      <c r="DB78" s="1120"/>
      <c r="DC78" s="1120"/>
    </row>
    <row r="79" spans="2:107" ht="13" x14ac:dyDescent="0.2">
      <c r="B79" s="1090"/>
      <c r="G79" s="1109"/>
      <c r="H79" s="1109"/>
      <c r="I79" s="1122"/>
      <c r="J79" s="1122"/>
      <c r="K79" s="1138"/>
      <c r="L79" s="1138"/>
      <c r="M79" s="1138"/>
      <c r="N79" s="1138"/>
      <c r="AN79" s="1115"/>
      <c r="AO79" s="1115"/>
      <c r="AP79" s="1115"/>
      <c r="AQ79" s="1115"/>
      <c r="AR79" s="1115"/>
      <c r="AS79" s="1115"/>
      <c r="AT79" s="1115"/>
      <c r="AU79" s="1115"/>
      <c r="AV79" s="1115"/>
      <c r="AW79" s="1115"/>
      <c r="AX79" s="1115"/>
      <c r="AY79" s="1115"/>
      <c r="AZ79" s="1115"/>
      <c r="BA79" s="1115"/>
      <c r="BB79" s="1119" t="s">
        <v>543</v>
      </c>
      <c r="BC79" s="1119"/>
      <c r="BD79" s="1119"/>
      <c r="BE79" s="1119"/>
      <c r="BF79" s="1119"/>
      <c r="BG79" s="1119"/>
      <c r="BH79" s="1119"/>
      <c r="BI79" s="1119"/>
      <c r="BJ79" s="1119"/>
      <c r="BK79" s="1119"/>
      <c r="BL79" s="1119"/>
      <c r="BM79" s="1119"/>
      <c r="BN79" s="1119"/>
      <c r="BO79" s="1119"/>
      <c r="BP79" s="1120">
        <v>8.9</v>
      </c>
      <c r="BQ79" s="1120"/>
      <c r="BR79" s="1120"/>
      <c r="BS79" s="1120"/>
      <c r="BT79" s="1120"/>
      <c r="BU79" s="1120"/>
      <c r="BV79" s="1120"/>
      <c r="BW79" s="1120"/>
      <c r="BX79" s="1120">
        <v>9.5</v>
      </c>
      <c r="BY79" s="1120"/>
      <c r="BZ79" s="1120"/>
      <c r="CA79" s="1120"/>
      <c r="CB79" s="1120"/>
      <c r="CC79" s="1120"/>
      <c r="CD79" s="1120"/>
      <c r="CE79" s="1120"/>
      <c r="CF79" s="1120">
        <v>8.1999999999999993</v>
      </c>
      <c r="CG79" s="1120"/>
      <c r="CH79" s="1120"/>
      <c r="CI79" s="1120"/>
      <c r="CJ79" s="1120"/>
      <c r="CK79" s="1120"/>
      <c r="CL79" s="1120"/>
      <c r="CM79" s="1120"/>
      <c r="CN79" s="1120">
        <v>8.4</v>
      </c>
      <c r="CO79" s="1120"/>
      <c r="CP79" s="1120"/>
      <c r="CQ79" s="1120"/>
      <c r="CR79" s="1120"/>
      <c r="CS79" s="1120"/>
      <c r="CT79" s="1120"/>
      <c r="CU79" s="1120"/>
      <c r="CV79" s="1120">
        <v>8.5</v>
      </c>
      <c r="CW79" s="1120"/>
      <c r="CX79" s="1120"/>
      <c r="CY79" s="1120"/>
      <c r="CZ79" s="1120"/>
      <c r="DA79" s="1120"/>
      <c r="DB79" s="1120"/>
      <c r="DC79" s="1120"/>
    </row>
    <row r="80" spans="2:107" ht="13" x14ac:dyDescent="0.2">
      <c r="B80" s="1090"/>
      <c r="G80" s="1109"/>
      <c r="H80" s="1109"/>
      <c r="I80" s="1122"/>
      <c r="J80" s="1122"/>
      <c r="K80" s="1138"/>
      <c r="L80" s="1138"/>
      <c r="M80" s="1138"/>
      <c r="N80" s="1138"/>
      <c r="AN80" s="1115"/>
      <c r="AO80" s="1115"/>
      <c r="AP80" s="1115"/>
      <c r="AQ80" s="1115"/>
      <c r="AR80" s="1115"/>
      <c r="AS80" s="1115"/>
      <c r="AT80" s="1115"/>
      <c r="AU80" s="1115"/>
      <c r="AV80" s="1115"/>
      <c r="AW80" s="1115"/>
      <c r="AX80" s="1115"/>
      <c r="AY80" s="1115"/>
      <c r="AZ80" s="1115"/>
      <c r="BA80" s="1115"/>
      <c r="BB80" s="1119"/>
      <c r="BC80" s="1119"/>
      <c r="BD80" s="1119"/>
      <c r="BE80" s="1119"/>
      <c r="BF80" s="1119"/>
      <c r="BG80" s="1119"/>
      <c r="BH80" s="1119"/>
      <c r="BI80" s="1119"/>
      <c r="BJ80" s="1119"/>
      <c r="BK80" s="1119"/>
      <c r="BL80" s="1119"/>
      <c r="BM80" s="1119"/>
      <c r="BN80" s="1119"/>
      <c r="BO80" s="1119"/>
      <c r="BP80" s="1120"/>
      <c r="BQ80" s="1120"/>
      <c r="BR80" s="1120"/>
      <c r="BS80" s="1120"/>
      <c r="BT80" s="1120"/>
      <c r="BU80" s="1120"/>
      <c r="BV80" s="1120"/>
      <c r="BW80" s="1120"/>
      <c r="BX80" s="1120"/>
      <c r="BY80" s="1120"/>
      <c r="BZ80" s="1120"/>
      <c r="CA80" s="1120"/>
      <c r="CB80" s="1120"/>
      <c r="CC80" s="1120"/>
      <c r="CD80" s="1120"/>
      <c r="CE80" s="1120"/>
      <c r="CF80" s="1120"/>
      <c r="CG80" s="1120"/>
      <c r="CH80" s="1120"/>
      <c r="CI80" s="1120"/>
      <c r="CJ80" s="1120"/>
      <c r="CK80" s="1120"/>
      <c r="CL80" s="1120"/>
      <c r="CM80" s="1120"/>
      <c r="CN80" s="1120"/>
      <c r="CO80" s="1120"/>
      <c r="CP80" s="1120"/>
      <c r="CQ80" s="1120"/>
      <c r="CR80" s="1120"/>
      <c r="CS80" s="1120"/>
      <c r="CT80" s="1120"/>
      <c r="CU80" s="1120"/>
      <c r="CV80" s="1120"/>
      <c r="CW80" s="1120"/>
      <c r="CX80" s="1120"/>
      <c r="CY80" s="1120"/>
      <c r="CZ80" s="1120"/>
      <c r="DA80" s="1120"/>
      <c r="DB80" s="1120"/>
      <c r="DC80" s="1120"/>
    </row>
    <row r="81" spans="2:109" ht="13" x14ac:dyDescent="0.2">
      <c r="B81" s="1090"/>
    </row>
    <row r="82" spans="2:109" ht="16.5" x14ac:dyDescent="0.2">
      <c r="B82" s="1090"/>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ht="13" x14ac:dyDescent="0.2">
      <c r="B83" s="1092"/>
      <c r="C83" s="1093"/>
      <c r="D83" s="1093"/>
      <c r="E83" s="1093"/>
      <c r="F83" s="1093"/>
      <c r="G83" s="1093"/>
      <c r="H83" s="1093"/>
      <c r="I83" s="1093"/>
      <c r="J83" s="1093"/>
      <c r="K83" s="1093"/>
      <c r="L83" s="1093"/>
      <c r="M83" s="1093"/>
      <c r="N83" s="1093"/>
      <c r="O83" s="1093"/>
      <c r="P83" s="1093"/>
      <c r="Q83" s="1093"/>
      <c r="R83" s="1093"/>
      <c r="S83" s="1093"/>
      <c r="T83" s="1093"/>
      <c r="U83" s="1093"/>
      <c r="V83" s="1093"/>
      <c r="W83" s="1093"/>
      <c r="X83" s="1093"/>
      <c r="Y83" s="1093"/>
      <c r="Z83" s="1093"/>
      <c r="AA83" s="1093"/>
      <c r="AB83" s="1093"/>
      <c r="AC83" s="1093"/>
      <c r="AD83" s="1093"/>
      <c r="AE83" s="1093"/>
      <c r="AF83" s="1093"/>
      <c r="AG83" s="1093"/>
      <c r="AH83" s="1093"/>
      <c r="AI83" s="1093"/>
      <c r="AJ83" s="1093"/>
      <c r="AK83" s="1093"/>
      <c r="AL83" s="1093"/>
      <c r="AM83" s="1093"/>
      <c r="AN83" s="1093"/>
      <c r="AO83" s="1093"/>
      <c r="AP83" s="1093"/>
      <c r="AQ83" s="1093"/>
      <c r="AR83" s="1093"/>
      <c r="AS83" s="1093"/>
      <c r="AT83" s="1093"/>
      <c r="AU83" s="1093"/>
      <c r="AV83" s="1093"/>
      <c r="AW83" s="1093"/>
      <c r="AX83" s="1093"/>
      <c r="AY83" s="1093"/>
      <c r="AZ83" s="1093"/>
      <c r="BA83" s="1093"/>
      <c r="BB83" s="1093"/>
      <c r="BC83" s="1093"/>
      <c r="BD83" s="1093"/>
      <c r="BE83" s="1093"/>
      <c r="BF83" s="1093"/>
      <c r="BG83" s="1093"/>
      <c r="BH83" s="1093"/>
      <c r="BI83" s="1093"/>
      <c r="BJ83" s="1093"/>
      <c r="BK83" s="1093"/>
      <c r="BL83" s="1093"/>
      <c r="BM83" s="1093"/>
      <c r="BN83" s="1093"/>
      <c r="BO83" s="1093"/>
      <c r="BP83" s="1093"/>
      <c r="BQ83" s="1093"/>
      <c r="BR83" s="1093"/>
      <c r="BS83" s="1093"/>
      <c r="BT83" s="1093"/>
      <c r="BU83" s="1093"/>
      <c r="BV83" s="1093"/>
      <c r="BW83" s="1093"/>
      <c r="BX83" s="1093"/>
      <c r="BY83" s="1093"/>
      <c r="BZ83" s="1093"/>
      <c r="CA83" s="1093"/>
      <c r="CB83" s="1093"/>
      <c r="CC83" s="1093"/>
      <c r="CD83" s="1093"/>
      <c r="CE83" s="1093"/>
      <c r="CF83" s="1093"/>
      <c r="CG83" s="1093"/>
      <c r="CH83" s="1093"/>
      <c r="CI83" s="1093"/>
      <c r="CJ83" s="1093"/>
      <c r="CK83" s="1093"/>
      <c r="CL83" s="1093"/>
      <c r="CM83" s="1093"/>
      <c r="CN83" s="1093"/>
      <c r="CO83" s="1093"/>
      <c r="CP83" s="1093"/>
      <c r="CQ83" s="1093"/>
      <c r="CR83" s="1093"/>
      <c r="CS83" s="1093"/>
      <c r="CT83" s="1093"/>
      <c r="CU83" s="1093"/>
      <c r="CV83" s="1093"/>
      <c r="CW83" s="1093"/>
      <c r="CX83" s="1093"/>
      <c r="CY83" s="1093"/>
      <c r="CZ83" s="1093"/>
      <c r="DA83" s="1093"/>
      <c r="DB83" s="1093"/>
      <c r="DC83" s="1093"/>
      <c r="DD83" s="1094"/>
    </row>
    <row r="84" spans="2:109" ht="13" x14ac:dyDescent="0.2">
      <c r="DD84" s="1083"/>
      <c r="DE84" s="1083"/>
    </row>
    <row r="85" spans="2:109" ht="13" x14ac:dyDescent="0.2">
      <c r="DD85" s="1083"/>
      <c r="DE85" s="1083"/>
    </row>
  </sheetData>
  <sheetProtection algorithmName="SHA-512" hashValue="TyvbjoPgjQivL6r8CDPI6dfk1UVvb699x1YhG6cHLwx3ZaR1L2ETWfLuMUhLywu/e/AOYrROEd/MlW8rcMXuUg==" saltValue="Pv/GFh3EBiJbYwsgnSG+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053C-52EE-45CB-8CB8-DF54416A268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1140" customWidth="1"/>
    <col min="35" max="122" width="2.453125" style="1085" customWidth="1"/>
    <col min="123" max="16384" width="2.453125" style="1085" hidden="1"/>
  </cols>
  <sheetData>
    <row r="1" spans="1:34" ht="13.5" customHeight="1" x14ac:dyDescent="0.2">
      <c r="A1" s="1085"/>
      <c r="B1" s="1085"/>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row>
    <row r="2" spans="1:34" ht="13" x14ac:dyDescent="0.2">
      <c r="S2" s="1085"/>
      <c r="AH2" s="1085"/>
    </row>
    <row r="3" spans="1:34" ht="13" x14ac:dyDescent="0.2">
      <c r="C3" s="1085"/>
      <c r="D3" s="1085"/>
      <c r="E3" s="1085"/>
      <c r="F3" s="1085"/>
      <c r="G3" s="1085"/>
      <c r="H3" s="1085"/>
      <c r="I3" s="1085"/>
      <c r="J3" s="1085"/>
      <c r="K3" s="1085"/>
      <c r="L3" s="1085"/>
      <c r="M3" s="1085"/>
      <c r="N3" s="1085"/>
      <c r="O3" s="1085"/>
      <c r="P3" s="1085"/>
      <c r="Q3" s="1085"/>
      <c r="R3" s="1085"/>
      <c r="S3" s="1085"/>
      <c r="U3" s="1085"/>
      <c r="V3" s="1085"/>
      <c r="W3" s="1085"/>
      <c r="X3" s="1085"/>
      <c r="Y3" s="1085"/>
      <c r="Z3" s="1085"/>
      <c r="AA3" s="1085"/>
      <c r="AB3" s="1085"/>
      <c r="AC3" s="1085"/>
      <c r="AD3" s="1085"/>
      <c r="AE3" s="1085"/>
      <c r="AF3" s="1085"/>
      <c r="AG3" s="1085"/>
      <c r="AH3" s="1085"/>
    </row>
    <row r="4" spans="1:34" ht="13" x14ac:dyDescent="0.2"/>
    <row r="5" spans="1:34" ht="13" x14ac:dyDescent="0.2"/>
    <row r="6" spans="1:34" ht="13" x14ac:dyDescent="0.2"/>
    <row r="7" spans="1:34" ht="13" x14ac:dyDescent="0.2"/>
    <row r="8" spans="1:34" ht="13" x14ac:dyDescent="0.2"/>
    <row r="9" spans="1:34" ht="13" x14ac:dyDescent="0.2">
      <c r="AH9" s="108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085"/>
    </row>
    <row r="18" spans="12:34" ht="13" x14ac:dyDescent="0.2"/>
    <row r="19" spans="12:34" ht="13" x14ac:dyDescent="0.2"/>
    <row r="20" spans="12:34" ht="13" x14ac:dyDescent="0.2">
      <c r="AH20" s="1085"/>
    </row>
    <row r="21" spans="12:34" ht="13" x14ac:dyDescent="0.2">
      <c r="AH21" s="1085"/>
    </row>
    <row r="22" spans="12:34" ht="13" x14ac:dyDescent="0.2"/>
    <row r="23" spans="12:34" ht="13" x14ac:dyDescent="0.2"/>
    <row r="24" spans="12:34" ht="13" x14ac:dyDescent="0.2">
      <c r="Q24" s="1085"/>
    </row>
    <row r="25" spans="12:34" ht="13" x14ac:dyDescent="0.2"/>
    <row r="26" spans="12:34" ht="13" x14ac:dyDescent="0.2"/>
    <row r="27" spans="12:34" ht="13" x14ac:dyDescent="0.2"/>
    <row r="28" spans="12:34" ht="13" x14ac:dyDescent="0.2">
      <c r="O28" s="1085"/>
      <c r="T28" s="1085"/>
      <c r="AH28" s="1085"/>
    </row>
    <row r="29" spans="12:34" ht="13" x14ac:dyDescent="0.2"/>
    <row r="30" spans="12:34" ht="13" x14ac:dyDescent="0.2"/>
    <row r="31" spans="12:34" ht="13" x14ac:dyDescent="0.2">
      <c r="Q31" s="1085"/>
    </row>
    <row r="32" spans="12:34" ht="13" x14ac:dyDescent="0.2">
      <c r="L32" s="1085"/>
    </row>
    <row r="33" spans="2:34" ht="13" x14ac:dyDescent="0.2">
      <c r="C33" s="1085"/>
      <c r="E33" s="1085"/>
      <c r="G33" s="1085"/>
      <c r="I33" s="1085"/>
      <c r="X33" s="1085"/>
    </row>
    <row r="34" spans="2:34" ht="13" x14ac:dyDescent="0.2">
      <c r="B34" s="1085"/>
      <c r="P34" s="1085"/>
      <c r="R34" s="1085"/>
      <c r="T34" s="1085"/>
    </row>
    <row r="35" spans="2:34" ht="13" x14ac:dyDescent="0.2">
      <c r="D35" s="1085"/>
      <c r="W35" s="1085"/>
      <c r="AC35" s="1085"/>
      <c r="AD35" s="1085"/>
      <c r="AE35" s="1085"/>
      <c r="AF35" s="1085"/>
      <c r="AG35" s="1085"/>
      <c r="AH35" s="1085"/>
    </row>
    <row r="36" spans="2:34" ht="13" x14ac:dyDescent="0.2">
      <c r="H36" s="1085"/>
      <c r="J36" s="1085"/>
      <c r="K36" s="1085"/>
      <c r="M36" s="1085"/>
      <c r="Y36" s="1085"/>
      <c r="Z36" s="1085"/>
      <c r="AA36" s="1085"/>
      <c r="AB36" s="1085"/>
      <c r="AC36" s="1085"/>
      <c r="AD36" s="1085"/>
      <c r="AE36" s="1085"/>
      <c r="AF36" s="1085"/>
      <c r="AG36" s="1085"/>
      <c r="AH36" s="1085"/>
    </row>
    <row r="37" spans="2:34" ht="13" x14ac:dyDescent="0.2">
      <c r="AH37" s="1085"/>
    </row>
    <row r="38" spans="2:34" ht="13" x14ac:dyDescent="0.2">
      <c r="AG38" s="1085"/>
      <c r="AH38" s="1085"/>
    </row>
    <row r="39" spans="2:34" ht="13" x14ac:dyDescent="0.2"/>
    <row r="40" spans="2:34" ht="13" x14ac:dyDescent="0.2">
      <c r="X40" s="1085"/>
    </row>
    <row r="41" spans="2:34" ht="13" x14ac:dyDescent="0.2">
      <c r="R41" s="1085"/>
    </row>
    <row r="42" spans="2:34" ht="13" x14ac:dyDescent="0.2">
      <c r="W42" s="1085"/>
    </row>
    <row r="43" spans="2:34" ht="13" x14ac:dyDescent="0.2">
      <c r="Y43" s="1085"/>
      <c r="Z43" s="1085"/>
      <c r="AA43" s="1085"/>
      <c r="AB43" s="1085"/>
      <c r="AC43" s="1085"/>
      <c r="AD43" s="1085"/>
      <c r="AE43" s="1085"/>
      <c r="AF43" s="1085"/>
      <c r="AG43" s="1085"/>
      <c r="AH43" s="1085"/>
    </row>
    <row r="44" spans="2:34" ht="13" x14ac:dyDescent="0.2">
      <c r="AH44" s="1085"/>
    </row>
    <row r="45" spans="2:34" ht="13" x14ac:dyDescent="0.2">
      <c r="X45" s="1085"/>
    </row>
    <row r="46" spans="2:34" ht="13" x14ac:dyDescent="0.2"/>
    <row r="47" spans="2:34" ht="13" x14ac:dyDescent="0.2"/>
    <row r="48" spans="2:34" ht="13" x14ac:dyDescent="0.2">
      <c r="W48" s="1085"/>
      <c r="Y48" s="1085"/>
      <c r="Z48" s="1085"/>
      <c r="AA48" s="1085"/>
      <c r="AB48" s="1085"/>
      <c r="AC48" s="1085"/>
      <c r="AD48" s="1085"/>
      <c r="AE48" s="1085"/>
      <c r="AF48" s="1085"/>
      <c r="AG48" s="1085"/>
      <c r="AH48" s="1085"/>
    </row>
    <row r="49" spans="28:34" ht="13" x14ac:dyDescent="0.2"/>
    <row r="50" spans="28:34" ht="13" x14ac:dyDescent="0.2">
      <c r="AE50" s="1085"/>
      <c r="AF50" s="1085"/>
      <c r="AG50" s="1085"/>
      <c r="AH50" s="1085"/>
    </row>
    <row r="51" spans="28:34" ht="13" x14ac:dyDescent="0.2">
      <c r="AC51" s="1085"/>
      <c r="AD51" s="1085"/>
      <c r="AE51" s="1085"/>
      <c r="AF51" s="1085"/>
      <c r="AG51" s="1085"/>
      <c r="AH51" s="1085"/>
    </row>
    <row r="52" spans="28:34" ht="13" x14ac:dyDescent="0.2"/>
    <row r="53" spans="28:34" ht="13" x14ac:dyDescent="0.2">
      <c r="AF53" s="1085"/>
      <c r="AG53" s="1085"/>
      <c r="AH53" s="1085"/>
    </row>
    <row r="54" spans="28:34" ht="13" x14ac:dyDescent="0.2">
      <c r="AH54" s="1085"/>
    </row>
    <row r="55" spans="28:34" ht="13" x14ac:dyDescent="0.2"/>
    <row r="56" spans="28:34" ht="13" x14ac:dyDescent="0.2">
      <c r="AB56" s="1085"/>
      <c r="AC56" s="1085"/>
      <c r="AD56" s="1085"/>
      <c r="AE56" s="1085"/>
      <c r="AF56" s="1085"/>
      <c r="AG56" s="1085"/>
      <c r="AH56" s="1085"/>
    </row>
    <row r="57" spans="28:34" ht="13" x14ac:dyDescent="0.2">
      <c r="AH57" s="1085"/>
    </row>
    <row r="58" spans="28:34" ht="13" x14ac:dyDescent="0.2">
      <c r="AH58" s="1085"/>
    </row>
    <row r="59" spans="28:34" ht="13" x14ac:dyDescent="0.2"/>
    <row r="60" spans="28:34" ht="13" x14ac:dyDescent="0.2"/>
    <row r="61" spans="28:34" ht="13" x14ac:dyDescent="0.2"/>
    <row r="62" spans="28:34" ht="13" x14ac:dyDescent="0.2"/>
    <row r="63" spans="28:34" ht="13" x14ac:dyDescent="0.2">
      <c r="AH63" s="1085"/>
    </row>
    <row r="64" spans="28:34" ht="13" x14ac:dyDescent="0.2">
      <c r="AG64" s="1085"/>
      <c r="AH64" s="1085"/>
    </row>
    <row r="65" spans="28:34" ht="13" x14ac:dyDescent="0.2"/>
    <row r="66" spans="28:34" ht="13" x14ac:dyDescent="0.2"/>
    <row r="67" spans="28:34" ht="13" x14ac:dyDescent="0.2"/>
    <row r="68" spans="28:34" ht="13" x14ac:dyDescent="0.2">
      <c r="AB68" s="1085"/>
      <c r="AC68" s="1085"/>
      <c r="AD68" s="1085"/>
      <c r="AE68" s="1085"/>
      <c r="AF68" s="1085"/>
      <c r="AG68" s="1085"/>
      <c r="AH68" s="1085"/>
    </row>
    <row r="69" spans="28:34" ht="13" x14ac:dyDescent="0.2">
      <c r="AF69" s="1085"/>
      <c r="AG69" s="1085"/>
      <c r="AH69" s="1085"/>
    </row>
    <row r="70" spans="28:34" ht="13" x14ac:dyDescent="0.2"/>
    <row r="71" spans="28:34" ht="13" x14ac:dyDescent="0.2"/>
    <row r="72" spans="28:34" ht="13" x14ac:dyDescent="0.2"/>
    <row r="73" spans="28:34" ht="13" x14ac:dyDescent="0.2"/>
    <row r="74" spans="28:34" ht="13" x14ac:dyDescent="0.2"/>
    <row r="75" spans="28:34" ht="13" x14ac:dyDescent="0.2">
      <c r="AH75" s="1085"/>
    </row>
    <row r="76" spans="28:34" ht="13" x14ac:dyDescent="0.2">
      <c r="AF76" s="1085"/>
      <c r="AG76" s="1085"/>
      <c r="AH76" s="1085"/>
    </row>
    <row r="77" spans="28:34" ht="13" x14ac:dyDescent="0.2">
      <c r="AG77" s="1085"/>
      <c r="AH77" s="1085"/>
    </row>
    <row r="78" spans="28:34" ht="13" x14ac:dyDescent="0.2"/>
    <row r="79" spans="28:34" ht="13" x14ac:dyDescent="0.2"/>
    <row r="80" spans="28:34" ht="13" x14ac:dyDescent="0.2"/>
    <row r="81" spans="25:34" ht="13" x14ac:dyDescent="0.2"/>
    <row r="82" spans="25:34" ht="13" x14ac:dyDescent="0.2">
      <c r="Y82" s="1085"/>
    </row>
    <row r="83" spans="25:34" ht="13" x14ac:dyDescent="0.2">
      <c r="Y83" s="1085"/>
      <c r="Z83" s="1085"/>
      <c r="AA83" s="1085"/>
      <c r="AB83" s="1085"/>
      <c r="AC83" s="1085"/>
      <c r="AD83" s="1085"/>
      <c r="AE83" s="1085"/>
      <c r="AF83" s="1085"/>
      <c r="AG83" s="1085"/>
      <c r="AH83" s="1085"/>
    </row>
    <row r="84" spans="25:34" ht="13" x14ac:dyDescent="0.2"/>
    <row r="85" spans="25:34" ht="13" x14ac:dyDescent="0.2"/>
    <row r="86" spans="25:34" ht="13" x14ac:dyDescent="0.2"/>
    <row r="87" spans="25:34" ht="13" x14ac:dyDescent="0.2"/>
    <row r="88" spans="25:34" ht="13" x14ac:dyDescent="0.2">
      <c r="AH88" s="108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85"/>
      <c r="AG94" s="1085"/>
      <c r="AH94" s="1085"/>
    </row>
    <row r="95" spans="25:34" ht="13.5" customHeight="1" x14ac:dyDescent="0.2">
      <c r="AH95" s="108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85"/>
    </row>
    <row r="102" spans="33:34" ht="13.5" customHeight="1" x14ac:dyDescent="0.2"/>
    <row r="103" spans="33:34" ht="13.5" customHeight="1" x14ac:dyDescent="0.2"/>
    <row r="104" spans="33:34" ht="13.5" customHeight="1" x14ac:dyDescent="0.2">
      <c r="AG104" s="1085"/>
      <c r="AH104" s="108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85"/>
    </row>
    <row r="117" spans="34:122" ht="13.5" customHeight="1" x14ac:dyDescent="0.2"/>
    <row r="118" spans="34:122" ht="13.5" customHeight="1" x14ac:dyDescent="0.2"/>
    <row r="119" spans="34:122" ht="13.5" customHeight="1" x14ac:dyDescent="0.2"/>
    <row r="120" spans="34:122" ht="13.5" customHeight="1" x14ac:dyDescent="0.2">
      <c r="AH120" s="1085"/>
    </row>
    <row r="121" spans="34:122" ht="13.5" customHeight="1" x14ac:dyDescent="0.2">
      <c r="AH121" s="1085"/>
    </row>
    <row r="122" spans="34:122" ht="13.5" customHeight="1" x14ac:dyDescent="0.2"/>
    <row r="123" spans="34:122" ht="13.5" customHeight="1" x14ac:dyDescent="0.2"/>
    <row r="124" spans="34:122" ht="13.5" customHeight="1" x14ac:dyDescent="0.2"/>
    <row r="125" spans="34:122" ht="13.5" customHeight="1" x14ac:dyDescent="0.2">
      <c r="DR125" s="1085" t="s">
        <v>544</v>
      </c>
    </row>
  </sheetData>
  <sheetProtection algorithmName="SHA-512" hashValue="Cv4iPA0OU/ZLPTzbZ/KFl2EaIt9w31ADwIE7udx2hRuJdNt6yJ+YKsDo1+CZUmWqSbXBsf0xi0IYZzrg0XeEQA==" saltValue="Ha1y4uF7u3yKJAFaft5/YQ=="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B0466-C944-4572-BD19-52A025F566D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1140" customWidth="1"/>
    <col min="35" max="122" width="2.453125" style="1085" customWidth="1"/>
    <col min="123" max="16384" width="2.453125" style="1085" hidden="1"/>
  </cols>
  <sheetData>
    <row r="1" spans="2:34" ht="13.5" customHeight="1" x14ac:dyDescent="0.2">
      <c r="B1" s="1085"/>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row>
    <row r="2" spans="2:34" ht="13" x14ac:dyDescent="0.2">
      <c r="S2" s="1085"/>
      <c r="AH2" s="1085"/>
    </row>
    <row r="3" spans="2:34" ht="13" x14ac:dyDescent="0.2">
      <c r="C3" s="1085"/>
      <c r="D3" s="1085"/>
      <c r="E3" s="1085"/>
      <c r="F3" s="1085"/>
      <c r="G3" s="1085"/>
      <c r="H3" s="1085"/>
      <c r="I3" s="1085"/>
      <c r="J3" s="1085"/>
      <c r="K3" s="1085"/>
      <c r="L3" s="1085"/>
      <c r="M3" s="1085"/>
      <c r="N3" s="1085"/>
      <c r="O3" s="1085"/>
      <c r="P3" s="1085"/>
      <c r="Q3" s="1085"/>
      <c r="R3" s="1085"/>
      <c r="S3" s="1085"/>
      <c r="U3" s="1085"/>
      <c r="V3" s="1085"/>
      <c r="W3" s="1085"/>
      <c r="X3" s="1085"/>
      <c r="Y3" s="1085"/>
      <c r="Z3" s="1085"/>
      <c r="AA3" s="1085"/>
      <c r="AB3" s="1085"/>
      <c r="AC3" s="1085"/>
      <c r="AD3" s="1085"/>
      <c r="AE3" s="1085"/>
      <c r="AF3" s="1085"/>
      <c r="AG3" s="1085"/>
      <c r="AH3" s="1085"/>
    </row>
    <row r="4" spans="2:34" ht="13" x14ac:dyDescent="0.2"/>
    <row r="5" spans="2:34" ht="13" x14ac:dyDescent="0.2"/>
    <row r="6" spans="2:34" ht="13" x14ac:dyDescent="0.2"/>
    <row r="7" spans="2:34" ht="13" x14ac:dyDescent="0.2"/>
    <row r="8" spans="2:34" ht="13" x14ac:dyDescent="0.2"/>
    <row r="9" spans="2:34" ht="13" x14ac:dyDescent="0.2">
      <c r="AH9" s="108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1085"/>
    </row>
    <row r="18" spans="12:34" ht="13" x14ac:dyDescent="0.2"/>
    <row r="19" spans="12:34" ht="13" x14ac:dyDescent="0.2"/>
    <row r="20" spans="12:34" ht="13" x14ac:dyDescent="0.2">
      <c r="AH20" s="1085"/>
    </row>
    <row r="21" spans="12:34" ht="13" x14ac:dyDescent="0.2">
      <c r="AH21" s="1085"/>
    </row>
    <row r="22" spans="12:34" ht="13" x14ac:dyDescent="0.2"/>
    <row r="23" spans="12:34" ht="13" x14ac:dyDescent="0.2"/>
    <row r="24" spans="12:34" ht="13" x14ac:dyDescent="0.2">
      <c r="Q24" s="1085"/>
    </row>
    <row r="25" spans="12:34" ht="13" x14ac:dyDescent="0.2"/>
    <row r="26" spans="12:34" ht="13" x14ac:dyDescent="0.2"/>
    <row r="27" spans="12:34" ht="13" x14ac:dyDescent="0.2"/>
    <row r="28" spans="12:34" ht="13" x14ac:dyDescent="0.2">
      <c r="O28" s="1085"/>
      <c r="T28" s="1085"/>
      <c r="AH28" s="1085"/>
    </row>
    <row r="29" spans="12:34" ht="13" x14ac:dyDescent="0.2"/>
    <row r="30" spans="12:34" ht="13" x14ac:dyDescent="0.2"/>
    <row r="31" spans="12:34" ht="13" x14ac:dyDescent="0.2">
      <c r="Q31" s="1085"/>
    </row>
    <row r="32" spans="12:34" ht="13" x14ac:dyDescent="0.2">
      <c r="L32" s="1085"/>
    </row>
    <row r="33" spans="2:34" ht="13" x14ac:dyDescent="0.2">
      <c r="C33" s="1085"/>
      <c r="E33" s="1085"/>
      <c r="G33" s="1085"/>
      <c r="I33" s="1085"/>
      <c r="X33" s="1085"/>
    </row>
    <row r="34" spans="2:34" ht="13" x14ac:dyDescent="0.2">
      <c r="B34" s="1085"/>
      <c r="P34" s="1085"/>
      <c r="R34" s="1085"/>
      <c r="T34" s="1085"/>
    </row>
    <row r="35" spans="2:34" ht="13" x14ac:dyDescent="0.2">
      <c r="D35" s="1085"/>
      <c r="W35" s="1085"/>
      <c r="AC35" s="1085"/>
      <c r="AD35" s="1085"/>
      <c r="AE35" s="1085"/>
      <c r="AF35" s="1085"/>
      <c r="AG35" s="1085"/>
      <c r="AH35" s="1085"/>
    </row>
    <row r="36" spans="2:34" ht="13" x14ac:dyDescent="0.2">
      <c r="H36" s="1085"/>
      <c r="J36" s="1085"/>
      <c r="K36" s="1085"/>
      <c r="M36" s="1085"/>
      <c r="Y36" s="1085"/>
      <c r="Z36" s="1085"/>
      <c r="AA36" s="1085"/>
      <c r="AB36" s="1085"/>
      <c r="AC36" s="1085"/>
      <c r="AD36" s="1085"/>
      <c r="AE36" s="1085"/>
      <c r="AF36" s="1085"/>
      <c r="AG36" s="1085"/>
      <c r="AH36" s="1085"/>
    </row>
    <row r="37" spans="2:34" ht="13" x14ac:dyDescent="0.2">
      <c r="AH37" s="1085"/>
    </row>
    <row r="38" spans="2:34" ht="13" x14ac:dyDescent="0.2">
      <c r="AG38" s="1085"/>
      <c r="AH38" s="1085"/>
    </row>
    <row r="39" spans="2:34" ht="13" x14ac:dyDescent="0.2"/>
    <row r="40" spans="2:34" ht="13" x14ac:dyDescent="0.2">
      <c r="X40" s="1085"/>
    </row>
    <row r="41" spans="2:34" ht="13" x14ac:dyDescent="0.2">
      <c r="R41" s="1085"/>
    </row>
    <row r="42" spans="2:34" ht="13" x14ac:dyDescent="0.2">
      <c r="W42" s="1085"/>
    </row>
    <row r="43" spans="2:34" ht="13" x14ac:dyDescent="0.2">
      <c r="Y43" s="1085"/>
      <c r="Z43" s="1085"/>
      <c r="AA43" s="1085"/>
      <c r="AB43" s="1085"/>
      <c r="AC43" s="1085"/>
      <c r="AD43" s="1085"/>
      <c r="AE43" s="1085"/>
      <c r="AF43" s="1085"/>
      <c r="AG43" s="1085"/>
      <c r="AH43" s="1085"/>
    </row>
    <row r="44" spans="2:34" ht="13" x14ac:dyDescent="0.2">
      <c r="AH44" s="1085"/>
    </row>
    <row r="45" spans="2:34" ht="13" x14ac:dyDescent="0.2">
      <c r="X45" s="1085"/>
    </row>
    <row r="46" spans="2:34" ht="13" x14ac:dyDescent="0.2"/>
    <row r="47" spans="2:34" ht="13" x14ac:dyDescent="0.2"/>
    <row r="48" spans="2:34" ht="13" x14ac:dyDescent="0.2">
      <c r="W48" s="1085"/>
      <c r="Y48" s="1085"/>
      <c r="Z48" s="1085"/>
      <c r="AA48" s="1085"/>
      <c r="AB48" s="1085"/>
      <c r="AC48" s="1085"/>
      <c r="AD48" s="1085"/>
      <c r="AE48" s="1085"/>
      <c r="AF48" s="1085"/>
      <c r="AG48" s="1085"/>
      <c r="AH48" s="1085"/>
    </row>
    <row r="49" spans="28:34" ht="13" x14ac:dyDescent="0.2"/>
    <row r="50" spans="28:34" ht="13" x14ac:dyDescent="0.2">
      <c r="AE50" s="1085"/>
      <c r="AF50" s="1085"/>
      <c r="AG50" s="1085"/>
      <c r="AH50" s="1085"/>
    </row>
    <row r="51" spans="28:34" ht="13" x14ac:dyDescent="0.2">
      <c r="AC51" s="1085"/>
      <c r="AD51" s="1085"/>
      <c r="AE51" s="1085"/>
      <c r="AF51" s="1085"/>
      <c r="AG51" s="1085"/>
      <c r="AH51" s="1085"/>
    </row>
    <row r="52" spans="28:34" ht="13" x14ac:dyDescent="0.2"/>
    <row r="53" spans="28:34" ht="13" x14ac:dyDescent="0.2">
      <c r="AF53" s="1085"/>
      <c r="AG53" s="1085"/>
      <c r="AH53" s="1085"/>
    </row>
    <row r="54" spans="28:34" ht="13" x14ac:dyDescent="0.2">
      <c r="AH54" s="1085"/>
    </row>
    <row r="55" spans="28:34" ht="13" x14ac:dyDescent="0.2"/>
    <row r="56" spans="28:34" ht="13" x14ac:dyDescent="0.2">
      <c r="AB56" s="1085"/>
      <c r="AC56" s="1085"/>
      <c r="AD56" s="1085"/>
      <c r="AE56" s="1085"/>
      <c r="AF56" s="1085"/>
      <c r="AG56" s="1085"/>
      <c r="AH56" s="1085"/>
    </row>
    <row r="57" spans="28:34" ht="13" x14ac:dyDescent="0.2">
      <c r="AH57" s="1085"/>
    </row>
    <row r="58" spans="28:34" ht="13" x14ac:dyDescent="0.2">
      <c r="AH58" s="1085"/>
    </row>
    <row r="59" spans="28:34" ht="13" x14ac:dyDescent="0.2">
      <c r="AG59" s="1085"/>
      <c r="AH59" s="1085"/>
    </row>
    <row r="60" spans="28:34" ht="13" x14ac:dyDescent="0.2"/>
    <row r="61" spans="28:34" ht="13" x14ac:dyDescent="0.2"/>
    <row r="62" spans="28:34" ht="13" x14ac:dyDescent="0.2"/>
    <row r="63" spans="28:34" ht="13" x14ac:dyDescent="0.2">
      <c r="AH63" s="1085"/>
    </row>
    <row r="64" spans="28:34" ht="13" x14ac:dyDescent="0.2">
      <c r="AG64" s="1085"/>
      <c r="AH64" s="1085"/>
    </row>
    <row r="65" spans="28:34" ht="13" x14ac:dyDescent="0.2"/>
    <row r="66" spans="28:34" ht="13" x14ac:dyDescent="0.2"/>
    <row r="67" spans="28:34" ht="13" x14ac:dyDescent="0.2"/>
    <row r="68" spans="28:34" ht="13" x14ac:dyDescent="0.2">
      <c r="AB68" s="1085"/>
      <c r="AC68" s="1085"/>
      <c r="AD68" s="1085"/>
      <c r="AE68" s="1085"/>
      <c r="AF68" s="1085"/>
      <c r="AG68" s="1085"/>
      <c r="AH68" s="1085"/>
    </row>
    <row r="69" spans="28:34" ht="13" x14ac:dyDescent="0.2">
      <c r="AF69" s="1085"/>
      <c r="AG69" s="1085"/>
      <c r="AH69" s="1085"/>
    </row>
    <row r="70" spans="28:34" ht="13" x14ac:dyDescent="0.2"/>
    <row r="71" spans="28:34" ht="13" x14ac:dyDescent="0.2"/>
    <row r="72" spans="28:34" ht="13" x14ac:dyDescent="0.2"/>
    <row r="73" spans="28:34" ht="13" x14ac:dyDescent="0.2"/>
    <row r="74" spans="28:34" ht="13" x14ac:dyDescent="0.2"/>
    <row r="75" spans="28:34" ht="13" x14ac:dyDescent="0.2">
      <c r="AH75" s="1085"/>
    </row>
    <row r="76" spans="28:34" ht="13" x14ac:dyDescent="0.2">
      <c r="AF76" s="1085"/>
      <c r="AG76" s="1085"/>
      <c r="AH76" s="1085"/>
    </row>
    <row r="77" spans="28:34" ht="13" x14ac:dyDescent="0.2">
      <c r="AG77" s="1085"/>
      <c r="AH77" s="1085"/>
    </row>
    <row r="78" spans="28:34" ht="13" x14ac:dyDescent="0.2"/>
    <row r="79" spans="28:34" ht="13" x14ac:dyDescent="0.2"/>
    <row r="80" spans="28:34" ht="13" x14ac:dyDescent="0.2"/>
    <row r="81" spans="25:34" ht="13" x14ac:dyDescent="0.2"/>
    <row r="82" spans="25:34" ht="13" x14ac:dyDescent="0.2">
      <c r="Y82" s="1085"/>
    </row>
    <row r="83" spans="25:34" ht="13" x14ac:dyDescent="0.2">
      <c r="Y83" s="1085"/>
      <c r="Z83" s="1085"/>
      <c r="AA83" s="1085"/>
      <c r="AB83" s="1085"/>
      <c r="AC83" s="1085"/>
      <c r="AD83" s="1085"/>
      <c r="AE83" s="1085"/>
      <c r="AF83" s="1085"/>
      <c r="AG83" s="1085"/>
      <c r="AH83" s="1085"/>
    </row>
    <row r="84" spans="25:34" ht="13" x14ac:dyDescent="0.2"/>
    <row r="85" spans="25:34" ht="13" x14ac:dyDescent="0.2"/>
    <row r="86" spans="25:34" ht="13" x14ac:dyDescent="0.2"/>
    <row r="87" spans="25:34" ht="13" x14ac:dyDescent="0.2"/>
    <row r="88" spans="25:34" ht="13" x14ac:dyDescent="0.2">
      <c r="AH88" s="108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085"/>
      <c r="AG94" s="1085"/>
      <c r="AH94" s="1085"/>
    </row>
    <row r="95" spans="25:34" ht="13.5" customHeight="1" x14ac:dyDescent="0.2">
      <c r="AH95" s="108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085"/>
    </row>
    <row r="102" spans="33:34" ht="13.5" customHeight="1" x14ac:dyDescent="0.2"/>
    <row r="103" spans="33:34" ht="13.5" customHeight="1" x14ac:dyDescent="0.2"/>
    <row r="104" spans="33:34" ht="13.5" customHeight="1" x14ac:dyDescent="0.2">
      <c r="AG104" s="1085"/>
      <c r="AH104" s="108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085"/>
    </row>
    <row r="117" spans="34:122" ht="13.5" customHeight="1" x14ac:dyDescent="0.2"/>
    <row r="118" spans="34:122" ht="13.5" customHeight="1" x14ac:dyDescent="0.2"/>
    <row r="119" spans="34:122" ht="13.5" customHeight="1" x14ac:dyDescent="0.2"/>
    <row r="120" spans="34:122" ht="13.5" customHeight="1" x14ac:dyDescent="0.2">
      <c r="AH120" s="1085"/>
    </row>
    <row r="121" spans="34:122" ht="13.5" customHeight="1" x14ac:dyDescent="0.2">
      <c r="AH121" s="1085"/>
    </row>
    <row r="122" spans="34:122" ht="13.5" customHeight="1" x14ac:dyDescent="0.2"/>
    <row r="123" spans="34:122" ht="13.5" customHeight="1" x14ac:dyDescent="0.2"/>
    <row r="124" spans="34:122" ht="13.5" customHeight="1" x14ac:dyDescent="0.2"/>
    <row r="125" spans="34:122" ht="13.5" customHeight="1" x14ac:dyDescent="0.2">
      <c r="DR125" s="1085" t="s">
        <v>544</v>
      </c>
    </row>
  </sheetData>
  <sheetProtection algorithmName="SHA-512" hashValue="bwWEIY3MXhEpDNCr2BAWAJaHqQ3Fg/dH8a7QhaeZq5hEdrsNOK/fpudJCo3HI4UIyZ7XnH2H0mlfLUGSwpBRxQ==" saltValue="01DWJKhRSdDW57a43P26Qg==" spinCount="100000" sheet="1" objects="1" scenarios="1"/>
  <dataConsolidate/>
  <phoneticPr fontId="4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513</v>
      </c>
      <c r="E2" s="123"/>
      <c r="F2" s="306" t="s">
        <v>514</v>
      </c>
      <c r="G2" s="147"/>
      <c r="H2" s="157"/>
    </row>
    <row r="3" spans="1:8" x14ac:dyDescent="0.2">
      <c r="A3" s="113" t="s">
        <v>448</v>
      </c>
      <c r="B3" s="105"/>
      <c r="C3" s="299"/>
      <c r="D3" s="302">
        <v>22074</v>
      </c>
      <c r="E3" s="304"/>
      <c r="F3" s="307">
        <v>113347</v>
      </c>
      <c r="G3" s="309"/>
      <c r="H3" s="312"/>
    </row>
    <row r="4" spans="1:8" x14ac:dyDescent="0.2">
      <c r="A4" s="98"/>
      <c r="B4" s="104"/>
      <c r="C4" s="300"/>
      <c r="D4" s="303">
        <v>14578</v>
      </c>
      <c r="E4" s="305"/>
      <c r="F4" s="308">
        <v>58728</v>
      </c>
      <c r="G4" s="310"/>
      <c r="H4" s="313"/>
    </row>
    <row r="5" spans="1:8" x14ac:dyDescent="0.2">
      <c r="A5" s="113" t="s">
        <v>450</v>
      </c>
      <c r="B5" s="105"/>
      <c r="C5" s="299"/>
      <c r="D5" s="302">
        <v>20981</v>
      </c>
      <c r="E5" s="304"/>
      <c r="F5" s="307">
        <v>120302</v>
      </c>
      <c r="G5" s="309"/>
      <c r="H5" s="312"/>
    </row>
    <row r="6" spans="1:8" x14ac:dyDescent="0.2">
      <c r="A6" s="98"/>
      <c r="B6" s="104"/>
      <c r="C6" s="300"/>
      <c r="D6" s="303">
        <v>13502</v>
      </c>
      <c r="E6" s="305"/>
      <c r="F6" s="308">
        <v>59328</v>
      </c>
      <c r="G6" s="310"/>
      <c r="H6" s="313"/>
    </row>
    <row r="7" spans="1:8" x14ac:dyDescent="0.2">
      <c r="A7" s="113" t="s">
        <v>451</v>
      </c>
      <c r="B7" s="105"/>
      <c r="C7" s="299"/>
      <c r="D7" s="302">
        <v>22669</v>
      </c>
      <c r="E7" s="304"/>
      <c r="F7" s="307">
        <v>85942</v>
      </c>
      <c r="G7" s="309"/>
      <c r="H7" s="312"/>
    </row>
    <row r="8" spans="1:8" x14ac:dyDescent="0.2">
      <c r="A8" s="98"/>
      <c r="B8" s="104"/>
      <c r="C8" s="300"/>
      <c r="D8" s="303">
        <v>16028</v>
      </c>
      <c r="E8" s="305"/>
      <c r="F8" s="308">
        <v>48630</v>
      </c>
      <c r="G8" s="310"/>
      <c r="H8" s="313"/>
    </row>
    <row r="9" spans="1:8" x14ac:dyDescent="0.2">
      <c r="A9" s="113" t="s">
        <v>452</v>
      </c>
      <c r="B9" s="105"/>
      <c r="C9" s="299"/>
      <c r="D9" s="302">
        <v>46866</v>
      </c>
      <c r="E9" s="304"/>
      <c r="F9" s="307">
        <v>95007</v>
      </c>
      <c r="G9" s="309"/>
      <c r="H9" s="312"/>
    </row>
    <row r="10" spans="1:8" x14ac:dyDescent="0.2">
      <c r="A10" s="98"/>
      <c r="B10" s="104"/>
      <c r="C10" s="300"/>
      <c r="D10" s="303">
        <v>17229</v>
      </c>
      <c r="E10" s="305"/>
      <c r="F10" s="308">
        <v>48509</v>
      </c>
      <c r="G10" s="310"/>
      <c r="H10" s="313"/>
    </row>
    <row r="11" spans="1:8" x14ac:dyDescent="0.2">
      <c r="A11" s="113" t="s">
        <v>453</v>
      </c>
      <c r="B11" s="105"/>
      <c r="C11" s="299"/>
      <c r="D11" s="302">
        <v>28242</v>
      </c>
      <c r="E11" s="304"/>
      <c r="F11" s="307">
        <v>98176</v>
      </c>
      <c r="G11" s="309"/>
      <c r="H11" s="312"/>
    </row>
    <row r="12" spans="1:8" x14ac:dyDescent="0.2">
      <c r="A12" s="98"/>
      <c r="B12" s="104"/>
      <c r="C12" s="301"/>
      <c r="D12" s="303">
        <v>18935</v>
      </c>
      <c r="E12" s="305"/>
      <c r="F12" s="308">
        <v>58489</v>
      </c>
      <c r="G12" s="310"/>
      <c r="H12" s="313"/>
    </row>
    <row r="13" spans="1:8" x14ac:dyDescent="0.2">
      <c r="A13" s="113"/>
      <c r="B13" s="105"/>
      <c r="C13" s="299"/>
      <c r="D13" s="302">
        <v>28166</v>
      </c>
      <c r="E13" s="304"/>
      <c r="F13" s="307">
        <v>102555</v>
      </c>
      <c r="G13" s="311"/>
      <c r="H13" s="312"/>
    </row>
    <row r="14" spans="1:8" x14ac:dyDescent="0.2">
      <c r="A14" s="98"/>
      <c r="B14" s="104"/>
      <c r="C14" s="300"/>
      <c r="D14" s="303">
        <v>16054</v>
      </c>
      <c r="E14" s="305"/>
      <c r="F14" s="308">
        <v>54737</v>
      </c>
      <c r="G14" s="310"/>
      <c r="H14" s="313"/>
    </row>
    <row r="17" spans="1:11" x14ac:dyDescent="0.2">
      <c r="A17" s="291" t="s">
        <v>515</v>
      </c>
    </row>
    <row r="18" spans="1:11" x14ac:dyDescent="0.2">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
      <c r="A19" s="292" t="s">
        <v>516</v>
      </c>
      <c r="B19" s="292">
        <f>ROUND(VALUE(SUBSTITUTE(実質収支比率等に係る経年分析!F$48,"▲","-")),2)</f>
        <v>15.24</v>
      </c>
      <c r="C19" s="292">
        <f>ROUND(VALUE(SUBSTITUTE(実質収支比率等に係る経年分析!G$48,"▲","-")),2)</f>
        <v>17.420000000000002</v>
      </c>
      <c r="D19" s="292">
        <f>ROUND(VALUE(SUBSTITUTE(実質収支比率等に係る経年分析!H$48,"▲","-")),2)</f>
        <v>19.97</v>
      </c>
      <c r="E19" s="292">
        <f>ROUND(VALUE(SUBSTITUTE(実質収支比率等に係る経年分析!I$48,"▲","-")),2)</f>
        <v>15.54</v>
      </c>
      <c r="F19" s="292">
        <f>ROUND(VALUE(SUBSTITUTE(実質収支比率等に係る経年分析!J$48,"▲","-")),2)</f>
        <v>9.8699999999999992</v>
      </c>
    </row>
    <row r="20" spans="1:11" x14ac:dyDescent="0.2">
      <c r="A20" s="292" t="s">
        <v>517</v>
      </c>
      <c r="B20" s="292">
        <f>ROUND(VALUE(SUBSTITUTE(実質収支比率等に係る経年分析!F$47,"▲","-")),2)</f>
        <v>60.54</v>
      </c>
      <c r="C20" s="292">
        <f>ROUND(VALUE(SUBSTITUTE(実質収支比率等に係る経年分析!G$47,"▲","-")),2)</f>
        <v>58.64</v>
      </c>
      <c r="D20" s="292">
        <f>ROUND(VALUE(SUBSTITUTE(実質収支比率等に係る経年分析!H$47,"▲","-")),2)</f>
        <v>65.88</v>
      </c>
      <c r="E20" s="292">
        <f>ROUND(VALUE(SUBSTITUTE(実質収支比率等に係る経年分析!I$47,"▲","-")),2)</f>
        <v>79.61</v>
      </c>
      <c r="F20" s="292">
        <f>ROUND(VALUE(SUBSTITUTE(実質収支比率等に係る経年分析!J$47,"▲","-")),2)</f>
        <v>84.97</v>
      </c>
    </row>
    <row r="21" spans="1:11" x14ac:dyDescent="0.2">
      <c r="A21" s="292" t="s">
        <v>518</v>
      </c>
      <c r="B21" s="292">
        <f>IF(ISNUMBER(VALUE(SUBSTITUTE(実質収支比率等に係る経年分析!F$49,"▲","-"))),ROUND(VALUE(SUBSTITUTE(実質収支比率等に係る経年分析!F$49,"▲","-")),2),NA())</f>
        <v>2.37</v>
      </c>
      <c r="C21" s="292">
        <f>IF(ISNUMBER(VALUE(SUBSTITUTE(実質収支比率等に係る経年分析!G$49,"▲","-"))),ROUND(VALUE(SUBSTITUTE(実質収支比率等に係る経年分析!G$49,"▲","-")),2),NA())</f>
        <v>4.6100000000000003</v>
      </c>
      <c r="D21" s="292">
        <f>IF(ISNUMBER(VALUE(SUBSTITUTE(実質収支比率等に係る経年分析!H$49,"▲","-"))),ROUND(VALUE(SUBSTITUTE(実質収支比率等に係る経年分析!H$49,"▲","-")),2),NA())</f>
        <v>14.08</v>
      </c>
      <c r="E21" s="292">
        <f>IF(ISNUMBER(VALUE(SUBSTITUTE(実質収支比率等に係る経年分析!I$49,"▲","-"))),ROUND(VALUE(SUBSTITUTE(実質収支比率等に係る経年分析!I$49,"▲","-")),2),NA())</f>
        <v>6.93</v>
      </c>
      <c r="F21" s="292">
        <f>IF(ISNUMBER(VALUE(SUBSTITUTE(実質収支比率等に係る経年分析!J$49,"▲","-"))),ROUND(VALUE(SUBSTITUTE(実質収支比率等に係る経年分析!J$49,"▲","-")),2),NA())</f>
        <v>0.73</v>
      </c>
    </row>
    <row r="24" spans="1:11" x14ac:dyDescent="0.2">
      <c r="A24" s="291" t="s">
        <v>519</v>
      </c>
    </row>
    <row r="25" spans="1:11" x14ac:dyDescent="0.2">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
      <c r="A26" s="293"/>
      <c r="B26" s="293" t="s">
        <v>520</v>
      </c>
      <c r="C26" s="293" t="s">
        <v>521</v>
      </c>
      <c r="D26" s="293" t="s">
        <v>520</v>
      </c>
      <c r="E26" s="293" t="s">
        <v>521</v>
      </c>
      <c r="F26" s="293" t="s">
        <v>520</v>
      </c>
      <c r="G26" s="293" t="s">
        <v>521</v>
      </c>
      <c r="H26" s="293" t="s">
        <v>520</v>
      </c>
      <c r="I26" s="293" t="s">
        <v>521</v>
      </c>
      <c r="J26" s="293" t="s">
        <v>520</v>
      </c>
      <c r="K26" s="293" t="s">
        <v>521</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2">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0.03</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0.05</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0.05</v>
      </c>
    </row>
    <row r="33" spans="1:16" x14ac:dyDescent="0.2">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1.66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1.1100000000000001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1.05</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0.47</v>
      </c>
    </row>
    <row r="34" spans="1:16" x14ac:dyDescent="0.2">
      <c r="A34" s="293" t="str">
        <f>IF(連結実質赤字比率に係る赤字・黒字の構成分析!C$36="",NA(),連結実質赤字比率に係る赤字・黒字の構成分析!C$36)</f>
        <v>下水道事業特別会計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0.68</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0.56999999999999995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0.46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0.52</v>
      </c>
    </row>
    <row r="35" spans="1:16" x14ac:dyDescent="0.2">
      <c r="A35" s="293" t="str">
        <f>IF(連結実質赤字比率に係る赤字・黒字の構成分析!C$35="",NA(),連結実質赤字比率に係る赤字・黒字の構成分析!C$35)</f>
        <v>国民健康保険特別会計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0.4</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0.93</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1.92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1.83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1.89</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15.23</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17.41</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19.96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15.53</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9.8699999999999992</v>
      </c>
    </row>
    <row r="39" spans="1:16" x14ac:dyDescent="0.2">
      <c r="A39" s="291" t="s">
        <v>522</v>
      </c>
    </row>
    <row r="40" spans="1:16" x14ac:dyDescent="0.2">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
      <c r="A41" s="294"/>
      <c r="B41" s="294" t="s">
        <v>523</v>
      </c>
      <c r="C41" s="294"/>
      <c r="D41" s="294" t="s">
        <v>524</v>
      </c>
      <c r="E41" s="294" t="s">
        <v>523</v>
      </c>
      <c r="F41" s="294"/>
      <c r="G41" s="294" t="s">
        <v>524</v>
      </c>
      <c r="H41" s="294" t="s">
        <v>523</v>
      </c>
      <c r="I41" s="294"/>
      <c r="J41" s="294" t="s">
        <v>524</v>
      </c>
      <c r="K41" s="294" t="s">
        <v>523</v>
      </c>
      <c r="L41" s="294"/>
      <c r="M41" s="294" t="s">
        <v>524</v>
      </c>
      <c r="N41" s="294" t="s">
        <v>523</v>
      </c>
      <c r="O41" s="294"/>
      <c r="P41" s="294" t="s">
        <v>524</v>
      </c>
    </row>
    <row r="42" spans="1:16" x14ac:dyDescent="0.2">
      <c r="A42" s="294" t="s">
        <v>525</v>
      </c>
      <c r="B42" s="294"/>
      <c r="C42" s="294"/>
      <c r="D42" s="294">
        <f>'実質公債費比率（分子）の構造'!K$52</f>
        <v>356</v>
      </c>
      <c r="E42" s="294"/>
      <c r="F42" s="294"/>
      <c r="G42" s="294">
        <f>'実質公債費比率（分子）の構造'!L$52</f>
        <v>373</v>
      </c>
      <c r="H42" s="294"/>
      <c r="I42" s="294"/>
      <c r="J42" s="294">
        <f>'実質公債費比率（分子）の構造'!M$52</f>
        <v>380</v>
      </c>
      <c r="K42" s="294"/>
      <c r="L42" s="294"/>
      <c r="M42" s="294">
        <f>'実質公債費比率（分子）の構造'!N$52</f>
        <v>392</v>
      </c>
      <c r="N42" s="294"/>
      <c r="O42" s="294"/>
      <c r="P42" s="294">
        <f>'実質公債費比率（分子）の構造'!O$52</f>
        <v>394</v>
      </c>
    </row>
    <row r="43" spans="1:16" x14ac:dyDescent="0.2">
      <c r="A43" s="294" t="s">
        <v>476</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475</v>
      </c>
      <c r="B44" s="294">
        <f>'実質公債費比率（分子）の構造'!K$50</f>
        <v>0</v>
      </c>
      <c r="C44" s="294"/>
      <c r="D44" s="294"/>
      <c r="E44" s="294">
        <f>'実質公債費比率（分子）の構造'!L$50</f>
        <v>0</v>
      </c>
      <c r="F44" s="294"/>
      <c r="G44" s="294"/>
      <c r="H44" s="294">
        <f>'実質公債費比率（分子）の構造'!M$50</f>
        <v>0</v>
      </c>
      <c r="I44" s="294"/>
      <c r="J44" s="294"/>
      <c r="K44" s="294">
        <f>'実質公債費比率（分子）の構造'!N$50</f>
        <v>0</v>
      </c>
      <c r="L44" s="294"/>
      <c r="M44" s="294"/>
      <c r="N44" s="294">
        <f>'実質公債費比率（分子）の構造'!O$50</f>
        <v>0</v>
      </c>
      <c r="O44" s="294"/>
      <c r="P44" s="294"/>
    </row>
    <row r="45" spans="1:16" x14ac:dyDescent="0.2">
      <c r="A45" s="294" t="s">
        <v>474</v>
      </c>
      <c r="B45" s="294">
        <f>'実質公債費比率（分子）の構造'!K$49</f>
        <v>60</v>
      </c>
      <c r="C45" s="294"/>
      <c r="D45" s="294"/>
      <c r="E45" s="294">
        <f>'実質公債費比率（分子）の構造'!L$49</f>
        <v>103</v>
      </c>
      <c r="F45" s="294"/>
      <c r="G45" s="294"/>
      <c r="H45" s="294">
        <f>'実質公債費比率（分子）の構造'!M$49</f>
        <v>106</v>
      </c>
      <c r="I45" s="294"/>
      <c r="J45" s="294"/>
      <c r="K45" s="294">
        <f>'実質公債費比率（分子）の構造'!N$49</f>
        <v>107</v>
      </c>
      <c r="L45" s="294"/>
      <c r="M45" s="294"/>
      <c r="N45" s="294">
        <f>'実質公債費比率（分子）の構造'!O$49</f>
        <v>109</v>
      </c>
      <c r="O45" s="294"/>
      <c r="P45" s="294"/>
    </row>
    <row r="46" spans="1:16" x14ac:dyDescent="0.2">
      <c r="A46" s="294" t="s">
        <v>473</v>
      </c>
      <c r="B46" s="294">
        <f>'実質公債費比率（分子）の構造'!K$48</f>
        <v>98</v>
      </c>
      <c r="C46" s="294"/>
      <c r="D46" s="294"/>
      <c r="E46" s="294">
        <f>'実質公債費比率（分子）の構造'!L$48</f>
        <v>95</v>
      </c>
      <c r="F46" s="294"/>
      <c r="G46" s="294"/>
      <c r="H46" s="294">
        <f>'実質公債費比率（分子）の構造'!M$48</f>
        <v>98</v>
      </c>
      <c r="I46" s="294"/>
      <c r="J46" s="294"/>
      <c r="K46" s="294">
        <f>'実質公債費比率（分子）の構造'!N$48</f>
        <v>98</v>
      </c>
      <c r="L46" s="294"/>
      <c r="M46" s="294"/>
      <c r="N46" s="294">
        <f>'実質公債費比率（分子）の構造'!O$48</f>
        <v>98</v>
      </c>
      <c r="O46" s="294"/>
      <c r="P46" s="294"/>
    </row>
    <row r="47" spans="1:16" x14ac:dyDescent="0.2">
      <c r="A47" s="294" t="s">
        <v>472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526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221</v>
      </c>
      <c r="B49" s="294">
        <f>'実質公債費比率（分子）の構造'!K$45</f>
        <v>387</v>
      </c>
      <c r="C49" s="294"/>
      <c r="D49" s="294"/>
      <c r="E49" s="294">
        <f>'実質公債費比率（分子）の構造'!L$45</f>
        <v>428</v>
      </c>
      <c r="F49" s="294"/>
      <c r="G49" s="294"/>
      <c r="H49" s="294">
        <f>'実質公債費比率（分子）の構造'!M$45</f>
        <v>434</v>
      </c>
      <c r="I49" s="294"/>
      <c r="J49" s="294"/>
      <c r="K49" s="294">
        <f>'実質公債費比率（分子）の構造'!N$45</f>
        <v>427</v>
      </c>
      <c r="L49" s="294"/>
      <c r="M49" s="294"/>
      <c r="N49" s="294">
        <f>'実質公債費比率（分子）の構造'!O$45</f>
        <v>425</v>
      </c>
      <c r="O49" s="294"/>
      <c r="P49" s="294"/>
    </row>
    <row r="50" spans="1:16" x14ac:dyDescent="0.2">
      <c r="A50" s="294" t="s">
        <v>480</v>
      </c>
      <c r="B50" s="294" t="e">
        <f>NA()</f>
        <v>#N/A</v>
      </c>
      <c r="C50" s="294">
        <f>IF(ISNUMBER('実質公債費比率（分子）の構造'!K$53),'実質公債費比率（分子）の構造'!K$53,NA())</f>
        <v>189</v>
      </c>
      <c r="D50" s="294" t="e">
        <f>NA()</f>
        <v>#N/A</v>
      </c>
      <c r="E50" s="294" t="e">
        <f>NA()</f>
        <v>#N/A</v>
      </c>
      <c r="F50" s="294">
        <f>IF(ISNUMBER('実質公債費比率（分子）の構造'!L$53),'実質公債費比率（分子）の構造'!L$53,NA())</f>
        <v>253</v>
      </c>
      <c r="G50" s="294" t="e">
        <f>NA()</f>
        <v>#N/A</v>
      </c>
      <c r="H50" s="294" t="e">
        <f>NA()</f>
        <v>#N/A</v>
      </c>
      <c r="I50" s="294">
        <f>IF(ISNUMBER('実質公債費比率（分子）の構造'!M$53),'実質公債費比率（分子）の構造'!M$53,NA())</f>
        <v>258</v>
      </c>
      <c r="J50" s="294" t="e">
        <f>NA()</f>
        <v>#N/A</v>
      </c>
      <c r="K50" s="294" t="e">
        <f>NA()</f>
        <v>#N/A</v>
      </c>
      <c r="L50" s="294">
        <f>IF(ISNUMBER('実質公債費比率（分子）の構造'!N$53),'実質公債費比率（分子）の構造'!N$53,NA())</f>
        <v>240</v>
      </c>
      <c r="M50" s="294" t="e">
        <f>NA()</f>
        <v>#N/A</v>
      </c>
      <c r="N50" s="294" t="e">
        <f>NA()</f>
        <v>#N/A</v>
      </c>
      <c r="O50" s="294">
        <f>IF(ISNUMBER('実質公債費比率（分子）の構造'!O$53),'実質公債費比率（分子）の構造'!O$53,NA())</f>
        <v>238</v>
      </c>
      <c r="P50" s="294" t="e">
        <f>NA()</f>
        <v>#N/A</v>
      </c>
    </row>
    <row r="53" spans="1:16" x14ac:dyDescent="0.2">
      <c r="A53" s="291" t="s">
        <v>527</v>
      </c>
    </row>
    <row r="54" spans="1:16" x14ac:dyDescent="0.2">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
      <c r="A55" s="293"/>
      <c r="B55" s="293" t="s">
        <v>345</v>
      </c>
      <c r="C55" s="293"/>
      <c r="D55" s="293" t="s">
        <v>528</v>
      </c>
      <c r="E55" s="293" t="s">
        <v>345</v>
      </c>
      <c r="F55" s="293"/>
      <c r="G55" s="293" t="s">
        <v>528</v>
      </c>
      <c r="H55" s="293" t="s">
        <v>345</v>
      </c>
      <c r="I55" s="293"/>
      <c r="J55" s="293" t="s">
        <v>528</v>
      </c>
      <c r="K55" s="293" t="s">
        <v>345</v>
      </c>
      <c r="L55" s="293"/>
      <c r="M55" s="293" t="s">
        <v>528</v>
      </c>
      <c r="N55" s="293" t="s">
        <v>345</v>
      </c>
      <c r="O55" s="293"/>
      <c r="P55" s="293" t="s">
        <v>528</v>
      </c>
    </row>
    <row r="56" spans="1:16" x14ac:dyDescent="0.2">
      <c r="A56" s="293" t="s">
        <v>503</v>
      </c>
      <c r="B56" s="293"/>
      <c r="C56" s="293"/>
      <c r="D56" s="293">
        <f>'将来負担比率（分子）の構造'!I$52</f>
        <v>4589</v>
      </c>
      <c r="E56" s="293"/>
      <c r="F56" s="293"/>
      <c r="G56" s="293">
        <f>'将来負担比率（分子）の構造'!J$52</f>
        <v>4475</v>
      </c>
      <c r="H56" s="293"/>
      <c r="I56" s="293"/>
      <c r="J56" s="293">
        <f>'将来負担比率（分子）の構造'!K$52</f>
        <v>4363</v>
      </c>
      <c r="K56" s="293"/>
      <c r="L56" s="293"/>
      <c r="M56" s="293">
        <f>'将来負担比率（分子）の構造'!L$52</f>
        <v>4221</v>
      </c>
      <c r="N56" s="293"/>
      <c r="O56" s="293"/>
      <c r="P56" s="293">
        <f>'将来負担比率（分子）の構造'!M$52</f>
        <v>3776</v>
      </c>
    </row>
    <row r="57" spans="1:16" x14ac:dyDescent="0.2">
      <c r="A57" s="293" t="s">
        <v>502</v>
      </c>
      <c r="B57" s="293"/>
      <c r="C57" s="293"/>
      <c r="D57" s="293" t="str">
        <f>'将来負担比率（分子）の構造'!I$51</f>
        <v>-</v>
      </c>
      <c r="E57" s="293"/>
      <c r="F57" s="293"/>
      <c r="G57" s="293" t="str">
        <f>'将来負担比率（分子）の構造'!J$51</f>
        <v>-</v>
      </c>
      <c r="H57" s="293"/>
      <c r="I57" s="293"/>
      <c r="J57" s="293" t="str">
        <f>'将来負担比率（分子）の構造'!K$51</f>
        <v>-</v>
      </c>
      <c r="K57" s="293"/>
      <c r="L57" s="293"/>
      <c r="M57" s="293" t="str">
        <f>'将来負担比率（分子）の構造'!L$51</f>
        <v>-</v>
      </c>
      <c r="N57" s="293"/>
      <c r="O57" s="293"/>
      <c r="P57" s="293" t="str">
        <f>'将来負担比率（分子）の構造'!M$51</f>
        <v>-</v>
      </c>
    </row>
    <row r="58" spans="1:16" x14ac:dyDescent="0.2">
      <c r="A58" s="293" t="s">
        <v>501</v>
      </c>
      <c r="B58" s="293"/>
      <c r="C58" s="293"/>
      <c r="D58" s="293">
        <f>'将来負担比率（分子）の構造'!I$50</f>
        <v>3065</v>
      </c>
      <c r="E58" s="293"/>
      <c r="F58" s="293"/>
      <c r="G58" s="293">
        <f>'将来負担比率（分子）の構造'!J$50</f>
        <v>3121</v>
      </c>
      <c r="H58" s="293"/>
      <c r="I58" s="293"/>
      <c r="J58" s="293">
        <f>'将来負担比率（分子）の構造'!K$50</f>
        <v>3620</v>
      </c>
      <c r="K58" s="293"/>
      <c r="L58" s="293"/>
      <c r="M58" s="293">
        <f>'将来負担比率（分子）の構造'!L$50</f>
        <v>4171</v>
      </c>
      <c r="N58" s="293"/>
      <c r="O58" s="293"/>
      <c r="P58" s="293">
        <f>'将来負担比率（分子）の構造'!M$50</f>
        <v>4558</v>
      </c>
    </row>
    <row r="59" spans="1:16" x14ac:dyDescent="0.2">
      <c r="A59" s="293" t="s">
        <v>499</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498</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496</v>
      </c>
      <c r="B61" s="293">
        <f>'将来負担比率（分子）の構造'!I$46</f>
        <v>8</v>
      </c>
      <c r="C61" s="293"/>
      <c r="D61" s="293"/>
      <c r="E61" s="293">
        <f>'将来負担比率（分子）の構造'!J$46</f>
        <v>7</v>
      </c>
      <c r="F61" s="293"/>
      <c r="G61" s="293"/>
      <c r="H61" s="293">
        <f>'将来負担比率（分子）の構造'!K$46</f>
        <v>7</v>
      </c>
      <c r="I61" s="293"/>
      <c r="J61" s="293"/>
      <c r="K61" s="293">
        <f>'将来負担比率（分子）の構造'!L$46</f>
        <v>7</v>
      </c>
      <c r="L61" s="293"/>
      <c r="M61" s="293"/>
      <c r="N61" s="293">
        <f>'将来負担比率（分子）の構造'!M$46</f>
        <v>7</v>
      </c>
      <c r="O61" s="293"/>
      <c r="P61" s="293"/>
    </row>
    <row r="62" spans="1:16" x14ac:dyDescent="0.2">
      <c r="A62" s="293" t="s">
        <v>495</v>
      </c>
      <c r="B62" s="293">
        <f>'将来負担比率（分子）の構造'!I$45</f>
        <v>1126</v>
      </c>
      <c r="C62" s="293"/>
      <c r="D62" s="293"/>
      <c r="E62" s="293">
        <f>'将来負担比率（分子）の構造'!J$45</f>
        <v>1117</v>
      </c>
      <c r="F62" s="293"/>
      <c r="G62" s="293"/>
      <c r="H62" s="293">
        <f>'将来負担比率（分子）の構造'!K$45</f>
        <v>1104</v>
      </c>
      <c r="I62" s="293"/>
      <c r="J62" s="293"/>
      <c r="K62" s="293">
        <f>'将来負担比率（分子）の構造'!L$45</f>
        <v>1093</v>
      </c>
      <c r="L62" s="293"/>
      <c r="M62" s="293"/>
      <c r="N62" s="293">
        <f>'将来負担比率（分子）の構造'!M$45</f>
        <v>1078</v>
      </c>
      <c r="O62" s="293"/>
      <c r="P62" s="293"/>
    </row>
    <row r="63" spans="1:16" x14ac:dyDescent="0.2">
      <c r="A63" s="293" t="s">
        <v>494</v>
      </c>
      <c r="B63" s="293">
        <f>'将来負担比率（分子）の構造'!I$44</f>
        <v>1385</v>
      </c>
      <c r="C63" s="293"/>
      <c r="D63" s="293"/>
      <c r="E63" s="293">
        <f>'将来負担比率（分子）の構造'!J$44</f>
        <v>1300</v>
      </c>
      <c r="F63" s="293"/>
      <c r="G63" s="293"/>
      <c r="H63" s="293">
        <f>'将来負担比率（分子）の構造'!K$44</f>
        <v>1238</v>
      </c>
      <c r="I63" s="293"/>
      <c r="J63" s="293"/>
      <c r="K63" s="293">
        <f>'将来負担比率（分子）の構造'!L$44</f>
        <v>1342</v>
      </c>
      <c r="L63" s="293"/>
      <c r="M63" s="293"/>
      <c r="N63" s="293">
        <f>'将来負担比率（分子）の構造'!M$44</f>
        <v>1315</v>
      </c>
      <c r="O63" s="293"/>
      <c r="P63" s="293"/>
    </row>
    <row r="64" spans="1:16" x14ac:dyDescent="0.2">
      <c r="A64" s="293" t="s">
        <v>493</v>
      </c>
      <c r="B64" s="293">
        <f>'将来負担比率（分子）の構造'!I$43</f>
        <v>617</v>
      </c>
      <c r="C64" s="293"/>
      <c r="D64" s="293"/>
      <c r="E64" s="293">
        <f>'将来負担比率（分子）の構造'!J$43</f>
        <v>534</v>
      </c>
      <c r="F64" s="293"/>
      <c r="G64" s="293"/>
      <c r="H64" s="293">
        <f>'将来負担比率（分子）の構造'!K$43</f>
        <v>455</v>
      </c>
      <c r="I64" s="293"/>
      <c r="J64" s="293"/>
      <c r="K64" s="293">
        <f>'将来負担比率（分子）の構造'!L$43</f>
        <v>369</v>
      </c>
      <c r="L64" s="293"/>
      <c r="M64" s="293"/>
      <c r="N64" s="293">
        <f>'将来負担比率（分子）の構造'!M$43</f>
        <v>289</v>
      </c>
      <c r="O64" s="293"/>
      <c r="P64" s="293"/>
    </row>
    <row r="65" spans="1:16" x14ac:dyDescent="0.2">
      <c r="A65" s="293" t="s">
        <v>492</v>
      </c>
      <c r="B65" s="293">
        <f>'将来負担比率（分子）の構造'!I$42</f>
        <v>1</v>
      </c>
      <c r="C65" s="293"/>
      <c r="D65" s="293"/>
      <c r="E65" s="293">
        <f>'将来負担比率（分子）の構造'!J$42</f>
        <v>1</v>
      </c>
      <c r="F65" s="293"/>
      <c r="G65" s="293"/>
      <c r="H65" s="293">
        <f>'将来負担比率（分子）の構造'!K$42</f>
        <v>1</v>
      </c>
      <c r="I65" s="293"/>
      <c r="J65" s="293"/>
      <c r="K65" s="293">
        <f>'将来負担比率（分子）の構造'!L$42</f>
        <v>2</v>
      </c>
      <c r="L65" s="293"/>
      <c r="M65" s="293"/>
      <c r="N65" s="293">
        <f>'将来負担比率（分子）の構造'!M$42</f>
        <v>2</v>
      </c>
      <c r="O65" s="293"/>
      <c r="P65" s="293"/>
    </row>
    <row r="66" spans="1:16" x14ac:dyDescent="0.2">
      <c r="A66" s="293" t="s">
        <v>491</v>
      </c>
      <c r="B66" s="293">
        <f>'将来負担比率（分子）の構造'!I$41</f>
        <v>4468</v>
      </c>
      <c r="C66" s="293"/>
      <c r="D66" s="293"/>
      <c r="E66" s="293">
        <f>'将来負担比率（分子）の構造'!J$41</f>
        <v>4359</v>
      </c>
      <c r="F66" s="293"/>
      <c r="G66" s="293"/>
      <c r="H66" s="293">
        <f>'将来負担比率（分子）の構造'!K$41</f>
        <v>4293</v>
      </c>
      <c r="I66" s="293"/>
      <c r="J66" s="293"/>
      <c r="K66" s="293">
        <f>'将来負担比率（分子）の構造'!L$41</f>
        <v>4208</v>
      </c>
      <c r="L66" s="293"/>
      <c r="M66" s="293"/>
      <c r="N66" s="293">
        <f>'将来負担比率（分子）の構造'!M$41</f>
        <v>3877</v>
      </c>
      <c r="O66" s="293"/>
      <c r="P66" s="293"/>
    </row>
    <row r="67" spans="1:16" x14ac:dyDescent="0.2">
      <c r="A67" s="293" t="s">
        <v>504</v>
      </c>
      <c r="B67" s="293" t="e">
        <f>NA()</f>
        <v>#N/A</v>
      </c>
      <c r="C67" s="293">
        <f>IF(ISNUMBER('将来負担比率（分子）の構造'!I$53),IF('将来負担比率（分子）の構造'!I$53&lt;0,0,'将来負担比率（分子）の構造'!I$53),NA())</f>
        <v>0</v>
      </c>
      <c r="D67" s="293" t="e">
        <f>NA()</f>
        <v>#N/A</v>
      </c>
      <c r="E67" s="293" t="e">
        <f>NA()</f>
        <v>#N/A</v>
      </c>
      <c r="F67" s="293">
        <f>IF(ISNUMBER('将来負担比率（分子）の構造'!J$53),IF('将来負担比率（分子）の構造'!J$53&lt;0,0,'将来負担比率（分子）の構造'!J$53),NA())</f>
        <v>0</v>
      </c>
      <c r="G67" s="293" t="e">
        <f>NA()</f>
        <v>#N/A</v>
      </c>
      <c r="H67" s="293" t="e">
        <f>NA()</f>
        <v>#N/A</v>
      </c>
      <c r="I67" s="293">
        <f>IF(ISNUMBER('将来負担比率（分子）の構造'!K$53),IF('将来負担比率（分子）の構造'!K$53&lt;0,0,'将来負担比率（分子）の構造'!K$53),NA())</f>
        <v>0</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529</v>
      </c>
      <c r="B70" s="296"/>
      <c r="C70" s="296"/>
      <c r="D70" s="296"/>
      <c r="E70" s="296"/>
      <c r="F70" s="296"/>
    </row>
    <row r="71" spans="1:16" x14ac:dyDescent="0.2">
      <c r="A71" s="295"/>
      <c r="B71" s="295" t="str">
        <f>基金残高に係る経年分析!F54</f>
        <v>R03</v>
      </c>
      <c r="C71" s="295" t="str">
        <f>基金残高に係る経年分析!G54</f>
        <v>R04</v>
      </c>
      <c r="D71" s="295" t="str">
        <f>基金残高に係る経年分析!H54</f>
        <v>R05</v>
      </c>
    </row>
    <row r="72" spans="1:16" x14ac:dyDescent="0.2">
      <c r="A72" s="295" t="s">
        <v>530</v>
      </c>
      <c r="B72" s="297">
        <f>基金残高に係る経年分析!F55</f>
        <v>2839</v>
      </c>
      <c r="C72" s="297">
        <f>基金残高に係る経年分析!G55</f>
        <v>3338</v>
      </c>
      <c r="D72" s="297">
        <f>基金残高に係る経年分析!H55</f>
        <v>3602</v>
      </c>
    </row>
    <row r="73" spans="1:16" x14ac:dyDescent="0.2">
      <c r="A73" s="295" t="s">
        <v>531</v>
      </c>
      <c r="B73" s="297">
        <f>基金残高に係る経年分析!F56</f>
        <v>69</v>
      </c>
      <c r="C73" s="297">
        <f>基金残高に係る経年分析!G56</f>
        <v>69</v>
      </c>
      <c r="D73" s="297">
        <f>基金残高に係る経年分析!H56</f>
        <v>69</v>
      </c>
    </row>
    <row r="74" spans="1:16" x14ac:dyDescent="0.2">
      <c r="A74" s="295" t="s">
        <v>532</v>
      </c>
      <c r="B74" s="297">
        <f>基金残高に係る経年分析!F57</f>
        <v>323</v>
      </c>
      <c r="C74" s="297">
        <f>基金残高に係る経年分析!G57</f>
        <v>325</v>
      </c>
      <c r="D74" s="297">
        <f>基金残高に係る経年分析!H57</f>
        <v>426</v>
      </c>
    </row>
  </sheetData>
  <sheetProtection algorithmName="SHA-512" hashValue="isoJi0sSk3fxmRmWozKyHJJaAUuM7B8XrSO/BY/ivGPJ5tw5VCUMEC8as9hz5GVuubtasT/H6icwSXgczdekJw==" saltValue="st8qFXuepjZF+DilGA1OL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130</v>
      </c>
      <c r="DI1" s="549"/>
      <c r="DJ1" s="549"/>
      <c r="DK1" s="549"/>
      <c r="DL1" s="549"/>
      <c r="DM1" s="549"/>
      <c r="DN1" s="550"/>
      <c r="DO1" s="1"/>
      <c r="DP1" s="548" t="s">
        <v>131</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132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133</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134</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135</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2">
      <c r="B4" s="336" t="s">
        <v>7</v>
      </c>
      <c r="C4" s="337"/>
      <c r="D4" s="337"/>
      <c r="E4" s="337"/>
      <c r="F4" s="337"/>
      <c r="G4" s="337"/>
      <c r="H4" s="337"/>
      <c r="I4" s="337"/>
      <c r="J4" s="337"/>
      <c r="K4" s="337"/>
      <c r="L4" s="337"/>
      <c r="M4" s="337"/>
      <c r="N4" s="337"/>
      <c r="O4" s="337"/>
      <c r="P4" s="337"/>
      <c r="Q4" s="386"/>
      <c r="R4" s="336" t="s">
        <v>136</v>
      </c>
      <c r="S4" s="337"/>
      <c r="T4" s="337"/>
      <c r="U4" s="337"/>
      <c r="V4" s="337"/>
      <c r="W4" s="337"/>
      <c r="X4" s="337"/>
      <c r="Y4" s="386"/>
      <c r="Z4" s="336" t="s">
        <v>137</v>
      </c>
      <c r="AA4" s="337"/>
      <c r="AB4" s="337"/>
      <c r="AC4" s="386"/>
      <c r="AD4" s="336" t="s">
        <v>138</v>
      </c>
      <c r="AE4" s="337"/>
      <c r="AF4" s="337"/>
      <c r="AG4" s="337"/>
      <c r="AH4" s="337"/>
      <c r="AI4" s="337"/>
      <c r="AJ4" s="337"/>
      <c r="AK4" s="386"/>
      <c r="AL4" s="336" t="s">
        <v>137</v>
      </c>
      <c r="AM4" s="337"/>
      <c r="AN4" s="337"/>
      <c r="AO4" s="386"/>
      <c r="AP4" s="551" t="s">
        <v>139</v>
      </c>
      <c r="AQ4" s="551"/>
      <c r="AR4" s="551"/>
      <c r="AS4" s="551"/>
      <c r="AT4" s="551"/>
      <c r="AU4" s="551"/>
      <c r="AV4" s="551"/>
      <c r="AW4" s="551"/>
      <c r="AX4" s="551"/>
      <c r="AY4" s="551"/>
      <c r="AZ4" s="551"/>
      <c r="BA4" s="551"/>
      <c r="BB4" s="551"/>
      <c r="BC4" s="551"/>
      <c r="BD4" s="551"/>
      <c r="BE4" s="551"/>
      <c r="BF4" s="551"/>
      <c r="BG4" s="551" t="s">
        <v>140</v>
      </c>
      <c r="BH4" s="551"/>
      <c r="BI4" s="551"/>
      <c r="BJ4" s="551"/>
      <c r="BK4" s="551"/>
      <c r="BL4" s="551"/>
      <c r="BM4" s="551"/>
      <c r="BN4" s="551"/>
      <c r="BO4" s="551" t="s">
        <v>137</v>
      </c>
      <c r="BP4" s="551"/>
      <c r="BQ4" s="551"/>
      <c r="BR4" s="551"/>
      <c r="BS4" s="551" t="s">
        <v>141</v>
      </c>
      <c r="BT4" s="551"/>
      <c r="BU4" s="551"/>
      <c r="BV4" s="551"/>
      <c r="BW4" s="551"/>
      <c r="BX4" s="551"/>
      <c r="BY4" s="551"/>
      <c r="BZ4" s="551"/>
      <c r="CA4" s="551"/>
      <c r="CB4" s="551"/>
      <c r="CD4" s="336" t="s">
        <v>142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2">
      <c r="B5" s="552" t="s">
        <v>143</v>
      </c>
      <c r="C5" s="553"/>
      <c r="D5" s="553"/>
      <c r="E5" s="553"/>
      <c r="F5" s="553"/>
      <c r="G5" s="553"/>
      <c r="H5" s="553"/>
      <c r="I5" s="553"/>
      <c r="J5" s="553"/>
      <c r="K5" s="553"/>
      <c r="L5" s="553"/>
      <c r="M5" s="553"/>
      <c r="N5" s="553"/>
      <c r="O5" s="553"/>
      <c r="P5" s="553"/>
      <c r="Q5" s="554"/>
      <c r="R5" s="555">
        <v>2237120</v>
      </c>
      <c r="S5" s="556"/>
      <c r="T5" s="556"/>
      <c r="U5" s="556"/>
      <c r="V5" s="556"/>
      <c r="W5" s="556"/>
      <c r="X5" s="556"/>
      <c r="Y5" s="557"/>
      <c r="Z5" s="558">
        <v>34.299999999999997</v>
      </c>
      <c r="AA5" s="558"/>
      <c r="AB5" s="558"/>
      <c r="AC5" s="558"/>
      <c r="AD5" s="559">
        <v>2237120</v>
      </c>
      <c r="AE5" s="559"/>
      <c r="AF5" s="559"/>
      <c r="AG5" s="559"/>
      <c r="AH5" s="559"/>
      <c r="AI5" s="559"/>
      <c r="AJ5" s="559"/>
      <c r="AK5" s="559"/>
      <c r="AL5" s="560">
        <v>53.1</v>
      </c>
      <c r="AM5" s="561"/>
      <c r="AN5" s="561"/>
      <c r="AO5" s="562"/>
      <c r="AP5" s="552" t="s">
        <v>144</v>
      </c>
      <c r="AQ5" s="553"/>
      <c r="AR5" s="553"/>
      <c r="AS5" s="553"/>
      <c r="AT5" s="553"/>
      <c r="AU5" s="553"/>
      <c r="AV5" s="553"/>
      <c r="AW5" s="553"/>
      <c r="AX5" s="553"/>
      <c r="AY5" s="553"/>
      <c r="AZ5" s="553"/>
      <c r="BA5" s="553"/>
      <c r="BB5" s="553"/>
      <c r="BC5" s="553"/>
      <c r="BD5" s="553"/>
      <c r="BE5" s="553"/>
      <c r="BF5" s="554"/>
      <c r="BG5" s="563">
        <v>2237120</v>
      </c>
      <c r="BH5" s="342"/>
      <c r="BI5" s="342"/>
      <c r="BJ5" s="342"/>
      <c r="BK5" s="342"/>
      <c r="BL5" s="342"/>
      <c r="BM5" s="342"/>
      <c r="BN5" s="564"/>
      <c r="BO5" s="565">
        <v>100</v>
      </c>
      <c r="BP5" s="565"/>
      <c r="BQ5" s="565"/>
      <c r="BR5" s="565"/>
      <c r="BS5" s="566">
        <v>28922</v>
      </c>
      <c r="BT5" s="566"/>
      <c r="BU5" s="566"/>
      <c r="BV5" s="566"/>
      <c r="BW5" s="566"/>
      <c r="BX5" s="566"/>
      <c r="BY5" s="566"/>
      <c r="BZ5" s="566"/>
      <c r="CA5" s="566"/>
      <c r="CB5" s="567"/>
      <c r="CD5" s="336" t="s">
        <v>139</v>
      </c>
      <c r="CE5" s="337"/>
      <c r="CF5" s="337"/>
      <c r="CG5" s="337"/>
      <c r="CH5" s="337"/>
      <c r="CI5" s="337"/>
      <c r="CJ5" s="337"/>
      <c r="CK5" s="337"/>
      <c r="CL5" s="337"/>
      <c r="CM5" s="337"/>
      <c r="CN5" s="337"/>
      <c r="CO5" s="337"/>
      <c r="CP5" s="337"/>
      <c r="CQ5" s="386"/>
      <c r="CR5" s="336" t="s">
        <v>145</v>
      </c>
      <c r="CS5" s="337"/>
      <c r="CT5" s="337"/>
      <c r="CU5" s="337"/>
      <c r="CV5" s="337"/>
      <c r="CW5" s="337"/>
      <c r="CX5" s="337"/>
      <c r="CY5" s="386"/>
      <c r="CZ5" s="336" t="s">
        <v>137</v>
      </c>
      <c r="DA5" s="337"/>
      <c r="DB5" s="337"/>
      <c r="DC5" s="386"/>
      <c r="DD5" s="336" t="s">
        <v>146</v>
      </c>
      <c r="DE5" s="337"/>
      <c r="DF5" s="337"/>
      <c r="DG5" s="337"/>
      <c r="DH5" s="337"/>
      <c r="DI5" s="337"/>
      <c r="DJ5" s="337"/>
      <c r="DK5" s="337"/>
      <c r="DL5" s="337"/>
      <c r="DM5" s="337"/>
      <c r="DN5" s="337"/>
      <c r="DO5" s="337"/>
      <c r="DP5" s="386"/>
      <c r="DQ5" s="336" t="s">
        <v>147</v>
      </c>
      <c r="DR5" s="337"/>
      <c r="DS5" s="337"/>
      <c r="DT5" s="337"/>
      <c r="DU5" s="337"/>
      <c r="DV5" s="337"/>
      <c r="DW5" s="337"/>
      <c r="DX5" s="337"/>
      <c r="DY5" s="337"/>
      <c r="DZ5" s="337"/>
      <c r="EA5" s="337"/>
      <c r="EB5" s="337"/>
      <c r="EC5" s="386"/>
    </row>
    <row r="6" spans="2:143" ht="11.25" customHeight="1" x14ac:dyDescent="0.2">
      <c r="B6" s="568" t="s">
        <v>148</v>
      </c>
      <c r="C6" s="468"/>
      <c r="D6" s="468"/>
      <c r="E6" s="468"/>
      <c r="F6" s="468"/>
      <c r="G6" s="468"/>
      <c r="H6" s="468"/>
      <c r="I6" s="468"/>
      <c r="J6" s="468"/>
      <c r="K6" s="468"/>
      <c r="L6" s="468"/>
      <c r="M6" s="468"/>
      <c r="N6" s="468"/>
      <c r="O6" s="468"/>
      <c r="P6" s="468"/>
      <c r="Q6" s="569"/>
      <c r="R6" s="563">
        <v>99992</v>
      </c>
      <c r="S6" s="342"/>
      <c r="T6" s="342"/>
      <c r="U6" s="342"/>
      <c r="V6" s="342"/>
      <c r="W6" s="342"/>
      <c r="X6" s="342"/>
      <c r="Y6" s="564"/>
      <c r="Z6" s="565">
        <v>1.5</v>
      </c>
      <c r="AA6" s="565"/>
      <c r="AB6" s="565"/>
      <c r="AC6" s="565"/>
      <c r="AD6" s="566">
        <v>99992</v>
      </c>
      <c r="AE6" s="566"/>
      <c r="AF6" s="566"/>
      <c r="AG6" s="566"/>
      <c r="AH6" s="566"/>
      <c r="AI6" s="566"/>
      <c r="AJ6" s="566"/>
      <c r="AK6" s="566"/>
      <c r="AL6" s="570">
        <v>2.4</v>
      </c>
      <c r="AM6" s="348"/>
      <c r="AN6" s="348"/>
      <c r="AO6" s="571"/>
      <c r="AP6" s="568" t="s">
        <v>149</v>
      </c>
      <c r="AQ6" s="468"/>
      <c r="AR6" s="468"/>
      <c r="AS6" s="468"/>
      <c r="AT6" s="468"/>
      <c r="AU6" s="468"/>
      <c r="AV6" s="468"/>
      <c r="AW6" s="468"/>
      <c r="AX6" s="468"/>
      <c r="AY6" s="468"/>
      <c r="AZ6" s="468"/>
      <c r="BA6" s="468"/>
      <c r="BB6" s="468"/>
      <c r="BC6" s="468"/>
      <c r="BD6" s="468"/>
      <c r="BE6" s="468"/>
      <c r="BF6" s="569"/>
      <c r="BG6" s="563">
        <v>2237120</v>
      </c>
      <c r="BH6" s="342"/>
      <c r="BI6" s="342"/>
      <c r="BJ6" s="342"/>
      <c r="BK6" s="342"/>
      <c r="BL6" s="342"/>
      <c r="BM6" s="342"/>
      <c r="BN6" s="564"/>
      <c r="BO6" s="565">
        <v>100</v>
      </c>
      <c r="BP6" s="565"/>
      <c r="BQ6" s="565"/>
      <c r="BR6" s="565"/>
      <c r="BS6" s="566">
        <v>28922</v>
      </c>
      <c r="BT6" s="566"/>
      <c r="BU6" s="566"/>
      <c r="BV6" s="566"/>
      <c r="BW6" s="566"/>
      <c r="BX6" s="566"/>
      <c r="BY6" s="566"/>
      <c r="BZ6" s="566"/>
      <c r="CA6" s="566"/>
      <c r="CB6" s="567"/>
      <c r="CD6" s="552" t="s">
        <v>150</v>
      </c>
      <c r="CE6" s="553"/>
      <c r="CF6" s="553"/>
      <c r="CG6" s="553"/>
      <c r="CH6" s="553"/>
      <c r="CI6" s="553"/>
      <c r="CJ6" s="553"/>
      <c r="CK6" s="553"/>
      <c r="CL6" s="553"/>
      <c r="CM6" s="553"/>
      <c r="CN6" s="553"/>
      <c r="CO6" s="553"/>
      <c r="CP6" s="553"/>
      <c r="CQ6" s="554"/>
      <c r="CR6" s="563">
        <v>83085</v>
      </c>
      <c r="CS6" s="342"/>
      <c r="CT6" s="342"/>
      <c r="CU6" s="342"/>
      <c r="CV6" s="342"/>
      <c r="CW6" s="342"/>
      <c r="CX6" s="342"/>
      <c r="CY6" s="564"/>
      <c r="CZ6" s="560">
        <v>1.4</v>
      </c>
      <c r="DA6" s="561"/>
      <c r="DB6" s="561"/>
      <c r="DC6" s="572"/>
      <c r="DD6" s="573" t="s">
        <v>47</v>
      </c>
      <c r="DE6" s="342"/>
      <c r="DF6" s="342"/>
      <c r="DG6" s="342"/>
      <c r="DH6" s="342"/>
      <c r="DI6" s="342"/>
      <c r="DJ6" s="342"/>
      <c r="DK6" s="342"/>
      <c r="DL6" s="342"/>
      <c r="DM6" s="342"/>
      <c r="DN6" s="342"/>
      <c r="DO6" s="342"/>
      <c r="DP6" s="564"/>
      <c r="DQ6" s="573">
        <v>83085</v>
      </c>
      <c r="DR6" s="342"/>
      <c r="DS6" s="342"/>
      <c r="DT6" s="342"/>
      <c r="DU6" s="342"/>
      <c r="DV6" s="342"/>
      <c r="DW6" s="342"/>
      <c r="DX6" s="342"/>
      <c r="DY6" s="342"/>
      <c r="DZ6" s="342"/>
      <c r="EA6" s="342"/>
      <c r="EB6" s="342"/>
      <c r="EC6" s="574"/>
    </row>
    <row r="7" spans="2:143" ht="11.25" customHeight="1" x14ac:dyDescent="0.2">
      <c r="B7" s="568" t="s">
        <v>151</v>
      </c>
      <c r="C7" s="468"/>
      <c r="D7" s="468"/>
      <c r="E7" s="468"/>
      <c r="F7" s="468"/>
      <c r="G7" s="468"/>
      <c r="H7" s="468"/>
      <c r="I7" s="468"/>
      <c r="J7" s="468"/>
      <c r="K7" s="468"/>
      <c r="L7" s="468"/>
      <c r="M7" s="468"/>
      <c r="N7" s="468"/>
      <c r="O7" s="468"/>
      <c r="P7" s="468"/>
      <c r="Q7" s="569"/>
      <c r="R7" s="563">
        <v>543</v>
      </c>
      <c r="S7" s="342"/>
      <c r="T7" s="342"/>
      <c r="U7" s="342"/>
      <c r="V7" s="342"/>
      <c r="W7" s="342"/>
      <c r="X7" s="342"/>
      <c r="Y7" s="564"/>
      <c r="Z7" s="565">
        <v>0</v>
      </c>
      <c r="AA7" s="565"/>
      <c r="AB7" s="565"/>
      <c r="AC7" s="565"/>
      <c r="AD7" s="566">
        <v>543</v>
      </c>
      <c r="AE7" s="566"/>
      <c r="AF7" s="566"/>
      <c r="AG7" s="566"/>
      <c r="AH7" s="566"/>
      <c r="AI7" s="566"/>
      <c r="AJ7" s="566"/>
      <c r="AK7" s="566"/>
      <c r="AL7" s="570">
        <v>0</v>
      </c>
      <c r="AM7" s="348"/>
      <c r="AN7" s="348"/>
      <c r="AO7" s="571"/>
      <c r="AP7" s="568" t="s">
        <v>152</v>
      </c>
      <c r="AQ7" s="468"/>
      <c r="AR7" s="468"/>
      <c r="AS7" s="468"/>
      <c r="AT7" s="468"/>
      <c r="AU7" s="468"/>
      <c r="AV7" s="468"/>
      <c r="AW7" s="468"/>
      <c r="AX7" s="468"/>
      <c r="AY7" s="468"/>
      <c r="AZ7" s="468"/>
      <c r="BA7" s="468"/>
      <c r="BB7" s="468"/>
      <c r="BC7" s="468"/>
      <c r="BD7" s="468"/>
      <c r="BE7" s="468"/>
      <c r="BF7" s="569"/>
      <c r="BG7" s="563">
        <v>789108</v>
      </c>
      <c r="BH7" s="342"/>
      <c r="BI7" s="342"/>
      <c r="BJ7" s="342"/>
      <c r="BK7" s="342"/>
      <c r="BL7" s="342"/>
      <c r="BM7" s="342"/>
      <c r="BN7" s="564"/>
      <c r="BO7" s="565">
        <v>35.299999999999997</v>
      </c>
      <c r="BP7" s="565"/>
      <c r="BQ7" s="565"/>
      <c r="BR7" s="565"/>
      <c r="BS7" s="566">
        <v>28922</v>
      </c>
      <c r="BT7" s="566"/>
      <c r="BU7" s="566"/>
      <c r="BV7" s="566"/>
      <c r="BW7" s="566"/>
      <c r="BX7" s="566"/>
      <c r="BY7" s="566"/>
      <c r="BZ7" s="566"/>
      <c r="CA7" s="566"/>
      <c r="CB7" s="567"/>
      <c r="CD7" s="568" t="s">
        <v>153</v>
      </c>
      <c r="CE7" s="468"/>
      <c r="CF7" s="468"/>
      <c r="CG7" s="468"/>
      <c r="CH7" s="468"/>
      <c r="CI7" s="468"/>
      <c r="CJ7" s="468"/>
      <c r="CK7" s="468"/>
      <c r="CL7" s="468"/>
      <c r="CM7" s="468"/>
      <c r="CN7" s="468"/>
      <c r="CO7" s="468"/>
      <c r="CP7" s="468"/>
      <c r="CQ7" s="569"/>
      <c r="CR7" s="563">
        <v>1154204</v>
      </c>
      <c r="CS7" s="342"/>
      <c r="CT7" s="342"/>
      <c r="CU7" s="342"/>
      <c r="CV7" s="342"/>
      <c r="CW7" s="342"/>
      <c r="CX7" s="342"/>
      <c r="CY7" s="564"/>
      <c r="CZ7" s="565">
        <v>19</v>
      </c>
      <c r="DA7" s="565"/>
      <c r="DB7" s="565"/>
      <c r="DC7" s="565"/>
      <c r="DD7" s="573">
        <v>49094</v>
      </c>
      <c r="DE7" s="342"/>
      <c r="DF7" s="342"/>
      <c r="DG7" s="342"/>
      <c r="DH7" s="342"/>
      <c r="DI7" s="342"/>
      <c r="DJ7" s="342"/>
      <c r="DK7" s="342"/>
      <c r="DL7" s="342"/>
      <c r="DM7" s="342"/>
      <c r="DN7" s="342"/>
      <c r="DO7" s="342"/>
      <c r="DP7" s="564"/>
      <c r="DQ7" s="573">
        <v>1042903</v>
      </c>
      <c r="DR7" s="342"/>
      <c r="DS7" s="342"/>
      <c r="DT7" s="342"/>
      <c r="DU7" s="342"/>
      <c r="DV7" s="342"/>
      <c r="DW7" s="342"/>
      <c r="DX7" s="342"/>
      <c r="DY7" s="342"/>
      <c r="DZ7" s="342"/>
      <c r="EA7" s="342"/>
      <c r="EB7" s="342"/>
      <c r="EC7" s="574"/>
    </row>
    <row r="8" spans="2:143" ht="11.25" customHeight="1" x14ac:dyDescent="0.2">
      <c r="B8" s="568" t="s">
        <v>154</v>
      </c>
      <c r="C8" s="468"/>
      <c r="D8" s="468"/>
      <c r="E8" s="468"/>
      <c r="F8" s="468"/>
      <c r="G8" s="468"/>
      <c r="H8" s="468"/>
      <c r="I8" s="468"/>
      <c r="J8" s="468"/>
      <c r="K8" s="468"/>
      <c r="L8" s="468"/>
      <c r="M8" s="468"/>
      <c r="N8" s="468"/>
      <c r="O8" s="468"/>
      <c r="P8" s="468"/>
      <c r="Q8" s="569"/>
      <c r="R8" s="563">
        <v>10086</v>
      </c>
      <c r="S8" s="342"/>
      <c r="T8" s="342"/>
      <c r="U8" s="342"/>
      <c r="V8" s="342"/>
      <c r="W8" s="342"/>
      <c r="X8" s="342"/>
      <c r="Y8" s="564"/>
      <c r="Z8" s="565">
        <v>0.2</v>
      </c>
      <c r="AA8" s="565"/>
      <c r="AB8" s="565"/>
      <c r="AC8" s="565"/>
      <c r="AD8" s="566">
        <v>10086</v>
      </c>
      <c r="AE8" s="566"/>
      <c r="AF8" s="566"/>
      <c r="AG8" s="566"/>
      <c r="AH8" s="566"/>
      <c r="AI8" s="566"/>
      <c r="AJ8" s="566"/>
      <c r="AK8" s="566"/>
      <c r="AL8" s="570">
        <v>0.2</v>
      </c>
      <c r="AM8" s="348"/>
      <c r="AN8" s="348"/>
      <c r="AO8" s="571"/>
      <c r="AP8" s="568" t="s">
        <v>155</v>
      </c>
      <c r="AQ8" s="468"/>
      <c r="AR8" s="468"/>
      <c r="AS8" s="468"/>
      <c r="AT8" s="468"/>
      <c r="AU8" s="468"/>
      <c r="AV8" s="468"/>
      <c r="AW8" s="468"/>
      <c r="AX8" s="468"/>
      <c r="AY8" s="468"/>
      <c r="AZ8" s="468"/>
      <c r="BA8" s="468"/>
      <c r="BB8" s="468"/>
      <c r="BC8" s="468"/>
      <c r="BD8" s="468"/>
      <c r="BE8" s="468"/>
      <c r="BF8" s="569"/>
      <c r="BG8" s="563">
        <v>25704</v>
      </c>
      <c r="BH8" s="342"/>
      <c r="BI8" s="342"/>
      <c r="BJ8" s="342"/>
      <c r="BK8" s="342"/>
      <c r="BL8" s="342"/>
      <c r="BM8" s="342"/>
      <c r="BN8" s="564"/>
      <c r="BO8" s="565">
        <v>1.1000000000000001</v>
      </c>
      <c r="BP8" s="565"/>
      <c r="BQ8" s="565"/>
      <c r="BR8" s="565"/>
      <c r="BS8" s="566" t="s">
        <v>47</v>
      </c>
      <c r="BT8" s="566"/>
      <c r="BU8" s="566"/>
      <c r="BV8" s="566"/>
      <c r="BW8" s="566"/>
      <c r="BX8" s="566"/>
      <c r="BY8" s="566"/>
      <c r="BZ8" s="566"/>
      <c r="CA8" s="566"/>
      <c r="CB8" s="567"/>
      <c r="CD8" s="568" t="s">
        <v>156</v>
      </c>
      <c r="CE8" s="468"/>
      <c r="CF8" s="468"/>
      <c r="CG8" s="468"/>
      <c r="CH8" s="468"/>
      <c r="CI8" s="468"/>
      <c r="CJ8" s="468"/>
      <c r="CK8" s="468"/>
      <c r="CL8" s="468"/>
      <c r="CM8" s="468"/>
      <c r="CN8" s="468"/>
      <c r="CO8" s="468"/>
      <c r="CP8" s="468"/>
      <c r="CQ8" s="569"/>
      <c r="CR8" s="563">
        <v>1932915</v>
      </c>
      <c r="CS8" s="342"/>
      <c r="CT8" s="342"/>
      <c r="CU8" s="342"/>
      <c r="CV8" s="342"/>
      <c r="CW8" s="342"/>
      <c r="CX8" s="342"/>
      <c r="CY8" s="564"/>
      <c r="CZ8" s="565">
        <v>31.8</v>
      </c>
      <c r="DA8" s="565"/>
      <c r="DB8" s="565"/>
      <c r="DC8" s="565"/>
      <c r="DD8" s="573">
        <v>100</v>
      </c>
      <c r="DE8" s="342"/>
      <c r="DF8" s="342"/>
      <c r="DG8" s="342"/>
      <c r="DH8" s="342"/>
      <c r="DI8" s="342"/>
      <c r="DJ8" s="342"/>
      <c r="DK8" s="342"/>
      <c r="DL8" s="342"/>
      <c r="DM8" s="342"/>
      <c r="DN8" s="342"/>
      <c r="DO8" s="342"/>
      <c r="DP8" s="564"/>
      <c r="DQ8" s="573">
        <v>1262105</v>
      </c>
      <c r="DR8" s="342"/>
      <c r="DS8" s="342"/>
      <c r="DT8" s="342"/>
      <c r="DU8" s="342"/>
      <c r="DV8" s="342"/>
      <c r="DW8" s="342"/>
      <c r="DX8" s="342"/>
      <c r="DY8" s="342"/>
      <c r="DZ8" s="342"/>
      <c r="EA8" s="342"/>
      <c r="EB8" s="342"/>
      <c r="EC8" s="574"/>
    </row>
    <row r="9" spans="2:143" ht="11.25" customHeight="1" x14ac:dyDescent="0.2">
      <c r="B9" s="568" t="s">
        <v>157</v>
      </c>
      <c r="C9" s="468"/>
      <c r="D9" s="468"/>
      <c r="E9" s="468"/>
      <c r="F9" s="468"/>
      <c r="G9" s="468"/>
      <c r="H9" s="468"/>
      <c r="I9" s="468"/>
      <c r="J9" s="468"/>
      <c r="K9" s="468"/>
      <c r="L9" s="468"/>
      <c r="M9" s="468"/>
      <c r="N9" s="468"/>
      <c r="O9" s="468"/>
      <c r="P9" s="468"/>
      <c r="Q9" s="569"/>
      <c r="R9" s="563">
        <v>12673</v>
      </c>
      <c r="S9" s="342"/>
      <c r="T9" s="342"/>
      <c r="U9" s="342"/>
      <c r="V9" s="342"/>
      <c r="W9" s="342"/>
      <c r="X9" s="342"/>
      <c r="Y9" s="564"/>
      <c r="Z9" s="565">
        <v>0.2</v>
      </c>
      <c r="AA9" s="565"/>
      <c r="AB9" s="565"/>
      <c r="AC9" s="565"/>
      <c r="AD9" s="566">
        <v>12673</v>
      </c>
      <c r="AE9" s="566"/>
      <c r="AF9" s="566"/>
      <c r="AG9" s="566"/>
      <c r="AH9" s="566"/>
      <c r="AI9" s="566"/>
      <c r="AJ9" s="566"/>
      <c r="AK9" s="566"/>
      <c r="AL9" s="570">
        <v>0.3</v>
      </c>
      <c r="AM9" s="348"/>
      <c r="AN9" s="348"/>
      <c r="AO9" s="571"/>
      <c r="AP9" s="568" t="s">
        <v>158</v>
      </c>
      <c r="AQ9" s="468"/>
      <c r="AR9" s="468"/>
      <c r="AS9" s="468"/>
      <c r="AT9" s="468"/>
      <c r="AU9" s="468"/>
      <c r="AV9" s="468"/>
      <c r="AW9" s="468"/>
      <c r="AX9" s="468"/>
      <c r="AY9" s="468"/>
      <c r="AZ9" s="468"/>
      <c r="BA9" s="468"/>
      <c r="BB9" s="468"/>
      <c r="BC9" s="468"/>
      <c r="BD9" s="468"/>
      <c r="BE9" s="468"/>
      <c r="BF9" s="569"/>
      <c r="BG9" s="563">
        <v>619843</v>
      </c>
      <c r="BH9" s="342"/>
      <c r="BI9" s="342"/>
      <c r="BJ9" s="342"/>
      <c r="BK9" s="342"/>
      <c r="BL9" s="342"/>
      <c r="BM9" s="342"/>
      <c r="BN9" s="564"/>
      <c r="BO9" s="565">
        <v>27.7</v>
      </c>
      <c r="BP9" s="565"/>
      <c r="BQ9" s="565"/>
      <c r="BR9" s="565"/>
      <c r="BS9" s="566" t="s">
        <v>47</v>
      </c>
      <c r="BT9" s="566"/>
      <c r="BU9" s="566"/>
      <c r="BV9" s="566"/>
      <c r="BW9" s="566"/>
      <c r="BX9" s="566"/>
      <c r="BY9" s="566"/>
      <c r="BZ9" s="566"/>
      <c r="CA9" s="566"/>
      <c r="CB9" s="567"/>
      <c r="CD9" s="568" t="s">
        <v>159</v>
      </c>
      <c r="CE9" s="468"/>
      <c r="CF9" s="468"/>
      <c r="CG9" s="468"/>
      <c r="CH9" s="468"/>
      <c r="CI9" s="468"/>
      <c r="CJ9" s="468"/>
      <c r="CK9" s="468"/>
      <c r="CL9" s="468"/>
      <c r="CM9" s="468"/>
      <c r="CN9" s="468"/>
      <c r="CO9" s="468"/>
      <c r="CP9" s="468"/>
      <c r="CQ9" s="569"/>
      <c r="CR9" s="563">
        <v>548458</v>
      </c>
      <c r="CS9" s="342"/>
      <c r="CT9" s="342"/>
      <c r="CU9" s="342"/>
      <c r="CV9" s="342"/>
      <c r="CW9" s="342"/>
      <c r="CX9" s="342"/>
      <c r="CY9" s="564"/>
      <c r="CZ9" s="565">
        <v>9</v>
      </c>
      <c r="DA9" s="565"/>
      <c r="DB9" s="565"/>
      <c r="DC9" s="565"/>
      <c r="DD9" s="573">
        <v>7156</v>
      </c>
      <c r="DE9" s="342"/>
      <c r="DF9" s="342"/>
      <c r="DG9" s="342"/>
      <c r="DH9" s="342"/>
      <c r="DI9" s="342"/>
      <c r="DJ9" s="342"/>
      <c r="DK9" s="342"/>
      <c r="DL9" s="342"/>
      <c r="DM9" s="342"/>
      <c r="DN9" s="342"/>
      <c r="DO9" s="342"/>
      <c r="DP9" s="564"/>
      <c r="DQ9" s="573">
        <v>498888</v>
      </c>
      <c r="DR9" s="342"/>
      <c r="DS9" s="342"/>
      <c r="DT9" s="342"/>
      <c r="DU9" s="342"/>
      <c r="DV9" s="342"/>
      <c r="DW9" s="342"/>
      <c r="DX9" s="342"/>
      <c r="DY9" s="342"/>
      <c r="DZ9" s="342"/>
      <c r="EA9" s="342"/>
      <c r="EB9" s="342"/>
      <c r="EC9" s="574"/>
    </row>
    <row r="10" spans="2:143" ht="11.25" customHeight="1" x14ac:dyDescent="0.2">
      <c r="B10" s="568" t="s">
        <v>160</v>
      </c>
      <c r="C10" s="468"/>
      <c r="D10" s="468"/>
      <c r="E10" s="468"/>
      <c r="F10" s="468"/>
      <c r="G10" s="468"/>
      <c r="H10" s="468"/>
      <c r="I10" s="468"/>
      <c r="J10" s="468"/>
      <c r="K10" s="468"/>
      <c r="L10" s="468"/>
      <c r="M10" s="468"/>
      <c r="N10" s="468"/>
      <c r="O10" s="468"/>
      <c r="P10" s="468"/>
      <c r="Q10" s="569"/>
      <c r="R10" s="563" t="s">
        <v>47</v>
      </c>
      <c r="S10" s="342"/>
      <c r="T10" s="342"/>
      <c r="U10" s="342"/>
      <c r="V10" s="342"/>
      <c r="W10" s="342"/>
      <c r="X10" s="342"/>
      <c r="Y10" s="564"/>
      <c r="Z10" s="565" t="s">
        <v>47</v>
      </c>
      <c r="AA10" s="565"/>
      <c r="AB10" s="565"/>
      <c r="AC10" s="565"/>
      <c r="AD10" s="566" t="s">
        <v>47</v>
      </c>
      <c r="AE10" s="566"/>
      <c r="AF10" s="566"/>
      <c r="AG10" s="566"/>
      <c r="AH10" s="566"/>
      <c r="AI10" s="566"/>
      <c r="AJ10" s="566"/>
      <c r="AK10" s="566"/>
      <c r="AL10" s="570" t="s">
        <v>47</v>
      </c>
      <c r="AM10" s="348"/>
      <c r="AN10" s="348"/>
      <c r="AO10" s="571"/>
      <c r="AP10" s="568" t="s">
        <v>161</v>
      </c>
      <c r="AQ10" s="468"/>
      <c r="AR10" s="468"/>
      <c r="AS10" s="468"/>
      <c r="AT10" s="468"/>
      <c r="AU10" s="468"/>
      <c r="AV10" s="468"/>
      <c r="AW10" s="468"/>
      <c r="AX10" s="468"/>
      <c r="AY10" s="468"/>
      <c r="AZ10" s="468"/>
      <c r="BA10" s="468"/>
      <c r="BB10" s="468"/>
      <c r="BC10" s="468"/>
      <c r="BD10" s="468"/>
      <c r="BE10" s="468"/>
      <c r="BF10" s="569"/>
      <c r="BG10" s="563">
        <v>42147</v>
      </c>
      <c r="BH10" s="342"/>
      <c r="BI10" s="342"/>
      <c r="BJ10" s="342"/>
      <c r="BK10" s="342"/>
      <c r="BL10" s="342"/>
      <c r="BM10" s="342"/>
      <c r="BN10" s="564"/>
      <c r="BO10" s="565">
        <v>1.9</v>
      </c>
      <c r="BP10" s="565"/>
      <c r="BQ10" s="565"/>
      <c r="BR10" s="565"/>
      <c r="BS10" s="566" t="s">
        <v>47</v>
      </c>
      <c r="BT10" s="566"/>
      <c r="BU10" s="566"/>
      <c r="BV10" s="566"/>
      <c r="BW10" s="566"/>
      <c r="BX10" s="566"/>
      <c r="BY10" s="566"/>
      <c r="BZ10" s="566"/>
      <c r="CA10" s="566"/>
      <c r="CB10" s="567"/>
      <c r="CD10" s="568" t="s">
        <v>162</v>
      </c>
      <c r="CE10" s="468"/>
      <c r="CF10" s="468"/>
      <c r="CG10" s="468"/>
      <c r="CH10" s="468"/>
      <c r="CI10" s="468"/>
      <c r="CJ10" s="468"/>
      <c r="CK10" s="468"/>
      <c r="CL10" s="468"/>
      <c r="CM10" s="468"/>
      <c r="CN10" s="468"/>
      <c r="CO10" s="468"/>
      <c r="CP10" s="468"/>
      <c r="CQ10" s="569"/>
      <c r="CR10" s="563">
        <v>207</v>
      </c>
      <c r="CS10" s="342"/>
      <c r="CT10" s="342"/>
      <c r="CU10" s="342"/>
      <c r="CV10" s="342"/>
      <c r="CW10" s="342"/>
      <c r="CX10" s="342"/>
      <c r="CY10" s="564"/>
      <c r="CZ10" s="565">
        <v>0</v>
      </c>
      <c r="DA10" s="565"/>
      <c r="DB10" s="565"/>
      <c r="DC10" s="565"/>
      <c r="DD10" s="573" t="s">
        <v>47</v>
      </c>
      <c r="DE10" s="342"/>
      <c r="DF10" s="342"/>
      <c r="DG10" s="342"/>
      <c r="DH10" s="342"/>
      <c r="DI10" s="342"/>
      <c r="DJ10" s="342"/>
      <c r="DK10" s="342"/>
      <c r="DL10" s="342"/>
      <c r="DM10" s="342"/>
      <c r="DN10" s="342"/>
      <c r="DO10" s="342"/>
      <c r="DP10" s="564"/>
      <c r="DQ10" s="573">
        <v>207</v>
      </c>
      <c r="DR10" s="342"/>
      <c r="DS10" s="342"/>
      <c r="DT10" s="342"/>
      <c r="DU10" s="342"/>
      <c r="DV10" s="342"/>
      <c r="DW10" s="342"/>
      <c r="DX10" s="342"/>
      <c r="DY10" s="342"/>
      <c r="DZ10" s="342"/>
      <c r="EA10" s="342"/>
      <c r="EB10" s="342"/>
      <c r="EC10" s="574"/>
    </row>
    <row r="11" spans="2:143" ht="11.25" customHeight="1" x14ac:dyDescent="0.2">
      <c r="B11" s="568" t="s">
        <v>163</v>
      </c>
      <c r="C11" s="468"/>
      <c r="D11" s="468"/>
      <c r="E11" s="468"/>
      <c r="F11" s="468"/>
      <c r="G11" s="468"/>
      <c r="H11" s="468"/>
      <c r="I11" s="468"/>
      <c r="J11" s="468"/>
      <c r="K11" s="468"/>
      <c r="L11" s="468"/>
      <c r="M11" s="468"/>
      <c r="N11" s="468"/>
      <c r="O11" s="468"/>
      <c r="P11" s="468"/>
      <c r="Q11" s="569"/>
      <c r="R11" s="563">
        <v>357792</v>
      </c>
      <c r="S11" s="342"/>
      <c r="T11" s="342"/>
      <c r="U11" s="342"/>
      <c r="V11" s="342"/>
      <c r="W11" s="342"/>
      <c r="X11" s="342"/>
      <c r="Y11" s="564"/>
      <c r="Z11" s="570">
        <v>5.5</v>
      </c>
      <c r="AA11" s="348"/>
      <c r="AB11" s="348"/>
      <c r="AC11" s="575"/>
      <c r="AD11" s="573">
        <v>357792</v>
      </c>
      <c r="AE11" s="342"/>
      <c r="AF11" s="342"/>
      <c r="AG11" s="342"/>
      <c r="AH11" s="342"/>
      <c r="AI11" s="342"/>
      <c r="AJ11" s="342"/>
      <c r="AK11" s="564"/>
      <c r="AL11" s="570">
        <v>8.5</v>
      </c>
      <c r="AM11" s="348"/>
      <c r="AN11" s="348"/>
      <c r="AO11" s="571"/>
      <c r="AP11" s="568" t="s">
        <v>164</v>
      </c>
      <c r="AQ11" s="468"/>
      <c r="AR11" s="468"/>
      <c r="AS11" s="468"/>
      <c r="AT11" s="468"/>
      <c r="AU11" s="468"/>
      <c r="AV11" s="468"/>
      <c r="AW11" s="468"/>
      <c r="AX11" s="468"/>
      <c r="AY11" s="468"/>
      <c r="AZ11" s="468"/>
      <c r="BA11" s="468"/>
      <c r="BB11" s="468"/>
      <c r="BC11" s="468"/>
      <c r="BD11" s="468"/>
      <c r="BE11" s="468"/>
      <c r="BF11" s="569"/>
      <c r="BG11" s="563">
        <v>101414</v>
      </c>
      <c r="BH11" s="342"/>
      <c r="BI11" s="342"/>
      <c r="BJ11" s="342"/>
      <c r="BK11" s="342"/>
      <c r="BL11" s="342"/>
      <c r="BM11" s="342"/>
      <c r="BN11" s="564"/>
      <c r="BO11" s="565">
        <v>4.5</v>
      </c>
      <c r="BP11" s="565"/>
      <c r="BQ11" s="565"/>
      <c r="BR11" s="565"/>
      <c r="BS11" s="566">
        <v>28922</v>
      </c>
      <c r="BT11" s="566"/>
      <c r="BU11" s="566"/>
      <c r="BV11" s="566"/>
      <c r="BW11" s="566"/>
      <c r="BX11" s="566"/>
      <c r="BY11" s="566"/>
      <c r="BZ11" s="566"/>
      <c r="CA11" s="566"/>
      <c r="CB11" s="567"/>
      <c r="CD11" s="568" t="s">
        <v>165</v>
      </c>
      <c r="CE11" s="468"/>
      <c r="CF11" s="468"/>
      <c r="CG11" s="468"/>
      <c r="CH11" s="468"/>
      <c r="CI11" s="468"/>
      <c r="CJ11" s="468"/>
      <c r="CK11" s="468"/>
      <c r="CL11" s="468"/>
      <c r="CM11" s="468"/>
      <c r="CN11" s="468"/>
      <c r="CO11" s="468"/>
      <c r="CP11" s="468"/>
      <c r="CQ11" s="569"/>
      <c r="CR11" s="563">
        <v>293405</v>
      </c>
      <c r="CS11" s="342"/>
      <c r="CT11" s="342"/>
      <c r="CU11" s="342"/>
      <c r="CV11" s="342"/>
      <c r="CW11" s="342"/>
      <c r="CX11" s="342"/>
      <c r="CY11" s="564"/>
      <c r="CZ11" s="565">
        <v>4.8</v>
      </c>
      <c r="DA11" s="565"/>
      <c r="DB11" s="565"/>
      <c r="DC11" s="565"/>
      <c r="DD11" s="573">
        <v>90961</v>
      </c>
      <c r="DE11" s="342"/>
      <c r="DF11" s="342"/>
      <c r="DG11" s="342"/>
      <c r="DH11" s="342"/>
      <c r="DI11" s="342"/>
      <c r="DJ11" s="342"/>
      <c r="DK11" s="342"/>
      <c r="DL11" s="342"/>
      <c r="DM11" s="342"/>
      <c r="DN11" s="342"/>
      <c r="DO11" s="342"/>
      <c r="DP11" s="564"/>
      <c r="DQ11" s="573">
        <v>138712</v>
      </c>
      <c r="DR11" s="342"/>
      <c r="DS11" s="342"/>
      <c r="DT11" s="342"/>
      <c r="DU11" s="342"/>
      <c r="DV11" s="342"/>
      <c r="DW11" s="342"/>
      <c r="DX11" s="342"/>
      <c r="DY11" s="342"/>
      <c r="DZ11" s="342"/>
      <c r="EA11" s="342"/>
      <c r="EB11" s="342"/>
      <c r="EC11" s="574"/>
    </row>
    <row r="12" spans="2:143" ht="11.25" customHeight="1" x14ac:dyDescent="0.2">
      <c r="B12" s="568" t="s">
        <v>166</v>
      </c>
      <c r="C12" s="468"/>
      <c r="D12" s="468"/>
      <c r="E12" s="468"/>
      <c r="F12" s="468"/>
      <c r="G12" s="468"/>
      <c r="H12" s="468"/>
      <c r="I12" s="468"/>
      <c r="J12" s="468"/>
      <c r="K12" s="468"/>
      <c r="L12" s="468"/>
      <c r="M12" s="468"/>
      <c r="N12" s="468"/>
      <c r="O12" s="468"/>
      <c r="P12" s="468"/>
      <c r="Q12" s="569"/>
      <c r="R12" s="563">
        <v>12131</v>
      </c>
      <c r="S12" s="342"/>
      <c r="T12" s="342"/>
      <c r="U12" s="342"/>
      <c r="V12" s="342"/>
      <c r="W12" s="342"/>
      <c r="X12" s="342"/>
      <c r="Y12" s="564"/>
      <c r="Z12" s="565">
        <v>0.2</v>
      </c>
      <c r="AA12" s="565"/>
      <c r="AB12" s="565"/>
      <c r="AC12" s="565"/>
      <c r="AD12" s="566">
        <v>12131</v>
      </c>
      <c r="AE12" s="566"/>
      <c r="AF12" s="566"/>
      <c r="AG12" s="566"/>
      <c r="AH12" s="566"/>
      <c r="AI12" s="566"/>
      <c r="AJ12" s="566"/>
      <c r="AK12" s="566"/>
      <c r="AL12" s="570">
        <v>0.3</v>
      </c>
      <c r="AM12" s="348"/>
      <c r="AN12" s="348"/>
      <c r="AO12" s="571"/>
      <c r="AP12" s="568" t="s">
        <v>167</v>
      </c>
      <c r="AQ12" s="468"/>
      <c r="AR12" s="468"/>
      <c r="AS12" s="468"/>
      <c r="AT12" s="468"/>
      <c r="AU12" s="468"/>
      <c r="AV12" s="468"/>
      <c r="AW12" s="468"/>
      <c r="AX12" s="468"/>
      <c r="AY12" s="468"/>
      <c r="AZ12" s="468"/>
      <c r="BA12" s="468"/>
      <c r="BB12" s="468"/>
      <c r="BC12" s="468"/>
      <c r="BD12" s="468"/>
      <c r="BE12" s="468"/>
      <c r="BF12" s="569"/>
      <c r="BG12" s="563">
        <v>1286793</v>
      </c>
      <c r="BH12" s="342"/>
      <c r="BI12" s="342"/>
      <c r="BJ12" s="342"/>
      <c r="BK12" s="342"/>
      <c r="BL12" s="342"/>
      <c r="BM12" s="342"/>
      <c r="BN12" s="564"/>
      <c r="BO12" s="565">
        <v>57.5</v>
      </c>
      <c r="BP12" s="565"/>
      <c r="BQ12" s="565"/>
      <c r="BR12" s="565"/>
      <c r="BS12" s="566" t="s">
        <v>47</v>
      </c>
      <c r="BT12" s="566"/>
      <c r="BU12" s="566"/>
      <c r="BV12" s="566"/>
      <c r="BW12" s="566"/>
      <c r="BX12" s="566"/>
      <c r="BY12" s="566"/>
      <c r="BZ12" s="566"/>
      <c r="CA12" s="566"/>
      <c r="CB12" s="567"/>
      <c r="CD12" s="568" t="s">
        <v>168</v>
      </c>
      <c r="CE12" s="468"/>
      <c r="CF12" s="468"/>
      <c r="CG12" s="468"/>
      <c r="CH12" s="468"/>
      <c r="CI12" s="468"/>
      <c r="CJ12" s="468"/>
      <c r="CK12" s="468"/>
      <c r="CL12" s="468"/>
      <c r="CM12" s="468"/>
      <c r="CN12" s="468"/>
      <c r="CO12" s="468"/>
      <c r="CP12" s="468"/>
      <c r="CQ12" s="569"/>
      <c r="CR12" s="563">
        <v>159936</v>
      </c>
      <c r="CS12" s="342"/>
      <c r="CT12" s="342"/>
      <c r="CU12" s="342"/>
      <c r="CV12" s="342"/>
      <c r="CW12" s="342"/>
      <c r="CX12" s="342"/>
      <c r="CY12" s="564"/>
      <c r="CZ12" s="565">
        <v>2.6</v>
      </c>
      <c r="DA12" s="565"/>
      <c r="DB12" s="565"/>
      <c r="DC12" s="565"/>
      <c r="DD12" s="573" t="s">
        <v>47</v>
      </c>
      <c r="DE12" s="342"/>
      <c r="DF12" s="342"/>
      <c r="DG12" s="342"/>
      <c r="DH12" s="342"/>
      <c r="DI12" s="342"/>
      <c r="DJ12" s="342"/>
      <c r="DK12" s="342"/>
      <c r="DL12" s="342"/>
      <c r="DM12" s="342"/>
      <c r="DN12" s="342"/>
      <c r="DO12" s="342"/>
      <c r="DP12" s="564"/>
      <c r="DQ12" s="573">
        <v>159147</v>
      </c>
      <c r="DR12" s="342"/>
      <c r="DS12" s="342"/>
      <c r="DT12" s="342"/>
      <c r="DU12" s="342"/>
      <c r="DV12" s="342"/>
      <c r="DW12" s="342"/>
      <c r="DX12" s="342"/>
      <c r="DY12" s="342"/>
      <c r="DZ12" s="342"/>
      <c r="EA12" s="342"/>
      <c r="EB12" s="342"/>
      <c r="EC12" s="574"/>
    </row>
    <row r="13" spans="2:143" ht="11.25" customHeight="1" x14ac:dyDescent="0.2">
      <c r="B13" s="568" t="s">
        <v>169</v>
      </c>
      <c r="C13" s="468"/>
      <c r="D13" s="468"/>
      <c r="E13" s="468"/>
      <c r="F13" s="468"/>
      <c r="G13" s="468"/>
      <c r="H13" s="468"/>
      <c r="I13" s="468"/>
      <c r="J13" s="468"/>
      <c r="K13" s="468"/>
      <c r="L13" s="468"/>
      <c r="M13" s="468"/>
      <c r="N13" s="468"/>
      <c r="O13" s="468"/>
      <c r="P13" s="468"/>
      <c r="Q13" s="569"/>
      <c r="R13" s="563" t="s">
        <v>47</v>
      </c>
      <c r="S13" s="342"/>
      <c r="T13" s="342"/>
      <c r="U13" s="342"/>
      <c r="V13" s="342"/>
      <c r="W13" s="342"/>
      <c r="X13" s="342"/>
      <c r="Y13" s="564"/>
      <c r="Z13" s="565" t="s">
        <v>47</v>
      </c>
      <c r="AA13" s="565"/>
      <c r="AB13" s="565"/>
      <c r="AC13" s="565"/>
      <c r="AD13" s="566" t="s">
        <v>47</v>
      </c>
      <c r="AE13" s="566"/>
      <c r="AF13" s="566"/>
      <c r="AG13" s="566"/>
      <c r="AH13" s="566"/>
      <c r="AI13" s="566"/>
      <c r="AJ13" s="566"/>
      <c r="AK13" s="566"/>
      <c r="AL13" s="570" t="s">
        <v>47</v>
      </c>
      <c r="AM13" s="348"/>
      <c r="AN13" s="348"/>
      <c r="AO13" s="571"/>
      <c r="AP13" s="568" t="s">
        <v>170</v>
      </c>
      <c r="AQ13" s="468"/>
      <c r="AR13" s="468"/>
      <c r="AS13" s="468"/>
      <c r="AT13" s="468"/>
      <c r="AU13" s="468"/>
      <c r="AV13" s="468"/>
      <c r="AW13" s="468"/>
      <c r="AX13" s="468"/>
      <c r="AY13" s="468"/>
      <c r="AZ13" s="468"/>
      <c r="BA13" s="468"/>
      <c r="BB13" s="468"/>
      <c r="BC13" s="468"/>
      <c r="BD13" s="468"/>
      <c r="BE13" s="468"/>
      <c r="BF13" s="569"/>
      <c r="BG13" s="563">
        <v>1212105</v>
      </c>
      <c r="BH13" s="342"/>
      <c r="BI13" s="342"/>
      <c r="BJ13" s="342"/>
      <c r="BK13" s="342"/>
      <c r="BL13" s="342"/>
      <c r="BM13" s="342"/>
      <c r="BN13" s="564"/>
      <c r="BO13" s="565">
        <v>54.2</v>
      </c>
      <c r="BP13" s="565"/>
      <c r="BQ13" s="565"/>
      <c r="BR13" s="565"/>
      <c r="BS13" s="566" t="s">
        <v>47</v>
      </c>
      <c r="BT13" s="566"/>
      <c r="BU13" s="566"/>
      <c r="BV13" s="566"/>
      <c r="BW13" s="566"/>
      <c r="BX13" s="566"/>
      <c r="BY13" s="566"/>
      <c r="BZ13" s="566"/>
      <c r="CA13" s="566"/>
      <c r="CB13" s="567"/>
      <c r="CD13" s="568" t="s">
        <v>171</v>
      </c>
      <c r="CE13" s="468"/>
      <c r="CF13" s="468"/>
      <c r="CG13" s="468"/>
      <c r="CH13" s="468"/>
      <c r="CI13" s="468"/>
      <c r="CJ13" s="468"/>
      <c r="CK13" s="468"/>
      <c r="CL13" s="468"/>
      <c r="CM13" s="468"/>
      <c r="CN13" s="468"/>
      <c r="CO13" s="468"/>
      <c r="CP13" s="468"/>
      <c r="CQ13" s="569"/>
      <c r="CR13" s="563">
        <v>515415</v>
      </c>
      <c r="CS13" s="342"/>
      <c r="CT13" s="342"/>
      <c r="CU13" s="342"/>
      <c r="CV13" s="342"/>
      <c r="CW13" s="342"/>
      <c r="CX13" s="342"/>
      <c r="CY13" s="564"/>
      <c r="CZ13" s="565">
        <v>8.5</v>
      </c>
      <c r="DA13" s="565"/>
      <c r="DB13" s="565"/>
      <c r="DC13" s="565"/>
      <c r="DD13" s="573">
        <v>166465</v>
      </c>
      <c r="DE13" s="342"/>
      <c r="DF13" s="342"/>
      <c r="DG13" s="342"/>
      <c r="DH13" s="342"/>
      <c r="DI13" s="342"/>
      <c r="DJ13" s="342"/>
      <c r="DK13" s="342"/>
      <c r="DL13" s="342"/>
      <c r="DM13" s="342"/>
      <c r="DN13" s="342"/>
      <c r="DO13" s="342"/>
      <c r="DP13" s="564"/>
      <c r="DQ13" s="573">
        <v>421258</v>
      </c>
      <c r="DR13" s="342"/>
      <c r="DS13" s="342"/>
      <c r="DT13" s="342"/>
      <c r="DU13" s="342"/>
      <c r="DV13" s="342"/>
      <c r="DW13" s="342"/>
      <c r="DX13" s="342"/>
      <c r="DY13" s="342"/>
      <c r="DZ13" s="342"/>
      <c r="EA13" s="342"/>
      <c r="EB13" s="342"/>
      <c r="EC13" s="574"/>
    </row>
    <row r="14" spans="2:143" ht="11.25" customHeight="1" x14ac:dyDescent="0.2">
      <c r="B14" s="568" t="s">
        <v>172</v>
      </c>
      <c r="C14" s="468"/>
      <c r="D14" s="468"/>
      <c r="E14" s="468"/>
      <c r="F14" s="468"/>
      <c r="G14" s="468"/>
      <c r="H14" s="468"/>
      <c r="I14" s="468"/>
      <c r="J14" s="468"/>
      <c r="K14" s="468"/>
      <c r="L14" s="468"/>
      <c r="M14" s="468"/>
      <c r="N14" s="468"/>
      <c r="O14" s="468"/>
      <c r="P14" s="468"/>
      <c r="Q14" s="569"/>
      <c r="R14" s="563">
        <v>786</v>
      </c>
      <c r="S14" s="342"/>
      <c r="T14" s="342"/>
      <c r="U14" s="342"/>
      <c r="V14" s="342"/>
      <c r="W14" s="342"/>
      <c r="X14" s="342"/>
      <c r="Y14" s="564"/>
      <c r="Z14" s="565">
        <v>0</v>
      </c>
      <c r="AA14" s="565"/>
      <c r="AB14" s="565"/>
      <c r="AC14" s="565"/>
      <c r="AD14" s="566">
        <v>786</v>
      </c>
      <c r="AE14" s="566"/>
      <c r="AF14" s="566"/>
      <c r="AG14" s="566"/>
      <c r="AH14" s="566"/>
      <c r="AI14" s="566"/>
      <c r="AJ14" s="566"/>
      <c r="AK14" s="566"/>
      <c r="AL14" s="570">
        <v>0</v>
      </c>
      <c r="AM14" s="348"/>
      <c r="AN14" s="348"/>
      <c r="AO14" s="571"/>
      <c r="AP14" s="568" t="s">
        <v>173</v>
      </c>
      <c r="AQ14" s="468"/>
      <c r="AR14" s="468"/>
      <c r="AS14" s="468"/>
      <c r="AT14" s="468"/>
      <c r="AU14" s="468"/>
      <c r="AV14" s="468"/>
      <c r="AW14" s="468"/>
      <c r="AX14" s="468"/>
      <c r="AY14" s="468"/>
      <c r="AZ14" s="468"/>
      <c r="BA14" s="468"/>
      <c r="BB14" s="468"/>
      <c r="BC14" s="468"/>
      <c r="BD14" s="468"/>
      <c r="BE14" s="468"/>
      <c r="BF14" s="569"/>
      <c r="BG14" s="563">
        <v>59977</v>
      </c>
      <c r="BH14" s="342"/>
      <c r="BI14" s="342"/>
      <c r="BJ14" s="342"/>
      <c r="BK14" s="342"/>
      <c r="BL14" s="342"/>
      <c r="BM14" s="342"/>
      <c r="BN14" s="564"/>
      <c r="BO14" s="565">
        <v>2.7</v>
      </c>
      <c r="BP14" s="565"/>
      <c r="BQ14" s="565"/>
      <c r="BR14" s="565"/>
      <c r="BS14" s="566" t="s">
        <v>47</v>
      </c>
      <c r="BT14" s="566"/>
      <c r="BU14" s="566"/>
      <c r="BV14" s="566"/>
      <c r="BW14" s="566"/>
      <c r="BX14" s="566"/>
      <c r="BY14" s="566"/>
      <c r="BZ14" s="566"/>
      <c r="CA14" s="566"/>
      <c r="CB14" s="567"/>
      <c r="CD14" s="568" t="s">
        <v>174</v>
      </c>
      <c r="CE14" s="468"/>
      <c r="CF14" s="468"/>
      <c r="CG14" s="468"/>
      <c r="CH14" s="468"/>
      <c r="CI14" s="468"/>
      <c r="CJ14" s="468"/>
      <c r="CK14" s="468"/>
      <c r="CL14" s="468"/>
      <c r="CM14" s="468"/>
      <c r="CN14" s="468"/>
      <c r="CO14" s="468"/>
      <c r="CP14" s="468"/>
      <c r="CQ14" s="569"/>
      <c r="CR14" s="563">
        <v>325483</v>
      </c>
      <c r="CS14" s="342"/>
      <c r="CT14" s="342"/>
      <c r="CU14" s="342"/>
      <c r="CV14" s="342"/>
      <c r="CW14" s="342"/>
      <c r="CX14" s="342"/>
      <c r="CY14" s="564"/>
      <c r="CZ14" s="565">
        <v>5.4</v>
      </c>
      <c r="DA14" s="565"/>
      <c r="DB14" s="565"/>
      <c r="DC14" s="565"/>
      <c r="DD14" s="573">
        <v>37737</v>
      </c>
      <c r="DE14" s="342"/>
      <c r="DF14" s="342"/>
      <c r="DG14" s="342"/>
      <c r="DH14" s="342"/>
      <c r="DI14" s="342"/>
      <c r="DJ14" s="342"/>
      <c r="DK14" s="342"/>
      <c r="DL14" s="342"/>
      <c r="DM14" s="342"/>
      <c r="DN14" s="342"/>
      <c r="DO14" s="342"/>
      <c r="DP14" s="564"/>
      <c r="DQ14" s="573">
        <v>292455</v>
      </c>
      <c r="DR14" s="342"/>
      <c r="DS14" s="342"/>
      <c r="DT14" s="342"/>
      <c r="DU14" s="342"/>
      <c r="DV14" s="342"/>
      <c r="DW14" s="342"/>
      <c r="DX14" s="342"/>
      <c r="DY14" s="342"/>
      <c r="DZ14" s="342"/>
      <c r="EA14" s="342"/>
      <c r="EB14" s="342"/>
      <c r="EC14" s="574"/>
    </row>
    <row r="15" spans="2:143" ht="11.25" customHeight="1" x14ac:dyDescent="0.2">
      <c r="B15" s="568" t="s">
        <v>175</v>
      </c>
      <c r="C15" s="468"/>
      <c r="D15" s="468"/>
      <c r="E15" s="468"/>
      <c r="F15" s="468"/>
      <c r="G15" s="468"/>
      <c r="H15" s="468"/>
      <c r="I15" s="468"/>
      <c r="J15" s="468"/>
      <c r="K15" s="468"/>
      <c r="L15" s="468"/>
      <c r="M15" s="468"/>
      <c r="N15" s="468"/>
      <c r="O15" s="468"/>
      <c r="P15" s="468"/>
      <c r="Q15" s="569"/>
      <c r="R15" s="563" t="s">
        <v>47</v>
      </c>
      <c r="S15" s="342"/>
      <c r="T15" s="342"/>
      <c r="U15" s="342"/>
      <c r="V15" s="342"/>
      <c r="W15" s="342"/>
      <c r="X15" s="342"/>
      <c r="Y15" s="564"/>
      <c r="Z15" s="565" t="s">
        <v>47</v>
      </c>
      <c r="AA15" s="565"/>
      <c r="AB15" s="565"/>
      <c r="AC15" s="565"/>
      <c r="AD15" s="566" t="s">
        <v>47</v>
      </c>
      <c r="AE15" s="566"/>
      <c r="AF15" s="566"/>
      <c r="AG15" s="566"/>
      <c r="AH15" s="566"/>
      <c r="AI15" s="566"/>
      <c r="AJ15" s="566"/>
      <c r="AK15" s="566"/>
      <c r="AL15" s="570" t="s">
        <v>47</v>
      </c>
      <c r="AM15" s="348"/>
      <c r="AN15" s="348"/>
      <c r="AO15" s="571"/>
      <c r="AP15" s="568" t="s">
        <v>176</v>
      </c>
      <c r="AQ15" s="468"/>
      <c r="AR15" s="468"/>
      <c r="AS15" s="468"/>
      <c r="AT15" s="468"/>
      <c r="AU15" s="468"/>
      <c r="AV15" s="468"/>
      <c r="AW15" s="468"/>
      <c r="AX15" s="468"/>
      <c r="AY15" s="468"/>
      <c r="AZ15" s="468"/>
      <c r="BA15" s="468"/>
      <c r="BB15" s="468"/>
      <c r="BC15" s="468"/>
      <c r="BD15" s="468"/>
      <c r="BE15" s="468"/>
      <c r="BF15" s="569"/>
      <c r="BG15" s="563">
        <v>101242</v>
      </c>
      <c r="BH15" s="342"/>
      <c r="BI15" s="342"/>
      <c r="BJ15" s="342"/>
      <c r="BK15" s="342"/>
      <c r="BL15" s="342"/>
      <c r="BM15" s="342"/>
      <c r="BN15" s="564"/>
      <c r="BO15" s="565">
        <v>4.5</v>
      </c>
      <c r="BP15" s="565"/>
      <c r="BQ15" s="565"/>
      <c r="BR15" s="565"/>
      <c r="BS15" s="566" t="s">
        <v>47</v>
      </c>
      <c r="BT15" s="566"/>
      <c r="BU15" s="566"/>
      <c r="BV15" s="566"/>
      <c r="BW15" s="566"/>
      <c r="BX15" s="566"/>
      <c r="BY15" s="566"/>
      <c r="BZ15" s="566"/>
      <c r="CA15" s="566"/>
      <c r="CB15" s="567"/>
      <c r="CD15" s="568" t="s">
        <v>177</v>
      </c>
      <c r="CE15" s="468"/>
      <c r="CF15" s="468"/>
      <c r="CG15" s="468"/>
      <c r="CH15" s="468"/>
      <c r="CI15" s="468"/>
      <c r="CJ15" s="468"/>
      <c r="CK15" s="468"/>
      <c r="CL15" s="468"/>
      <c r="CM15" s="468"/>
      <c r="CN15" s="468"/>
      <c r="CO15" s="468"/>
      <c r="CP15" s="468"/>
      <c r="CQ15" s="569"/>
      <c r="CR15" s="563">
        <v>639032</v>
      </c>
      <c r="CS15" s="342"/>
      <c r="CT15" s="342"/>
      <c r="CU15" s="342"/>
      <c r="CV15" s="342"/>
      <c r="CW15" s="342"/>
      <c r="CX15" s="342"/>
      <c r="CY15" s="564"/>
      <c r="CZ15" s="565">
        <v>10.5</v>
      </c>
      <c r="DA15" s="565"/>
      <c r="DB15" s="565"/>
      <c r="DC15" s="565"/>
      <c r="DD15" s="573">
        <v>36724</v>
      </c>
      <c r="DE15" s="342"/>
      <c r="DF15" s="342"/>
      <c r="DG15" s="342"/>
      <c r="DH15" s="342"/>
      <c r="DI15" s="342"/>
      <c r="DJ15" s="342"/>
      <c r="DK15" s="342"/>
      <c r="DL15" s="342"/>
      <c r="DM15" s="342"/>
      <c r="DN15" s="342"/>
      <c r="DO15" s="342"/>
      <c r="DP15" s="564"/>
      <c r="DQ15" s="573">
        <v>564943</v>
      </c>
      <c r="DR15" s="342"/>
      <c r="DS15" s="342"/>
      <c r="DT15" s="342"/>
      <c r="DU15" s="342"/>
      <c r="DV15" s="342"/>
      <c r="DW15" s="342"/>
      <c r="DX15" s="342"/>
      <c r="DY15" s="342"/>
      <c r="DZ15" s="342"/>
      <c r="EA15" s="342"/>
      <c r="EB15" s="342"/>
      <c r="EC15" s="574"/>
    </row>
    <row r="16" spans="2:143" ht="11.25" customHeight="1" x14ac:dyDescent="0.2">
      <c r="B16" s="568" t="s">
        <v>178</v>
      </c>
      <c r="C16" s="468"/>
      <c r="D16" s="468"/>
      <c r="E16" s="468"/>
      <c r="F16" s="468"/>
      <c r="G16" s="468"/>
      <c r="H16" s="468"/>
      <c r="I16" s="468"/>
      <c r="J16" s="468"/>
      <c r="K16" s="468"/>
      <c r="L16" s="468"/>
      <c r="M16" s="468"/>
      <c r="N16" s="468"/>
      <c r="O16" s="468"/>
      <c r="P16" s="468"/>
      <c r="Q16" s="569"/>
      <c r="R16" s="563">
        <v>14746</v>
      </c>
      <c r="S16" s="342"/>
      <c r="T16" s="342"/>
      <c r="U16" s="342"/>
      <c r="V16" s="342"/>
      <c r="W16" s="342"/>
      <c r="X16" s="342"/>
      <c r="Y16" s="564"/>
      <c r="Z16" s="565">
        <v>0.2</v>
      </c>
      <c r="AA16" s="565"/>
      <c r="AB16" s="565"/>
      <c r="AC16" s="565"/>
      <c r="AD16" s="566">
        <v>14746</v>
      </c>
      <c r="AE16" s="566"/>
      <c r="AF16" s="566"/>
      <c r="AG16" s="566"/>
      <c r="AH16" s="566"/>
      <c r="AI16" s="566"/>
      <c r="AJ16" s="566"/>
      <c r="AK16" s="566"/>
      <c r="AL16" s="570">
        <v>0.4</v>
      </c>
      <c r="AM16" s="348"/>
      <c r="AN16" s="348"/>
      <c r="AO16" s="571"/>
      <c r="AP16" s="568" t="s">
        <v>179</v>
      </c>
      <c r="AQ16" s="468"/>
      <c r="AR16" s="468"/>
      <c r="AS16" s="468"/>
      <c r="AT16" s="468"/>
      <c r="AU16" s="468"/>
      <c r="AV16" s="468"/>
      <c r="AW16" s="468"/>
      <c r="AX16" s="468"/>
      <c r="AY16" s="468"/>
      <c r="AZ16" s="468"/>
      <c r="BA16" s="468"/>
      <c r="BB16" s="468"/>
      <c r="BC16" s="468"/>
      <c r="BD16" s="468"/>
      <c r="BE16" s="468"/>
      <c r="BF16" s="569"/>
      <c r="BG16" s="563" t="s">
        <v>47</v>
      </c>
      <c r="BH16" s="342"/>
      <c r="BI16" s="342"/>
      <c r="BJ16" s="342"/>
      <c r="BK16" s="342"/>
      <c r="BL16" s="342"/>
      <c r="BM16" s="342"/>
      <c r="BN16" s="564"/>
      <c r="BO16" s="565" t="s">
        <v>47</v>
      </c>
      <c r="BP16" s="565"/>
      <c r="BQ16" s="565"/>
      <c r="BR16" s="565"/>
      <c r="BS16" s="566" t="s">
        <v>47</v>
      </c>
      <c r="BT16" s="566"/>
      <c r="BU16" s="566"/>
      <c r="BV16" s="566"/>
      <c r="BW16" s="566"/>
      <c r="BX16" s="566"/>
      <c r="BY16" s="566"/>
      <c r="BZ16" s="566"/>
      <c r="CA16" s="566"/>
      <c r="CB16" s="567"/>
      <c r="CD16" s="568" t="s">
        <v>180</v>
      </c>
      <c r="CE16" s="468"/>
      <c r="CF16" s="468"/>
      <c r="CG16" s="468"/>
      <c r="CH16" s="468"/>
      <c r="CI16" s="468"/>
      <c r="CJ16" s="468"/>
      <c r="CK16" s="468"/>
      <c r="CL16" s="468"/>
      <c r="CM16" s="468"/>
      <c r="CN16" s="468"/>
      <c r="CO16" s="468"/>
      <c r="CP16" s="468"/>
      <c r="CQ16" s="569"/>
      <c r="CR16" s="563">
        <v>517</v>
      </c>
      <c r="CS16" s="342"/>
      <c r="CT16" s="342"/>
      <c r="CU16" s="342"/>
      <c r="CV16" s="342"/>
      <c r="CW16" s="342"/>
      <c r="CX16" s="342"/>
      <c r="CY16" s="564"/>
      <c r="CZ16" s="565">
        <v>0</v>
      </c>
      <c r="DA16" s="565"/>
      <c r="DB16" s="565"/>
      <c r="DC16" s="565"/>
      <c r="DD16" s="573" t="s">
        <v>47</v>
      </c>
      <c r="DE16" s="342"/>
      <c r="DF16" s="342"/>
      <c r="DG16" s="342"/>
      <c r="DH16" s="342"/>
      <c r="DI16" s="342"/>
      <c r="DJ16" s="342"/>
      <c r="DK16" s="342"/>
      <c r="DL16" s="342"/>
      <c r="DM16" s="342"/>
      <c r="DN16" s="342"/>
      <c r="DO16" s="342"/>
      <c r="DP16" s="564"/>
      <c r="DQ16" s="573" t="s">
        <v>47</v>
      </c>
      <c r="DR16" s="342"/>
      <c r="DS16" s="342"/>
      <c r="DT16" s="342"/>
      <c r="DU16" s="342"/>
      <c r="DV16" s="342"/>
      <c r="DW16" s="342"/>
      <c r="DX16" s="342"/>
      <c r="DY16" s="342"/>
      <c r="DZ16" s="342"/>
      <c r="EA16" s="342"/>
      <c r="EB16" s="342"/>
      <c r="EC16" s="574"/>
    </row>
    <row r="17" spans="2:133" ht="11.25" customHeight="1" x14ac:dyDescent="0.2">
      <c r="B17" s="568" t="s">
        <v>181</v>
      </c>
      <c r="C17" s="468"/>
      <c r="D17" s="468"/>
      <c r="E17" s="468"/>
      <c r="F17" s="468"/>
      <c r="G17" s="468"/>
      <c r="H17" s="468"/>
      <c r="I17" s="468"/>
      <c r="J17" s="468"/>
      <c r="K17" s="468"/>
      <c r="L17" s="468"/>
      <c r="M17" s="468"/>
      <c r="N17" s="468"/>
      <c r="O17" s="468"/>
      <c r="P17" s="468"/>
      <c r="Q17" s="569"/>
      <c r="R17" s="563">
        <v>36572</v>
      </c>
      <c r="S17" s="342"/>
      <c r="T17" s="342"/>
      <c r="U17" s="342"/>
      <c r="V17" s="342"/>
      <c r="W17" s="342"/>
      <c r="X17" s="342"/>
      <c r="Y17" s="564"/>
      <c r="Z17" s="565">
        <v>0.6</v>
      </c>
      <c r="AA17" s="565"/>
      <c r="AB17" s="565"/>
      <c r="AC17" s="565"/>
      <c r="AD17" s="566">
        <v>36572</v>
      </c>
      <c r="AE17" s="566"/>
      <c r="AF17" s="566"/>
      <c r="AG17" s="566"/>
      <c r="AH17" s="566"/>
      <c r="AI17" s="566"/>
      <c r="AJ17" s="566"/>
      <c r="AK17" s="566"/>
      <c r="AL17" s="570">
        <v>0.9</v>
      </c>
      <c r="AM17" s="348"/>
      <c r="AN17" s="348"/>
      <c r="AO17" s="571"/>
      <c r="AP17" s="568" t="s">
        <v>182</v>
      </c>
      <c r="AQ17" s="468"/>
      <c r="AR17" s="468"/>
      <c r="AS17" s="468"/>
      <c r="AT17" s="468"/>
      <c r="AU17" s="468"/>
      <c r="AV17" s="468"/>
      <c r="AW17" s="468"/>
      <c r="AX17" s="468"/>
      <c r="AY17" s="468"/>
      <c r="AZ17" s="468"/>
      <c r="BA17" s="468"/>
      <c r="BB17" s="468"/>
      <c r="BC17" s="468"/>
      <c r="BD17" s="468"/>
      <c r="BE17" s="468"/>
      <c r="BF17" s="569"/>
      <c r="BG17" s="563" t="s">
        <v>47</v>
      </c>
      <c r="BH17" s="342"/>
      <c r="BI17" s="342"/>
      <c r="BJ17" s="342"/>
      <c r="BK17" s="342"/>
      <c r="BL17" s="342"/>
      <c r="BM17" s="342"/>
      <c r="BN17" s="564"/>
      <c r="BO17" s="565" t="s">
        <v>47</v>
      </c>
      <c r="BP17" s="565"/>
      <c r="BQ17" s="565"/>
      <c r="BR17" s="565"/>
      <c r="BS17" s="566" t="s">
        <v>47</v>
      </c>
      <c r="BT17" s="566"/>
      <c r="BU17" s="566"/>
      <c r="BV17" s="566"/>
      <c r="BW17" s="566"/>
      <c r="BX17" s="566"/>
      <c r="BY17" s="566"/>
      <c r="BZ17" s="566"/>
      <c r="CA17" s="566"/>
      <c r="CB17" s="567"/>
      <c r="CD17" s="568" t="s">
        <v>183</v>
      </c>
      <c r="CE17" s="468"/>
      <c r="CF17" s="468"/>
      <c r="CG17" s="468"/>
      <c r="CH17" s="468"/>
      <c r="CI17" s="468"/>
      <c r="CJ17" s="468"/>
      <c r="CK17" s="468"/>
      <c r="CL17" s="468"/>
      <c r="CM17" s="468"/>
      <c r="CN17" s="468"/>
      <c r="CO17" s="468"/>
      <c r="CP17" s="468"/>
      <c r="CQ17" s="569"/>
      <c r="CR17" s="563">
        <v>425133</v>
      </c>
      <c r="CS17" s="342"/>
      <c r="CT17" s="342"/>
      <c r="CU17" s="342"/>
      <c r="CV17" s="342"/>
      <c r="CW17" s="342"/>
      <c r="CX17" s="342"/>
      <c r="CY17" s="564"/>
      <c r="CZ17" s="565">
        <v>7</v>
      </c>
      <c r="DA17" s="565"/>
      <c r="DB17" s="565"/>
      <c r="DC17" s="565"/>
      <c r="DD17" s="573" t="s">
        <v>47</v>
      </c>
      <c r="DE17" s="342"/>
      <c r="DF17" s="342"/>
      <c r="DG17" s="342"/>
      <c r="DH17" s="342"/>
      <c r="DI17" s="342"/>
      <c r="DJ17" s="342"/>
      <c r="DK17" s="342"/>
      <c r="DL17" s="342"/>
      <c r="DM17" s="342"/>
      <c r="DN17" s="342"/>
      <c r="DO17" s="342"/>
      <c r="DP17" s="564"/>
      <c r="DQ17" s="573">
        <v>425133</v>
      </c>
      <c r="DR17" s="342"/>
      <c r="DS17" s="342"/>
      <c r="DT17" s="342"/>
      <c r="DU17" s="342"/>
      <c r="DV17" s="342"/>
      <c r="DW17" s="342"/>
      <c r="DX17" s="342"/>
      <c r="DY17" s="342"/>
      <c r="DZ17" s="342"/>
      <c r="EA17" s="342"/>
      <c r="EB17" s="342"/>
      <c r="EC17" s="574"/>
    </row>
    <row r="18" spans="2:133" ht="11.25" customHeight="1" x14ac:dyDescent="0.2">
      <c r="B18" s="568" t="s">
        <v>184</v>
      </c>
      <c r="C18" s="468"/>
      <c r="D18" s="468"/>
      <c r="E18" s="468"/>
      <c r="F18" s="468"/>
      <c r="G18" s="468"/>
      <c r="H18" s="468"/>
      <c r="I18" s="468"/>
      <c r="J18" s="468"/>
      <c r="K18" s="468"/>
      <c r="L18" s="468"/>
      <c r="M18" s="468"/>
      <c r="N18" s="468"/>
      <c r="O18" s="468"/>
      <c r="P18" s="468"/>
      <c r="Q18" s="569"/>
      <c r="R18" s="563">
        <v>9409</v>
      </c>
      <c r="S18" s="342"/>
      <c r="T18" s="342"/>
      <c r="U18" s="342"/>
      <c r="V18" s="342"/>
      <c r="W18" s="342"/>
      <c r="X18" s="342"/>
      <c r="Y18" s="564"/>
      <c r="Z18" s="565">
        <v>0.1</v>
      </c>
      <c r="AA18" s="565"/>
      <c r="AB18" s="565"/>
      <c r="AC18" s="565"/>
      <c r="AD18" s="566">
        <v>9409</v>
      </c>
      <c r="AE18" s="566"/>
      <c r="AF18" s="566"/>
      <c r="AG18" s="566"/>
      <c r="AH18" s="566"/>
      <c r="AI18" s="566"/>
      <c r="AJ18" s="566"/>
      <c r="AK18" s="566"/>
      <c r="AL18" s="570">
        <v>0.2</v>
      </c>
      <c r="AM18" s="348"/>
      <c r="AN18" s="348"/>
      <c r="AO18" s="571"/>
      <c r="AP18" s="568" t="s">
        <v>185</v>
      </c>
      <c r="AQ18" s="468"/>
      <c r="AR18" s="468"/>
      <c r="AS18" s="468"/>
      <c r="AT18" s="468"/>
      <c r="AU18" s="468"/>
      <c r="AV18" s="468"/>
      <c r="AW18" s="468"/>
      <c r="AX18" s="468"/>
      <c r="AY18" s="468"/>
      <c r="AZ18" s="468"/>
      <c r="BA18" s="468"/>
      <c r="BB18" s="468"/>
      <c r="BC18" s="468"/>
      <c r="BD18" s="468"/>
      <c r="BE18" s="468"/>
      <c r="BF18" s="569"/>
      <c r="BG18" s="563" t="s">
        <v>47</v>
      </c>
      <c r="BH18" s="342"/>
      <c r="BI18" s="342"/>
      <c r="BJ18" s="342"/>
      <c r="BK18" s="342"/>
      <c r="BL18" s="342"/>
      <c r="BM18" s="342"/>
      <c r="BN18" s="564"/>
      <c r="BO18" s="565" t="s">
        <v>47</v>
      </c>
      <c r="BP18" s="565"/>
      <c r="BQ18" s="565"/>
      <c r="BR18" s="565"/>
      <c r="BS18" s="566" t="s">
        <v>47</v>
      </c>
      <c r="BT18" s="566"/>
      <c r="BU18" s="566"/>
      <c r="BV18" s="566"/>
      <c r="BW18" s="566"/>
      <c r="BX18" s="566"/>
      <c r="BY18" s="566"/>
      <c r="BZ18" s="566"/>
      <c r="CA18" s="566"/>
      <c r="CB18" s="567"/>
      <c r="CD18" s="568" t="s">
        <v>186</v>
      </c>
      <c r="CE18" s="468"/>
      <c r="CF18" s="468"/>
      <c r="CG18" s="468"/>
      <c r="CH18" s="468"/>
      <c r="CI18" s="468"/>
      <c r="CJ18" s="468"/>
      <c r="CK18" s="468"/>
      <c r="CL18" s="468"/>
      <c r="CM18" s="468"/>
      <c r="CN18" s="468"/>
      <c r="CO18" s="468"/>
      <c r="CP18" s="468"/>
      <c r="CQ18" s="569"/>
      <c r="CR18" s="563" t="s">
        <v>47</v>
      </c>
      <c r="CS18" s="342"/>
      <c r="CT18" s="342"/>
      <c r="CU18" s="342"/>
      <c r="CV18" s="342"/>
      <c r="CW18" s="342"/>
      <c r="CX18" s="342"/>
      <c r="CY18" s="564"/>
      <c r="CZ18" s="565" t="s">
        <v>47</v>
      </c>
      <c r="DA18" s="565"/>
      <c r="DB18" s="565"/>
      <c r="DC18" s="565"/>
      <c r="DD18" s="573" t="s">
        <v>47</v>
      </c>
      <c r="DE18" s="342"/>
      <c r="DF18" s="342"/>
      <c r="DG18" s="342"/>
      <c r="DH18" s="342"/>
      <c r="DI18" s="342"/>
      <c r="DJ18" s="342"/>
      <c r="DK18" s="342"/>
      <c r="DL18" s="342"/>
      <c r="DM18" s="342"/>
      <c r="DN18" s="342"/>
      <c r="DO18" s="342"/>
      <c r="DP18" s="564"/>
      <c r="DQ18" s="573" t="s">
        <v>47</v>
      </c>
      <c r="DR18" s="342"/>
      <c r="DS18" s="342"/>
      <c r="DT18" s="342"/>
      <c r="DU18" s="342"/>
      <c r="DV18" s="342"/>
      <c r="DW18" s="342"/>
      <c r="DX18" s="342"/>
      <c r="DY18" s="342"/>
      <c r="DZ18" s="342"/>
      <c r="EA18" s="342"/>
      <c r="EB18" s="342"/>
      <c r="EC18" s="574"/>
    </row>
    <row r="19" spans="2:133" ht="11.25" customHeight="1" x14ac:dyDescent="0.2">
      <c r="B19" s="568" t="s">
        <v>187</v>
      </c>
      <c r="C19" s="468"/>
      <c r="D19" s="468"/>
      <c r="E19" s="468"/>
      <c r="F19" s="468"/>
      <c r="G19" s="468"/>
      <c r="H19" s="468"/>
      <c r="I19" s="468"/>
      <c r="J19" s="468"/>
      <c r="K19" s="468"/>
      <c r="L19" s="468"/>
      <c r="M19" s="468"/>
      <c r="N19" s="468"/>
      <c r="O19" s="468"/>
      <c r="P19" s="468"/>
      <c r="Q19" s="569"/>
      <c r="R19" s="563">
        <v>8245</v>
      </c>
      <c r="S19" s="342"/>
      <c r="T19" s="342"/>
      <c r="U19" s="342"/>
      <c r="V19" s="342"/>
      <c r="W19" s="342"/>
      <c r="X19" s="342"/>
      <c r="Y19" s="564"/>
      <c r="Z19" s="565">
        <v>0.1</v>
      </c>
      <c r="AA19" s="565"/>
      <c r="AB19" s="565"/>
      <c r="AC19" s="565"/>
      <c r="AD19" s="566">
        <v>8245</v>
      </c>
      <c r="AE19" s="566"/>
      <c r="AF19" s="566"/>
      <c r="AG19" s="566"/>
      <c r="AH19" s="566"/>
      <c r="AI19" s="566"/>
      <c r="AJ19" s="566"/>
      <c r="AK19" s="566"/>
      <c r="AL19" s="570">
        <v>0.2</v>
      </c>
      <c r="AM19" s="348"/>
      <c r="AN19" s="348"/>
      <c r="AO19" s="571"/>
      <c r="AP19" s="568" t="s">
        <v>188</v>
      </c>
      <c r="AQ19" s="468"/>
      <c r="AR19" s="468"/>
      <c r="AS19" s="468"/>
      <c r="AT19" s="468"/>
      <c r="AU19" s="468"/>
      <c r="AV19" s="468"/>
      <c r="AW19" s="468"/>
      <c r="AX19" s="468"/>
      <c r="AY19" s="468"/>
      <c r="AZ19" s="468"/>
      <c r="BA19" s="468"/>
      <c r="BB19" s="468"/>
      <c r="BC19" s="468"/>
      <c r="BD19" s="468"/>
      <c r="BE19" s="468"/>
      <c r="BF19" s="569"/>
      <c r="BG19" s="563" t="s">
        <v>47</v>
      </c>
      <c r="BH19" s="342"/>
      <c r="BI19" s="342"/>
      <c r="BJ19" s="342"/>
      <c r="BK19" s="342"/>
      <c r="BL19" s="342"/>
      <c r="BM19" s="342"/>
      <c r="BN19" s="564"/>
      <c r="BO19" s="565" t="s">
        <v>47</v>
      </c>
      <c r="BP19" s="565"/>
      <c r="BQ19" s="565"/>
      <c r="BR19" s="565"/>
      <c r="BS19" s="566" t="s">
        <v>47</v>
      </c>
      <c r="BT19" s="566"/>
      <c r="BU19" s="566"/>
      <c r="BV19" s="566"/>
      <c r="BW19" s="566"/>
      <c r="BX19" s="566"/>
      <c r="BY19" s="566"/>
      <c r="BZ19" s="566"/>
      <c r="CA19" s="566"/>
      <c r="CB19" s="567"/>
      <c r="CD19" s="568" t="s">
        <v>189</v>
      </c>
      <c r="CE19" s="468"/>
      <c r="CF19" s="468"/>
      <c r="CG19" s="468"/>
      <c r="CH19" s="468"/>
      <c r="CI19" s="468"/>
      <c r="CJ19" s="468"/>
      <c r="CK19" s="468"/>
      <c r="CL19" s="468"/>
      <c r="CM19" s="468"/>
      <c r="CN19" s="468"/>
      <c r="CO19" s="468"/>
      <c r="CP19" s="468"/>
      <c r="CQ19" s="569"/>
      <c r="CR19" s="563" t="s">
        <v>47</v>
      </c>
      <c r="CS19" s="342"/>
      <c r="CT19" s="342"/>
      <c r="CU19" s="342"/>
      <c r="CV19" s="342"/>
      <c r="CW19" s="342"/>
      <c r="CX19" s="342"/>
      <c r="CY19" s="564"/>
      <c r="CZ19" s="565" t="s">
        <v>47</v>
      </c>
      <c r="DA19" s="565"/>
      <c r="DB19" s="565"/>
      <c r="DC19" s="565"/>
      <c r="DD19" s="573" t="s">
        <v>47</v>
      </c>
      <c r="DE19" s="342"/>
      <c r="DF19" s="342"/>
      <c r="DG19" s="342"/>
      <c r="DH19" s="342"/>
      <c r="DI19" s="342"/>
      <c r="DJ19" s="342"/>
      <c r="DK19" s="342"/>
      <c r="DL19" s="342"/>
      <c r="DM19" s="342"/>
      <c r="DN19" s="342"/>
      <c r="DO19" s="342"/>
      <c r="DP19" s="564"/>
      <c r="DQ19" s="573" t="s">
        <v>47</v>
      </c>
      <c r="DR19" s="342"/>
      <c r="DS19" s="342"/>
      <c r="DT19" s="342"/>
      <c r="DU19" s="342"/>
      <c r="DV19" s="342"/>
      <c r="DW19" s="342"/>
      <c r="DX19" s="342"/>
      <c r="DY19" s="342"/>
      <c r="DZ19" s="342"/>
      <c r="EA19" s="342"/>
      <c r="EB19" s="342"/>
      <c r="EC19" s="574"/>
    </row>
    <row r="20" spans="2:133" ht="11.25" customHeight="1" x14ac:dyDescent="0.2">
      <c r="B20" s="576" t="s">
        <v>190</v>
      </c>
      <c r="C20" s="577"/>
      <c r="D20" s="577"/>
      <c r="E20" s="577"/>
      <c r="F20" s="577"/>
      <c r="G20" s="577"/>
      <c r="H20" s="577"/>
      <c r="I20" s="577"/>
      <c r="J20" s="577"/>
      <c r="K20" s="577"/>
      <c r="L20" s="577"/>
      <c r="M20" s="577"/>
      <c r="N20" s="577"/>
      <c r="O20" s="577"/>
      <c r="P20" s="577"/>
      <c r="Q20" s="578"/>
      <c r="R20" s="563">
        <v>1164</v>
      </c>
      <c r="S20" s="342"/>
      <c r="T20" s="342"/>
      <c r="U20" s="342"/>
      <c r="V20" s="342"/>
      <c r="W20" s="342"/>
      <c r="X20" s="342"/>
      <c r="Y20" s="564"/>
      <c r="Z20" s="565">
        <v>0</v>
      </c>
      <c r="AA20" s="565"/>
      <c r="AB20" s="565"/>
      <c r="AC20" s="565"/>
      <c r="AD20" s="566">
        <v>1164</v>
      </c>
      <c r="AE20" s="566"/>
      <c r="AF20" s="566"/>
      <c r="AG20" s="566"/>
      <c r="AH20" s="566"/>
      <c r="AI20" s="566"/>
      <c r="AJ20" s="566"/>
      <c r="AK20" s="566"/>
      <c r="AL20" s="570">
        <v>0</v>
      </c>
      <c r="AM20" s="348"/>
      <c r="AN20" s="348"/>
      <c r="AO20" s="571"/>
      <c r="AP20" s="568" t="s">
        <v>191</v>
      </c>
      <c r="AQ20" s="468"/>
      <c r="AR20" s="468"/>
      <c r="AS20" s="468"/>
      <c r="AT20" s="468"/>
      <c r="AU20" s="468"/>
      <c r="AV20" s="468"/>
      <c r="AW20" s="468"/>
      <c r="AX20" s="468"/>
      <c r="AY20" s="468"/>
      <c r="AZ20" s="468"/>
      <c r="BA20" s="468"/>
      <c r="BB20" s="468"/>
      <c r="BC20" s="468"/>
      <c r="BD20" s="468"/>
      <c r="BE20" s="468"/>
      <c r="BF20" s="569"/>
      <c r="BG20" s="563" t="s">
        <v>47</v>
      </c>
      <c r="BH20" s="342"/>
      <c r="BI20" s="342"/>
      <c r="BJ20" s="342"/>
      <c r="BK20" s="342"/>
      <c r="BL20" s="342"/>
      <c r="BM20" s="342"/>
      <c r="BN20" s="564"/>
      <c r="BO20" s="565" t="s">
        <v>47</v>
      </c>
      <c r="BP20" s="565"/>
      <c r="BQ20" s="565"/>
      <c r="BR20" s="565"/>
      <c r="BS20" s="566" t="s">
        <v>47</v>
      </c>
      <c r="BT20" s="566"/>
      <c r="BU20" s="566"/>
      <c r="BV20" s="566"/>
      <c r="BW20" s="566"/>
      <c r="BX20" s="566"/>
      <c r="BY20" s="566"/>
      <c r="BZ20" s="566"/>
      <c r="CA20" s="566"/>
      <c r="CB20" s="567"/>
      <c r="CD20" s="568" t="s">
        <v>192</v>
      </c>
      <c r="CE20" s="468"/>
      <c r="CF20" s="468"/>
      <c r="CG20" s="468"/>
      <c r="CH20" s="468"/>
      <c r="CI20" s="468"/>
      <c r="CJ20" s="468"/>
      <c r="CK20" s="468"/>
      <c r="CL20" s="468"/>
      <c r="CM20" s="468"/>
      <c r="CN20" s="468"/>
      <c r="CO20" s="468"/>
      <c r="CP20" s="468"/>
      <c r="CQ20" s="569"/>
      <c r="CR20" s="563">
        <v>6077790</v>
      </c>
      <c r="CS20" s="342"/>
      <c r="CT20" s="342"/>
      <c r="CU20" s="342"/>
      <c r="CV20" s="342"/>
      <c r="CW20" s="342"/>
      <c r="CX20" s="342"/>
      <c r="CY20" s="564"/>
      <c r="CZ20" s="565">
        <v>100</v>
      </c>
      <c r="DA20" s="565"/>
      <c r="DB20" s="565"/>
      <c r="DC20" s="565"/>
      <c r="DD20" s="573">
        <v>388237</v>
      </c>
      <c r="DE20" s="342"/>
      <c r="DF20" s="342"/>
      <c r="DG20" s="342"/>
      <c r="DH20" s="342"/>
      <c r="DI20" s="342"/>
      <c r="DJ20" s="342"/>
      <c r="DK20" s="342"/>
      <c r="DL20" s="342"/>
      <c r="DM20" s="342"/>
      <c r="DN20" s="342"/>
      <c r="DO20" s="342"/>
      <c r="DP20" s="564"/>
      <c r="DQ20" s="573">
        <v>4888836</v>
      </c>
      <c r="DR20" s="342"/>
      <c r="DS20" s="342"/>
      <c r="DT20" s="342"/>
      <c r="DU20" s="342"/>
      <c r="DV20" s="342"/>
      <c r="DW20" s="342"/>
      <c r="DX20" s="342"/>
      <c r="DY20" s="342"/>
      <c r="DZ20" s="342"/>
      <c r="EA20" s="342"/>
      <c r="EB20" s="342"/>
      <c r="EC20" s="574"/>
    </row>
    <row r="21" spans="2:133" ht="11.25" customHeight="1" x14ac:dyDescent="0.2">
      <c r="B21" s="568" t="s">
        <v>193</v>
      </c>
      <c r="C21" s="468"/>
      <c r="D21" s="468"/>
      <c r="E21" s="468"/>
      <c r="F21" s="468"/>
      <c r="G21" s="468"/>
      <c r="H21" s="468"/>
      <c r="I21" s="468"/>
      <c r="J21" s="468"/>
      <c r="K21" s="468"/>
      <c r="L21" s="468"/>
      <c r="M21" s="468"/>
      <c r="N21" s="468"/>
      <c r="O21" s="468"/>
      <c r="P21" s="468"/>
      <c r="Q21" s="569"/>
      <c r="R21" s="563">
        <v>1523161</v>
      </c>
      <c r="S21" s="342"/>
      <c r="T21" s="342"/>
      <c r="U21" s="342"/>
      <c r="V21" s="342"/>
      <c r="W21" s="342"/>
      <c r="X21" s="342"/>
      <c r="Y21" s="564"/>
      <c r="Z21" s="565">
        <v>23.3</v>
      </c>
      <c r="AA21" s="565"/>
      <c r="AB21" s="565"/>
      <c r="AC21" s="565"/>
      <c r="AD21" s="566">
        <v>1408523</v>
      </c>
      <c r="AE21" s="566"/>
      <c r="AF21" s="566"/>
      <c r="AG21" s="566"/>
      <c r="AH21" s="566"/>
      <c r="AI21" s="566"/>
      <c r="AJ21" s="566"/>
      <c r="AK21" s="566"/>
      <c r="AL21" s="570">
        <v>33.4</v>
      </c>
      <c r="AM21" s="348"/>
      <c r="AN21" s="348"/>
      <c r="AO21" s="571"/>
      <c r="AP21" s="568" t="s">
        <v>194</v>
      </c>
      <c r="AQ21" s="583"/>
      <c r="AR21" s="583"/>
      <c r="AS21" s="583"/>
      <c r="AT21" s="583"/>
      <c r="AU21" s="583"/>
      <c r="AV21" s="583"/>
      <c r="AW21" s="583"/>
      <c r="AX21" s="583"/>
      <c r="AY21" s="583"/>
      <c r="AZ21" s="583"/>
      <c r="BA21" s="583"/>
      <c r="BB21" s="583"/>
      <c r="BC21" s="583"/>
      <c r="BD21" s="583"/>
      <c r="BE21" s="583"/>
      <c r="BF21" s="584"/>
      <c r="BG21" s="563" t="s">
        <v>47</v>
      </c>
      <c r="BH21" s="342"/>
      <c r="BI21" s="342"/>
      <c r="BJ21" s="342"/>
      <c r="BK21" s="342"/>
      <c r="BL21" s="342"/>
      <c r="BM21" s="342"/>
      <c r="BN21" s="564"/>
      <c r="BO21" s="565" t="s">
        <v>47</v>
      </c>
      <c r="BP21" s="565"/>
      <c r="BQ21" s="565"/>
      <c r="BR21" s="565"/>
      <c r="BS21" s="566" t="s">
        <v>47</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2">
      <c r="B22" s="568" t="s">
        <v>195</v>
      </c>
      <c r="C22" s="468"/>
      <c r="D22" s="468"/>
      <c r="E22" s="468"/>
      <c r="F22" s="468"/>
      <c r="G22" s="468"/>
      <c r="H22" s="468"/>
      <c r="I22" s="468"/>
      <c r="J22" s="468"/>
      <c r="K22" s="468"/>
      <c r="L22" s="468"/>
      <c r="M22" s="468"/>
      <c r="N22" s="468"/>
      <c r="O22" s="468"/>
      <c r="P22" s="468"/>
      <c r="Q22" s="569"/>
      <c r="R22" s="563">
        <v>1408523</v>
      </c>
      <c r="S22" s="342"/>
      <c r="T22" s="342"/>
      <c r="U22" s="342"/>
      <c r="V22" s="342"/>
      <c r="W22" s="342"/>
      <c r="X22" s="342"/>
      <c r="Y22" s="564"/>
      <c r="Z22" s="565">
        <v>21.6</v>
      </c>
      <c r="AA22" s="565"/>
      <c r="AB22" s="565"/>
      <c r="AC22" s="565"/>
      <c r="AD22" s="566">
        <v>1408523</v>
      </c>
      <c r="AE22" s="566"/>
      <c r="AF22" s="566"/>
      <c r="AG22" s="566"/>
      <c r="AH22" s="566"/>
      <c r="AI22" s="566"/>
      <c r="AJ22" s="566"/>
      <c r="AK22" s="566"/>
      <c r="AL22" s="570">
        <v>33.4</v>
      </c>
      <c r="AM22" s="348"/>
      <c r="AN22" s="348"/>
      <c r="AO22" s="571"/>
      <c r="AP22" s="568" t="s">
        <v>196</v>
      </c>
      <c r="AQ22" s="583"/>
      <c r="AR22" s="583"/>
      <c r="AS22" s="583"/>
      <c r="AT22" s="583"/>
      <c r="AU22" s="583"/>
      <c r="AV22" s="583"/>
      <c r="AW22" s="583"/>
      <c r="AX22" s="583"/>
      <c r="AY22" s="583"/>
      <c r="AZ22" s="583"/>
      <c r="BA22" s="583"/>
      <c r="BB22" s="583"/>
      <c r="BC22" s="583"/>
      <c r="BD22" s="583"/>
      <c r="BE22" s="583"/>
      <c r="BF22" s="584"/>
      <c r="BG22" s="563" t="s">
        <v>47</v>
      </c>
      <c r="BH22" s="342"/>
      <c r="BI22" s="342"/>
      <c r="BJ22" s="342"/>
      <c r="BK22" s="342"/>
      <c r="BL22" s="342"/>
      <c r="BM22" s="342"/>
      <c r="BN22" s="564"/>
      <c r="BO22" s="565" t="s">
        <v>47</v>
      </c>
      <c r="BP22" s="565"/>
      <c r="BQ22" s="565"/>
      <c r="BR22" s="565"/>
      <c r="BS22" s="566" t="s">
        <v>47</v>
      </c>
      <c r="BT22" s="566"/>
      <c r="BU22" s="566"/>
      <c r="BV22" s="566"/>
      <c r="BW22" s="566"/>
      <c r="BX22" s="566"/>
      <c r="BY22" s="566"/>
      <c r="BZ22" s="566"/>
      <c r="CA22" s="566"/>
      <c r="CB22" s="567"/>
      <c r="CD22" s="336" t="s">
        <v>197</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2">
      <c r="B23" s="568" t="s">
        <v>198</v>
      </c>
      <c r="C23" s="468"/>
      <c r="D23" s="468"/>
      <c r="E23" s="468"/>
      <c r="F23" s="468"/>
      <c r="G23" s="468"/>
      <c r="H23" s="468"/>
      <c r="I23" s="468"/>
      <c r="J23" s="468"/>
      <c r="K23" s="468"/>
      <c r="L23" s="468"/>
      <c r="M23" s="468"/>
      <c r="N23" s="468"/>
      <c r="O23" s="468"/>
      <c r="P23" s="468"/>
      <c r="Q23" s="569"/>
      <c r="R23" s="563">
        <v>114638</v>
      </c>
      <c r="S23" s="342"/>
      <c r="T23" s="342"/>
      <c r="U23" s="342"/>
      <c r="V23" s="342"/>
      <c r="W23" s="342"/>
      <c r="X23" s="342"/>
      <c r="Y23" s="564"/>
      <c r="Z23" s="565">
        <v>1.8</v>
      </c>
      <c r="AA23" s="565"/>
      <c r="AB23" s="565"/>
      <c r="AC23" s="565"/>
      <c r="AD23" s="566" t="s">
        <v>47</v>
      </c>
      <c r="AE23" s="566"/>
      <c r="AF23" s="566"/>
      <c r="AG23" s="566"/>
      <c r="AH23" s="566"/>
      <c r="AI23" s="566"/>
      <c r="AJ23" s="566"/>
      <c r="AK23" s="566"/>
      <c r="AL23" s="570" t="s">
        <v>47</v>
      </c>
      <c r="AM23" s="348"/>
      <c r="AN23" s="348"/>
      <c r="AO23" s="571"/>
      <c r="AP23" s="568" t="s">
        <v>199</v>
      </c>
      <c r="AQ23" s="583"/>
      <c r="AR23" s="583"/>
      <c r="AS23" s="583"/>
      <c r="AT23" s="583"/>
      <c r="AU23" s="583"/>
      <c r="AV23" s="583"/>
      <c r="AW23" s="583"/>
      <c r="AX23" s="583"/>
      <c r="AY23" s="583"/>
      <c r="AZ23" s="583"/>
      <c r="BA23" s="583"/>
      <c r="BB23" s="583"/>
      <c r="BC23" s="583"/>
      <c r="BD23" s="583"/>
      <c r="BE23" s="583"/>
      <c r="BF23" s="584"/>
      <c r="BG23" s="563" t="s">
        <v>47</v>
      </c>
      <c r="BH23" s="342"/>
      <c r="BI23" s="342"/>
      <c r="BJ23" s="342"/>
      <c r="BK23" s="342"/>
      <c r="BL23" s="342"/>
      <c r="BM23" s="342"/>
      <c r="BN23" s="564"/>
      <c r="BO23" s="565" t="s">
        <v>47</v>
      </c>
      <c r="BP23" s="565"/>
      <c r="BQ23" s="565"/>
      <c r="BR23" s="565"/>
      <c r="BS23" s="566" t="s">
        <v>47</v>
      </c>
      <c r="BT23" s="566"/>
      <c r="BU23" s="566"/>
      <c r="BV23" s="566"/>
      <c r="BW23" s="566"/>
      <c r="BX23" s="566"/>
      <c r="BY23" s="566"/>
      <c r="BZ23" s="566"/>
      <c r="CA23" s="566"/>
      <c r="CB23" s="567"/>
      <c r="CD23" s="336" t="s">
        <v>139</v>
      </c>
      <c r="CE23" s="337"/>
      <c r="CF23" s="337"/>
      <c r="CG23" s="337"/>
      <c r="CH23" s="337"/>
      <c r="CI23" s="337"/>
      <c r="CJ23" s="337"/>
      <c r="CK23" s="337"/>
      <c r="CL23" s="337"/>
      <c r="CM23" s="337"/>
      <c r="CN23" s="337"/>
      <c r="CO23" s="337"/>
      <c r="CP23" s="337"/>
      <c r="CQ23" s="386"/>
      <c r="CR23" s="336" t="s">
        <v>200</v>
      </c>
      <c r="CS23" s="337"/>
      <c r="CT23" s="337"/>
      <c r="CU23" s="337"/>
      <c r="CV23" s="337"/>
      <c r="CW23" s="337"/>
      <c r="CX23" s="337"/>
      <c r="CY23" s="386"/>
      <c r="CZ23" s="336" t="s">
        <v>201</v>
      </c>
      <c r="DA23" s="337"/>
      <c r="DB23" s="337"/>
      <c r="DC23" s="386"/>
      <c r="DD23" s="336" t="s">
        <v>202</v>
      </c>
      <c r="DE23" s="337"/>
      <c r="DF23" s="337"/>
      <c r="DG23" s="337"/>
      <c r="DH23" s="337"/>
      <c r="DI23" s="337"/>
      <c r="DJ23" s="337"/>
      <c r="DK23" s="386"/>
      <c r="DL23" s="590" t="s">
        <v>203</v>
      </c>
      <c r="DM23" s="591"/>
      <c r="DN23" s="591"/>
      <c r="DO23" s="591"/>
      <c r="DP23" s="591"/>
      <c r="DQ23" s="591"/>
      <c r="DR23" s="591"/>
      <c r="DS23" s="591"/>
      <c r="DT23" s="591"/>
      <c r="DU23" s="591"/>
      <c r="DV23" s="592"/>
      <c r="DW23" s="336" t="s">
        <v>204</v>
      </c>
      <c r="DX23" s="337"/>
      <c r="DY23" s="337"/>
      <c r="DZ23" s="337"/>
      <c r="EA23" s="337"/>
      <c r="EB23" s="337"/>
      <c r="EC23" s="386"/>
    </row>
    <row r="24" spans="2:133" ht="11.25" customHeight="1" x14ac:dyDescent="0.2">
      <c r="B24" s="568" t="s">
        <v>205</v>
      </c>
      <c r="C24" s="468"/>
      <c r="D24" s="468"/>
      <c r="E24" s="468"/>
      <c r="F24" s="468"/>
      <c r="G24" s="468"/>
      <c r="H24" s="468"/>
      <c r="I24" s="468"/>
      <c r="J24" s="468"/>
      <c r="K24" s="468"/>
      <c r="L24" s="468"/>
      <c r="M24" s="468"/>
      <c r="N24" s="468"/>
      <c r="O24" s="468"/>
      <c r="P24" s="468"/>
      <c r="Q24" s="569"/>
      <c r="R24" s="563" t="s">
        <v>47</v>
      </c>
      <c r="S24" s="342"/>
      <c r="T24" s="342"/>
      <c r="U24" s="342"/>
      <c r="V24" s="342"/>
      <c r="W24" s="342"/>
      <c r="X24" s="342"/>
      <c r="Y24" s="564"/>
      <c r="Z24" s="565" t="s">
        <v>47</v>
      </c>
      <c r="AA24" s="565"/>
      <c r="AB24" s="565"/>
      <c r="AC24" s="565"/>
      <c r="AD24" s="566" t="s">
        <v>47</v>
      </c>
      <c r="AE24" s="566"/>
      <c r="AF24" s="566"/>
      <c r="AG24" s="566"/>
      <c r="AH24" s="566"/>
      <c r="AI24" s="566"/>
      <c r="AJ24" s="566"/>
      <c r="AK24" s="566"/>
      <c r="AL24" s="570" t="s">
        <v>47</v>
      </c>
      <c r="AM24" s="348"/>
      <c r="AN24" s="348"/>
      <c r="AO24" s="571"/>
      <c r="AP24" s="568" t="s">
        <v>206</v>
      </c>
      <c r="AQ24" s="583"/>
      <c r="AR24" s="583"/>
      <c r="AS24" s="583"/>
      <c r="AT24" s="583"/>
      <c r="AU24" s="583"/>
      <c r="AV24" s="583"/>
      <c r="AW24" s="583"/>
      <c r="AX24" s="583"/>
      <c r="AY24" s="583"/>
      <c r="AZ24" s="583"/>
      <c r="BA24" s="583"/>
      <c r="BB24" s="583"/>
      <c r="BC24" s="583"/>
      <c r="BD24" s="583"/>
      <c r="BE24" s="583"/>
      <c r="BF24" s="584"/>
      <c r="BG24" s="563" t="s">
        <v>47</v>
      </c>
      <c r="BH24" s="342"/>
      <c r="BI24" s="342"/>
      <c r="BJ24" s="342"/>
      <c r="BK24" s="342"/>
      <c r="BL24" s="342"/>
      <c r="BM24" s="342"/>
      <c r="BN24" s="564"/>
      <c r="BO24" s="565" t="s">
        <v>47</v>
      </c>
      <c r="BP24" s="565"/>
      <c r="BQ24" s="565"/>
      <c r="BR24" s="565"/>
      <c r="BS24" s="566" t="s">
        <v>47</v>
      </c>
      <c r="BT24" s="566"/>
      <c r="BU24" s="566"/>
      <c r="BV24" s="566"/>
      <c r="BW24" s="566"/>
      <c r="BX24" s="566"/>
      <c r="BY24" s="566"/>
      <c r="BZ24" s="566"/>
      <c r="CA24" s="566"/>
      <c r="CB24" s="567"/>
      <c r="CD24" s="552" t="s">
        <v>207</v>
      </c>
      <c r="CE24" s="553"/>
      <c r="CF24" s="553"/>
      <c r="CG24" s="553"/>
      <c r="CH24" s="553"/>
      <c r="CI24" s="553"/>
      <c r="CJ24" s="553"/>
      <c r="CK24" s="553"/>
      <c r="CL24" s="553"/>
      <c r="CM24" s="553"/>
      <c r="CN24" s="553"/>
      <c r="CO24" s="553"/>
      <c r="CP24" s="553"/>
      <c r="CQ24" s="554"/>
      <c r="CR24" s="555">
        <v>2632388</v>
      </c>
      <c r="CS24" s="556"/>
      <c r="CT24" s="556"/>
      <c r="CU24" s="556"/>
      <c r="CV24" s="556"/>
      <c r="CW24" s="556"/>
      <c r="CX24" s="556"/>
      <c r="CY24" s="557"/>
      <c r="CZ24" s="560">
        <v>43.3</v>
      </c>
      <c r="DA24" s="561"/>
      <c r="DB24" s="561"/>
      <c r="DC24" s="572"/>
      <c r="DD24" s="593">
        <v>2052819</v>
      </c>
      <c r="DE24" s="556"/>
      <c r="DF24" s="556"/>
      <c r="DG24" s="556"/>
      <c r="DH24" s="556"/>
      <c r="DI24" s="556"/>
      <c r="DJ24" s="556"/>
      <c r="DK24" s="557"/>
      <c r="DL24" s="593">
        <v>1883761</v>
      </c>
      <c r="DM24" s="556"/>
      <c r="DN24" s="556"/>
      <c r="DO24" s="556"/>
      <c r="DP24" s="556"/>
      <c r="DQ24" s="556"/>
      <c r="DR24" s="556"/>
      <c r="DS24" s="556"/>
      <c r="DT24" s="556"/>
      <c r="DU24" s="556"/>
      <c r="DV24" s="557"/>
      <c r="DW24" s="560">
        <v>44.3</v>
      </c>
      <c r="DX24" s="561"/>
      <c r="DY24" s="561"/>
      <c r="DZ24" s="561"/>
      <c r="EA24" s="561"/>
      <c r="EB24" s="561"/>
      <c r="EC24" s="562"/>
    </row>
    <row r="25" spans="2:133" ht="11.25" customHeight="1" x14ac:dyDescent="0.2">
      <c r="B25" s="568" t="s">
        <v>208</v>
      </c>
      <c r="C25" s="468"/>
      <c r="D25" s="468"/>
      <c r="E25" s="468"/>
      <c r="F25" s="468"/>
      <c r="G25" s="468"/>
      <c r="H25" s="468"/>
      <c r="I25" s="468"/>
      <c r="J25" s="468"/>
      <c r="K25" s="468"/>
      <c r="L25" s="468"/>
      <c r="M25" s="468"/>
      <c r="N25" s="468"/>
      <c r="O25" s="468"/>
      <c r="P25" s="468"/>
      <c r="Q25" s="569"/>
      <c r="R25" s="563">
        <v>4315011</v>
      </c>
      <c r="S25" s="342"/>
      <c r="T25" s="342"/>
      <c r="U25" s="342"/>
      <c r="V25" s="342"/>
      <c r="W25" s="342"/>
      <c r="X25" s="342"/>
      <c r="Y25" s="564"/>
      <c r="Z25" s="565">
        <v>66.099999999999994</v>
      </c>
      <c r="AA25" s="565"/>
      <c r="AB25" s="565"/>
      <c r="AC25" s="565"/>
      <c r="AD25" s="566">
        <v>4200373</v>
      </c>
      <c r="AE25" s="566"/>
      <c r="AF25" s="566"/>
      <c r="AG25" s="566"/>
      <c r="AH25" s="566"/>
      <c r="AI25" s="566"/>
      <c r="AJ25" s="566"/>
      <c r="AK25" s="566"/>
      <c r="AL25" s="570">
        <v>99.7</v>
      </c>
      <c r="AM25" s="348"/>
      <c r="AN25" s="348"/>
      <c r="AO25" s="571"/>
      <c r="AP25" s="568" t="s">
        <v>209</v>
      </c>
      <c r="AQ25" s="583"/>
      <c r="AR25" s="583"/>
      <c r="AS25" s="583"/>
      <c r="AT25" s="583"/>
      <c r="AU25" s="583"/>
      <c r="AV25" s="583"/>
      <c r="AW25" s="583"/>
      <c r="AX25" s="583"/>
      <c r="AY25" s="583"/>
      <c r="AZ25" s="583"/>
      <c r="BA25" s="583"/>
      <c r="BB25" s="583"/>
      <c r="BC25" s="583"/>
      <c r="BD25" s="583"/>
      <c r="BE25" s="583"/>
      <c r="BF25" s="584"/>
      <c r="BG25" s="563" t="s">
        <v>47</v>
      </c>
      <c r="BH25" s="342"/>
      <c r="BI25" s="342"/>
      <c r="BJ25" s="342"/>
      <c r="BK25" s="342"/>
      <c r="BL25" s="342"/>
      <c r="BM25" s="342"/>
      <c r="BN25" s="564"/>
      <c r="BO25" s="565" t="s">
        <v>47</v>
      </c>
      <c r="BP25" s="565"/>
      <c r="BQ25" s="565"/>
      <c r="BR25" s="565"/>
      <c r="BS25" s="566" t="s">
        <v>47</v>
      </c>
      <c r="BT25" s="566"/>
      <c r="BU25" s="566"/>
      <c r="BV25" s="566"/>
      <c r="BW25" s="566"/>
      <c r="BX25" s="566"/>
      <c r="BY25" s="566"/>
      <c r="BZ25" s="566"/>
      <c r="CA25" s="566"/>
      <c r="CB25" s="567"/>
      <c r="CD25" s="568" t="s">
        <v>210</v>
      </c>
      <c r="CE25" s="468"/>
      <c r="CF25" s="468"/>
      <c r="CG25" s="468"/>
      <c r="CH25" s="468"/>
      <c r="CI25" s="468"/>
      <c r="CJ25" s="468"/>
      <c r="CK25" s="468"/>
      <c r="CL25" s="468"/>
      <c r="CM25" s="468"/>
      <c r="CN25" s="468"/>
      <c r="CO25" s="468"/>
      <c r="CP25" s="468"/>
      <c r="CQ25" s="569"/>
      <c r="CR25" s="563">
        <v>1240774</v>
      </c>
      <c r="CS25" s="594"/>
      <c r="CT25" s="594"/>
      <c r="CU25" s="594"/>
      <c r="CV25" s="594"/>
      <c r="CW25" s="594"/>
      <c r="CX25" s="594"/>
      <c r="CY25" s="595"/>
      <c r="CZ25" s="570">
        <v>20.399999999999999</v>
      </c>
      <c r="DA25" s="596"/>
      <c r="DB25" s="596"/>
      <c r="DC25" s="598"/>
      <c r="DD25" s="573">
        <v>1204361</v>
      </c>
      <c r="DE25" s="594"/>
      <c r="DF25" s="594"/>
      <c r="DG25" s="594"/>
      <c r="DH25" s="594"/>
      <c r="DI25" s="594"/>
      <c r="DJ25" s="594"/>
      <c r="DK25" s="595"/>
      <c r="DL25" s="573">
        <v>1201833</v>
      </c>
      <c r="DM25" s="594"/>
      <c r="DN25" s="594"/>
      <c r="DO25" s="594"/>
      <c r="DP25" s="594"/>
      <c r="DQ25" s="594"/>
      <c r="DR25" s="594"/>
      <c r="DS25" s="594"/>
      <c r="DT25" s="594"/>
      <c r="DU25" s="594"/>
      <c r="DV25" s="595"/>
      <c r="DW25" s="570">
        <v>28.3</v>
      </c>
      <c r="DX25" s="596"/>
      <c r="DY25" s="596"/>
      <c r="DZ25" s="596"/>
      <c r="EA25" s="596"/>
      <c r="EB25" s="596"/>
      <c r="EC25" s="597"/>
    </row>
    <row r="26" spans="2:133" ht="11.25" customHeight="1" x14ac:dyDescent="0.2">
      <c r="B26" s="568" t="s">
        <v>211</v>
      </c>
      <c r="C26" s="468"/>
      <c r="D26" s="468"/>
      <c r="E26" s="468"/>
      <c r="F26" s="468"/>
      <c r="G26" s="468"/>
      <c r="H26" s="468"/>
      <c r="I26" s="468"/>
      <c r="J26" s="468"/>
      <c r="K26" s="468"/>
      <c r="L26" s="468"/>
      <c r="M26" s="468"/>
      <c r="N26" s="468"/>
      <c r="O26" s="468"/>
      <c r="P26" s="468"/>
      <c r="Q26" s="569"/>
      <c r="R26" s="563">
        <v>1915</v>
      </c>
      <c r="S26" s="342"/>
      <c r="T26" s="342"/>
      <c r="U26" s="342"/>
      <c r="V26" s="342"/>
      <c r="W26" s="342"/>
      <c r="X26" s="342"/>
      <c r="Y26" s="564"/>
      <c r="Z26" s="565">
        <v>0</v>
      </c>
      <c r="AA26" s="565"/>
      <c r="AB26" s="565"/>
      <c r="AC26" s="565"/>
      <c r="AD26" s="566">
        <v>1915</v>
      </c>
      <c r="AE26" s="566"/>
      <c r="AF26" s="566"/>
      <c r="AG26" s="566"/>
      <c r="AH26" s="566"/>
      <c r="AI26" s="566"/>
      <c r="AJ26" s="566"/>
      <c r="AK26" s="566"/>
      <c r="AL26" s="570">
        <v>0</v>
      </c>
      <c r="AM26" s="348"/>
      <c r="AN26" s="348"/>
      <c r="AO26" s="571"/>
      <c r="AP26" s="568" t="s">
        <v>212</v>
      </c>
      <c r="AQ26" s="583"/>
      <c r="AR26" s="583"/>
      <c r="AS26" s="583"/>
      <c r="AT26" s="583"/>
      <c r="AU26" s="583"/>
      <c r="AV26" s="583"/>
      <c r="AW26" s="583"/>
      <c r="AX26" s="583"/>
      <c r="AY26" s="583"/>
      <c r="AZ26" s="583"/>
      <c r="BA26" s="583"/>
      <c r="BB26" s="583"/>
      <c r="BC26" s="583"/>
      <c r="BD26" s="583"/>
      <c r="BE26" s="583"/>
      <c r="BF26" s="584"/>
      <c r="BG26" s="563" t="s">
        <v>47</v>
      </c>
      <c r="BH26" s="342"/>
      <c r="BI26" s="342"/>
      <c r="BJ26" s="342"/>
      <c r="BK26" s="342"/>
      <c r="BL26" s="342"/>
      <c r="BM26" s="342"/>
      <c r="BN26" s="564"/>
      <c r="BO26" s="565" t="s">
        <v>47</v>
      </c>
      <c r="BP26" s="565"/>
      <c r="BQ26" s="565"/>
      <c r="BR26" s="565"/>
      <c r="BS26" s="566" t="s">
        <v>47</v>
      </c>
      <c r="BT26" s="566"/>
      <c r="BU26" s="566"/>
      <c r="BV26" s="566"/>
      <c r="BW26" s="566"/>
      <c r="BX26" s="566"/>
      <c r="BY26" s="566"/>
      <c r="BZ26" s="566"/>
      <c r="CA26" s="566"/>
      <c r="CB26" s="567"/>
      <c r="CD26" s="568" t="s">
        <v>213</v>
      </c>
      <c r="CE26" s="468"/>
      <c r="CF26" s="468"/>
      <c r="CG26" s="468"/>
      <c r="CH26" s="468"/>
      <c r="CI26" s="468"/>
      <c r="CJ26" s="468"/>
      <c r="CK26" s="468"/>
      <c r="CL26" s="468"/>
      <c r="CM26" s="468"/>
      <c r="CN26" s="468"/>
      <c r="CO26" s="468"/>
      <c r="CP26" s="468"/>
      <c r="CQ26" s="569"/>
      <c r="CR26" s="563">
        <v>662275</v>
      </c>
      <c r="CS26" s="342"/>
      <c r="CT26" s="342"/>
      <c r="CU26" s="342"/>
      <c r="CV26" s="342"/>
      <c r="CW26" s="342"/>
      <c r="CX26" s="342"/>
      <c r="CY26" s="564"/>
      <c r="CZ26" s="570">
        <v>10.9</v>
      </c>
      <c r="DA26" s="596"/>
      <c r="DB26" s="596"/>
      <c r="DC26" s="598"/>
      <c r="DD26" s="573">
        <v>639425</v>
      </c>
      <c r="DE26" s="342"/>
      <c r="DF26" s="342"/>
      <c r="DG26" s="342"/>
      <c r="DH26" s="342"/>
      <c r="DI26" s="342"/>
      <c r="DJ26" s="342"/>
      <c r="DK26" s="564"/>
      <c r="DL26" s="573" t="s">
        <v>47</v>
      </c>
      <c r="DM26" s="342"/>
      <c r="DN26" s="342"/>
      <c r="DO26" s="342"/>
      <c r="DP26" s="342"/>
      <c r="DQ26" s="342"/>
      <c r="DR26" s="342"/>
      <c r="DS26" s="342"/>
      <c r="DT26" s="342"/>
      <c r="DU26" s="342"/>
      <c r="DV26" s="564"/>
      <c r="DW26" s="570" t="s">
        <v>47</v>
      </c>
      <c r="DX26" s="596"/>
      <c r="DY26" s="596"/>
      <c r="DZ26" s="596"/>
      <c r="EA26" s="596"/>
      <c r="EB26" s="596"/>
      <c r="EC26" s="597"/>
    </row>
    <row r="27" spans="2:133" ht="11.25" customHeight="1" x14ac:dyDescent="0.2">
      <c r="B27" s="568" t="s">
        <v>214</v>
      </c>
      <c r="C27" s="468"/>
      <c r="D27" s="468"/>
      <c r="E27" s="468"/>
      <c r="F27" s="468"/>
      <c r="G27" s="468"/>
      <c r="H27" s="468"/>
      <c r="I27" s="468"/>
      <c r="J27" s="468"/>
      <c r="K27" s="468"/>
      <c r="L27" s="468"/>
      <c r="M27" s="468"/>
      <c r="N27" s="468"/>
      <c r="O27" s="468"/>
      <c r="P27" s="468"/>
      <c r="Q27" s="569"/>
      <c r="R27" s="563">
        <v>63847</v>
      </c>
      <c r="S27" s="342"/>
      <c r="T27" s="342"/>
      <c r="U27" s="342"/>
      <c r="V27" s="342"/>
      <c r="W27" s="342"/>
      <c r="X27" s="342"/>
      <c r="Y27" s="564"/>
      <c r="Z27" s="565">
        <v>1</v>
      </c>
      <c r="AA27" s="565"/>
      <c r="AB27" s="565"/>
      <c r="AC27" s="565"/>
      <c r="AD27" s="566" t="s">
        <v>47</v>
      </c>
      <c r="AE27" s="566"/>
      <c r="AF27" s="566"/>
      <c r="AG27" s="566"/>
      <c r="AH27" s="566"/>
      <c r="AI27" s="566"/>
      <c r="AJ27" s="566"/>
      <c r="AK27" s="566"/>
      <c r="AL27" s="570" t="s">
        <v>47</v>
      </c>
      <c r="AM27" s="348"/>
      <c r="AN27" s="348"/>
      <c r="AO27" s="571"/>
      <c r="AP27" s="568" t="s">
        <v>215</v>
      </c>
      <c r="AQ27" s="468"/>
      <c r="AR27" s="468"/>
      <c r="AS27" s="468"/>
      <c r="AT27" s="468"/>
      <c r="AU27" s="468"/>
      <c r="AV27" s="468"/>
      <c r="AW27" s="468"/>
      <c r="AX27" s="468"/>
      <c r="AY27" s="468"/>
      <c r="AZ27" s="468"/>
      <c r="BA27" s="468"/>
      <c r="BB27" s="468"/>
      <c r="BC27" s="468"/>
      <c r="BD27" s="468"/>
      <c r="BE27" s="468"/>
      <c r="BF27" s="569"/>
      <c r="BG27" s="563">
        <v>2237120</v>
      </c>
      <c r="BH27" s="342"/>
      <c r="BI27" s="342"/>
      <c r="BJ27" s="342"/>
      <c r="BK27" s="342"/>
      <c r="BL27" s="342"/>
      <c r="BM27" s="342"/>
      <c r="BN27" s="564"/>
      <c r="BO27" s="565">
        <v>100</v>
      </c>
      <c r="BP27" s="565"/>
      <c r="BQ27" s="565"/>
      <c r="BR27" s="565"/>
      <c r="BS27" s="566">
        <v>28922</v>
      </c>
      <c r="BT27" s="566"/>
      <c r="BU27" s="566"/>
      <c r="BV27" s="566"/>
      <c r="BW27" s="566"/>
      <c r="BX27" s="566"/>
      <c r="BY27" s="566"/>
      <c r="BZ27" s="566"/>
      <c r="CA27" s="566"/>
      <c r="CB27" s="567"/>
      <c r="CD27" s="568" t="s">
        <v>216</v>
      </c>
      <c r="CE27" s="468"/>
      <c r="CF27" s="468"/>
      <c r="CG27" s="468"/>
      <c r="CH27" s="468"/>
      <c r="CI27" s="468"/>
      <c r="CJ27" s="468"/>
      <c r="CK27" s="468"/>
      <c r="CL27" s="468"/>
      <c r="CM27" s="468"/>
      <c r="CN27" s="468"/>
      <c r="CO27" s="468"/>
      <c r="CP27" s="468"/>
      <c r="CQ27" s="569"/>
      <c r="CR27" s="563">
        <v>966481</v>
      </c>
      <c r="CS27" s="594"/>
      <c r="CT27" s="594"/>
      <c r="CU27" s="594"/>
      <c r="CV27" s="594"/>
      <c r="CW27" s="594"/>
      <c r="CX27" s="594"/>
      <c r="CY27" s="595"/>
      <c r="CZ27" s="570">
        <v>15.9</v>
      </c>
      <c r="DA27" s="596"/>
      <c r="DB27" s="596"/>
      <c r="DC27" s="598"/>
      <c r="DD27" s="573">
        <v>423325</v>
      </c>
      <c r="DE27" s="594"/>
      <c r="DF27" s="594"/>
      <c r="DG27" s="594"/>
      <c r="DH27" s="594"/>
      <c r="DI27" s="594"/>
      <c r="DJ27" s="594"/>
      <c r="DK27" s="595"/>
      <c r="DL27" s="573">
        <v>256795</v>
      </c>
      <c r="DM27" s="594"/>
      <c r="DN27" s="594"/>
      <c r="DO27" s="594"/>
      <c r="DP27" s="594"/>
      <c r="DQ27" s="594"/>
      <c r="DR27" s="594"/>
      <c r="DS27" s="594"/>
      <c r="DT27" s="594"/>
      <c r="DU27" s="594"/>
      <c r="DV27" s="595"/>
      <c r="DW27" s="570">
        <v>6</v>
      </c>
      <c r="DX27" s="596"/>
      <c r="DY27" s="596"/>
      <c r="DZ27" s="596"/>
      <c r="EA27" s="596"/>
      <c r="EB27" s="596"/>
      <c r="EC27" s="597"/>
    </row>
    <row r="28" spans="2:133" ht="11.25" customHeight="1" x14ac:dyDescent="0.2">
      <c r="B28" s="568" t="s">
        <v>217</v>
      </c>
      <c r="C28" s="468"/>
      <c r="D28" s="468"/>
      <c r="E28" s="468"/>
      <c r="F28" s="468"/>
      <c r="G28" s="468"/>
      <c r="H28" s="468"/>
      <c r="I28" s="468"/>
      <c r="J28" s="468"/>
      <c r="K28" s="468"/>
      <c r="L28" s="468"/>
      <c r="M28" s="468"/>
      <c r="N28" s="468"/>
      <c r="O28" s="468"/>
      <c r="P28" s="468"/>
      <c r="Q28" s="569"/>
      <c r="R28" s="563">
        <v>28866</v>
      </c>
      <c r="S28" s="342"/>
      <c r="T28" s="342"/>
      <c r="U28" s="342"/>
      <c r="V28" s="342"/>
      <c r="W28" s="342"/>
      <c r="X28" s="342"/>
      <c r="Y28" s="564"/>
      <c r="Z28" s="565">
        <v>0.4</v>
      </c>
      <c r="AA28" s="565"/>
      <c r="AB28" s="565"/>
      <c r="AC28" s="565"/>
      <c r="AD28" s="566">
        <v>4049</v>
      </c>
      <c r="AE28" s="566"/>
      <c r="AF28" s="566"/>
      <c r="AG28" s="566"/>
      <c r="AH28" s="566"/>
      <c r="AI28" s="566"/>
      <c r="AJ28" s="566"/>
      <c r="AK28" s="566"/>
      <c r="AL28" s="570">
        <v>0.1</v>
      </c>
      <c r="AM28" s="348"/>
      <c r="AN28" s="348"/>
      <c r="AO28" s="571"/>
      <c r="AP28" s="568"/>
      <c r="AQ28" s="468"/>
      <c r="AR28" s="468"/>
      <c r="AS28" s="468"/>
      <c r="AT28" s="468"/>
      <c r="AU28" s="468"/>
      <c r="AV28" s="468"/>
      <c r="AW28" s="468"/>
      <c r="AX28" s="468"/>
      <c r="AY28" s="468"/>
      <c r="AZ28" s="468"/>
      <c r="BA28" s="468"/>
      <c r="BB28" s="468"/>
      <c r="BC28" s="468"/>
      <c r="BD28" s="468"/>
      <c r="BE28" s="468"/>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218</v>
      </c>
      <c r="CE28" s="468"/>
      <c r="CF28" s="468"/>
      <c r="CG28" s="468"/>
      <c r="CH28" s="468"/>
      <c r="CI28" s="468"/>
      <c r="CJ28" s="468"/>
      <c r="CK28" s="468"/>
      <c r="CL28" s="468"/>
      <c r="CM28" s="468"/>
      <c r="CN28" s="468"/>
      <c r="CO28" s="468"/>
      <c r="CP28" s="468"/>
      <c r="CQ28" s="569"/>
      <c r="CR28" s="563">
        <v>425133</v>
      </c>
      <c r="CS28" s="342"/>
      <c r="CT28" s="342"/>
      <c r="CU28" s="342"/>
      <c r="CV28" s="342"/>
      <c r="CW28" s="342"/>
      <c r="CX28" s="342"/>
      <c r="CY28" s="564"/>
      <c r="CZ28" s="570">
        <v>7</v>
      </c>
      <c r="DA28" s="596"/>
      <c r="DB28" s="596"/>
      <c r="DC28" s="598"/>
      <c r="DD28" s="573">
        <v>425133</v>
      </c>
      <c r="DE28" s="342"/>
      <c r="DF28" s="342"/>
      <c r="DG28" s="342"/>
      <c r="DH28" s="342"/>
      <c r="DI28" s="342"/>
      <c r="DJ28" s="342"/>
      <c r="DK28" s="564"/>
      <c r="DL28" s="573">
        <v>425133</v>
      </c>
      <c r="DM28" s="342"/>
      <c r="DN28" s="342"/>
      <c r="DO28" s="342"/>
      <c r="DP28" s="342"/>
      <c r="DQ28" s="342"/>
      <c r="DR28" s="342"/>
      <c r="DS28" s="342"/>
      <c r="DT28" s="342"/>
      <c r="DU28" s="342"/>
      <c r="DV28" s="564"/>
      <c r="DW28" s="570">
        <v>10</v>
      </c>
      <c r="DX28" s="596"/>
      <c r="DY28" s="596"/>
      <c r="DZ28" s="596"/>
      <c r="EA28" s="596"/>
      <c r="EB28" s="596"/>
      <c r="EC28" s="597"/>
    </row>
    <row r="29" spans="2:133" ht="11.25" customHeight="1" x14ac:dyDescent="0.2">
      <c r="B29" s="568" t="s">
        <v>219</v>
      </c>
      <c r="C29" s="468"/>
      <c r="D29" s="468"/>
      <c r="E29" s="468"/>
      <c r="F29" s="468"/>
      <c r="G29" s="468"/>
      <c r="H29" s="468"/>
      <c r="I29" s="468"/>
      <c r="J29" s="468"/>
      <c r="K29" s="468"/>
      <c r="L29" s="468"/>
      <c r="M29" s="468"/>
      <c r="N29" s="468"/>
      <c r="O29" s="468"/>
      <c r="P29" s="468"/>
      <c r="Q29" s="569"/>
      <c r="R29" s="563">
        <v>7635</v>
      </c>
      <c r="S29" s="342"/>
      <c r="T29" s="342"/>
      <c r="U29" s="342"/>
      <c r="V29" s="342"/>
      <c r="W29" s="342"/>
      <c r="X29" s="342"/>
      <c r="Y29" s="564"/>
      <c r="Z29" s="565">
        <v>0.1</v>
      </c>
      <c r="AA29" s="565"/>
      <c r="AB29" s="565"/>
      <c r="AC29" s="565"/>
      <c r="AD29" s="566" t="s">
        <v>47</v>
      </c>
      <c r="AE29" s="566"/>
      <c r="AF29" s="566"/>
      <c r="AG29" s="566"/>
      <c r="AH29" s="566"/>
      <c r="AI29" s="566"/>
      <c r="AJ29" s="566"/>
      <c r="AK29" s="566"/>
      <c r="AL29" s="570" t="s">
        <v>47</v>
      </c>
      <c r="AM29" s="348"/>
      <c r="AN29" s="348"/>
      <c r="AO29" s="571"/>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220</v>
      </c>
      <c r="CE29" s="455"/>
      <c r="CF29" s="568" t="s">
        <v>221</v>
      </c>
      <c r="CG29" s="468"/>
      <c r="CH29" s="468"/>
      <c r="CI29" s="468"/>
      <c r="CJ29" s="468"/>
      <c r="CK29" s="468"/>
      <c r="CL29" s="468"/>
      <c r="CM29" s="468"/>
      <c r="CN29" s="468"/>
      <c r="CO29" s="468"/>
      <c r="CP29" s="468"/>
      <c r="CQ29" s="569"/>
      <c r="CR29" s="563">
        <v>425133</v>
      </c>
      <c r="CS29" s="594"/>
      <c r="CT29" s="594"/>
      <c r="CU29" s="594"/>
      <c r="CV29" s="594"/>
      <c r="CW29" s="594"/>
      <c r="CX29" s="594"/>
      <c r="CY29" s="595"/>
      <c r="CZ29" s="570">
        <v>7</v>
      </c>
      <c r="DA29" s="596"/>
      <c r="DB29" s="596"/>
      <c r="DC29" s="598"/>
      <c r="DD29" s="573">
        <v>425133</v>
      </c>
      <c r="DE29" s="594"/>
      <c r="DF29" s="594"/>
      <c r="DG29" s="594"/>
      <c r="DH29" s="594"/>
      <c r="DI29" s="594"/>
      <c r="DJ29" s="594"/>
      <c r="DK29" s="595"/>
      <c r="DL29" s="573">
        <v>425133</v>
      </c>
      <c r="DM29" s="594"/>
      <c r="DN29" s="594"/>
      <c r="DO29" s="594"/>
      <c r="DP29" s="594"/>
      <c r="DQ29" s="594"/>
      <c r="DR29" s="594"/>
      <c r="DS29" s="594"/>
      <c r="DT29" s="594"/>
      <c r="DU29" s="594"/>
      <c r="DV29" s="595"/>
      <c r="DW29" s="570">
        <v>10</v>
      </c>
      <c r="DX29" s="596"/>
      <c r="DY29" s="596"/>
      <c r="DZ29" s="596"/>
      <c r="EA29" s="596"/>
      <c r="EB29" s="596"/>
      <c r="EC29" s="597"/>
    </row>
    <row r="30" spans="2:133" ht="11.25" customHeight="1" x14ac:dyDescent="0.2">
      <c r="B30" s="568" t="s">
        <v>222</v>
      </c>
      <c r="C30" s="468"/>
      <c r="D30" s="468"/>
      <c r="E30" s="468"/>
      <c r="F30" s="468"/>
      <c r="G30" s="468"/>
      <c r="H30" s="468"/>
      <c r="I30" s="468"/>
      <c r="J30" s="468"/>
      <c r="K30" s="468"/>
      <c r="L30" s="468"/>
      <c r="M30" s="468"/>
      <c r="N30" s="468"/>
      <c r="O30" s="468"/>
      <c r="P30" s="468"/>
      <c r="Q30" s="569"/>
      <c r="R30" s="563">
        <v>804661</v>
      </c>
      <c r="S30" s="342"/>
      <c r="T30" s="342"/>
      <c r="U30" s="342"/>
      <c r="V30" s="342"/>
      <c r="W30" s="342"/>
      <c r="X30" s="342"/>
      <c r="Y30" s="564"/>
      <c r="Z30" s="565">
        <v>12.3</v>
      </c>
      <c r="AA30" s="565"/>
      <c r="AB30" s="565"/>
      <c r="AC30" s="565"/>
      <c r="AD30" s="566" t="s">
        <v>47</v>
      </c>
      <c r="AE30" s="566"/>
      <c r="AF30" s="566"/>
      <c r="AG30" s="566"/>
      <c r="AH30" s="566"/>
      <c r="AI30" s="566"/>
      <c r="AJ30" s="566"/>
      <c r="AK30" s="566"/>
      <c r="AL30" s="570" t="s">
        <v>47</v>
      </c>
      <c r="AM30" s="348"/>
      <c r="AN30" s="348"/>
      <c r="AO30" s="571"/>
      <c r="AP30" s="336" t="s">
        <v>139</v>
      </c>
      <c r="AQ30" s="337"/>
      <c r="AR30" s="337"/>
      <c r="AS30" s="337"/>
      <c r="AT30" s="337"/>
      <c r="AU30" s="337"/>
      <c r="AV30" s="337"/>
      <c r="AW30" s="337"/>
      <c r="AX30" s="337"/>
      <c r="AY30" s="337"/>
      <c r="AZ30" s="337"/>
      <c r="BA30" s="337"/>
      <c r="BB30" s="337"/>
      <c r="BC30" s="337"/>
      <c r="BD30" s="337"/>
      <c r="BE30" s="337"/>
      <c r="BF30" s="386"/>
      <c r="BG30" s="336" t="s">
        <v>223</v>
      </c>
      <c r="BH30" s="599"/>
      <c r="BI30" s="599"/>
      <c r="BJ30" s="599"/>
      <c r="BK30" s="599"/>
      <c r="BL30" s="599"/>
      <c r="BM30" s="599"/>
      <c r="BN30" s="599"/>
      <c r="BO30" s="599"/>
      <c r="BP30" s="599"/>
      <c r="BQ30" s="600"/>
      <c r="BR30" s="336" t="s">
        <v>224</v>
      </c>
      <c r="BS30" s="599"/>
      <c r="BT30" s="599"/>
      <c r="BU30" s="599"/>
      <c r="BV30" s="599"/>
      <c r="BW30" s="599"/>
      <c r="BX30" s="599"/>
      <c r="BY30" s="599"/>
      <c r="BZ30" s="599"/>
      <c r="CA30" s="599"/>
      <c r="CB30" s="600"/>
      <c r="CD30" s="535"/>
      <c r="CE30" s="458"/>
      <c r="CF30" s="568" t="s">
        <v>225</v>
      </c>
      <c r="CG30" s="468"/>
      <c r="CH30" s="468"/>
      <c r="CI30" s="468"/>
      <c r="CJ30" s="468"/>
      <c r="CK30" s="468"/>
      <c r="CL30" s="468"/>
      <c r="CM30" s="468"/>
      <c r="CN30" s="468"/>
      <c r="CO30" s="468"/>
      <c r="CP30" s="468"/>
      <c r="CQ30" s="569"/>
      <c r="CR30" s="563">
        <v>416731</v>
      </c>
      <c r="CS30" s="342"/>
      <c r="CT30" s="342"/>
      <c r="CU30" s="342"/>
      <c r="CV30" s="342"/>
      <c r="CW30" s="342"/>
      <c r="CX30" s="342"/>
      <c r="CY30" s="564"/>
      <c r="CZ30" s="570">
        <v>6.9</v>
      </c>
      <c r="DA30" s="596"/>
      <c r="DB30" s="596"/>
      <c r="DC30" s="598"/>
      <c r="DD30" s="573">
        <v>416731</v>
      </c>
      <c r="DE30" s="342"/>
      <c r="DF30" s="342"/>
      <c r="DG30" s="342"/>
      <c r="DH30" s="342"/>
      <c r="DI30" s="342"/>
      <c r="DJ30" s="342"/>
      <c r="DK30" s="564"/>
      <c r="DL30" s="573">
        <v>416731</v>
      </c>
      <c r="DM30" s="342"/>
      <c r="DN30" s="342"/>
      <c r="DO30" s="342"/>
      <c r="DP30" s="342"/>
      <c r="DQ30" s="342"/>
      <c r="DR30" s="342"/>
      <c r="DS30" s="342"/>
      <c r="DT30" s="342"/>
      <c r="DU30" s="342"/>
      <c r="DV30" s="564"/>
      <c r="DW30" s="570">
        <v>9.8000000000000007</v>
      </c>
      <c r="DX30" s="596"/>
      <c r="DY30" s="596"/>
      <c r="DZ30" s="596"/>
      <c r="EA30" s="596"/>
      <c r="EB30" s="596"/>
      <c r="EC30" s="597"/>
    </row>
    <row r="31" spans="2:133" ht="11.25" customHeight="1" x14ac:dyDescent="0.2">
      <c r="B31" s="576" t="s">
        <v>226</v>
      </c>
      <c r="C31" s="577"/>
      <c r="D31" s="577"/>
      <c r="E31" s="577"/>
      <c r="F31" s="577"/>
      <c r="G31" s="577"/>
      <c r="H31" s="577"/>
      <c r="I31" s="577"/>
      <c r="J31" s="577"/>
      <c r="K31" s="577"/>
      <c r="L31" s="577"/>
      <c r="M31" s="577"/>
      <c r="N31" s="577"/>
      <c r="O31" s="577"/>
      <c r="P31" s="577"/>
      <c r="Q31" s="578"/>
      <c r="R31" s="563" t="s">
        <v>47</v>
      </c>
      <c r="S31" s="342"/>
      <c r="T31" s="342"/>
      <c r="U31" s="342"/>
      <c r="V31" s="342"/>
      <c r="W31" s="342"/>
      <c r="X31" s="342"/>
      <c r="Y31" s="564"/>
      <c r="Z31" s="565" t="s">
        <v>47</v>
      </c>
      <c r="AA31" s="565"/>
      <c r="AB31" s="565"/>
      <c r="AC31" s="565"/>
      <c r="AD31" s="566" t="s">
        <v>47</v>
      </c>
      <c r="AE31" s="566"/>
      <c r="AF31" s="566"/>
      <c r="AG31" s="566"/>
      <c r="AH31" s="566"/>
      <c r="AI31" s="566"/>
      <c r="AJ31" s="566"/>
      <c r="AK31" s="566"/>
      <c r="AL31" s="570" t="s">
        <v>47</v>
      </c>
      <c r="AM31" s="348"/>
      <c r="AN31" s="348"/>
      <c r="AO31" s="571"/>
      <c r="AP31" s="526" t="s">
        <v>227</v>
      </c>
      <c r="AQ31" s="527"/>
      <c r="AR31" s="527"/>
      <c r="AS31" s="527"/>
      <c r="AT31" s="646" t="s">
        <v>228</v>
      </c>
      <c r="AU31" s="42"/>
      <c r="AV31" s="42"/>
      <c r="AW31" s="42"/>
      <c r="AX31" s="552" t="s">
        <v>104</v>
      </c>
      <c r="AY31" s="553"/>
      <c r="AZ31" s="553"/>
      <c r="BA31" s="553"/>
      <c r="BB31" s="553"/>
      <c r="BC31" s="553"/>
      <c r="BD31" s="553"/>
      <c r="BE31" s="553"/>
      <c r="BF31" s="554"/>
      <c r="BG31" s="601">
        <v>99.3</v>
      </c>
      <c r="BH31" s="602"/>
      <c r="BI31" s="602"/>
      <c r="BJ31" s="602"/>
      <c r="BK31" s="602"/>
      <c r="BL31" s="602"/>
      <c r="BM31" s="561">
        <v>97.4</v>
      </c>
      <c r="BN31" s="602"/>
      <c r="BO31" s="602"/>
      <c r="BP31" s="602"/>
      <c r="BQ31" s="603"/>
      <c r="BR31" s="601">
        <v>99.2</v>
      </c>
      <c r="BS31" s="602"/>
      <c r="BT31" s="602"/>
      <c r="BU31" s="602"/>
      <c r="BV31" s="602"/>
      <c r="BW31" s="602"/>
      <c r="BX31" s="561">
        <v>97.4</v>
      </c>
      <c r="BY31" s="602"/>
      <c r="BZ31" s="602"/>
      <c r="CA31" s="602"/>
      <c r="CB31" s="603"/>
      <c r="CD31" s="535"/>
      <c r="CE31" s="458"/>
      <c r="CF31" s="568" t="s">
        <v>229</v>
      </c>
      <c r="CG31" s="468"/>
      <c r="CH31" s="468"/>
      <c r="CI31" s="468"/>
      <c r="CJ31" s="468"/>
      <c r="CK31" s="468"/>
      <c r="CL31" s="468"/>
      <c r="CM31" s="468"/>
      <c r="CN31" s="468"/>
      <c r="CO31" s="468"/>
      <c r="CP31" s="468"/>
      <c r="CQ31" s="569"/>
      <c r="CR31" s="563">
        <v>8402</v>
      </c>
      <c r="CS31" s="594"/>
      <c r="CT31" s="594"/>
      <c r="CU31" s="594"/>
      <c r="CV31" s="594"/>
      <c r="CW31" s="594"/>
      <c r="CX31" s="594"/>
      <c r="CY31" s="595"/>
      <c r="CZ31" s="570">
        <v>0.1</v>
      </c>
      <c r="DA31" s="596"/>
      <c r="DB31" s="596"/>
      <c r="DC31" s="598"/>
      <c r="DD31" s="573">
        <v>8402</v>
      </c>
      <c r="DE31" s="594"/>
      <c r="DF31" s="594"/>
      <c r="DG31" s="594"/>
      <c r="DH31" s="594"/>
      <c r="DI31" s="594"/>
      <c r="DJ31" s="594"/>
      <c r="DK31" s="595"/>
      <c r="DL31" s="573">
        <v>8402</v>
      </c>
      <c r="DM31" s="594"/>
      <c r="DN31" s="594"/>
      <c r="DO31" s="594"/>
      <c r="DP31" s="594"/>
      <c r="DQ31" s="594"/>
      <c r="DR31" s="594"/>
      <c r="DS31" s="594"/>
      <c r="DT31" s="594"/>
      <c r="DU31" s="594"/>
      <c r="DV31" s="595"/>
      <c r="DW31" s="570">
        <v>0.2</v>
      </c>
      <c r="DX31" s="596"/>
      <c r="DY31" s="596"/>
      <c r="DZ31" s="596"/>
      <c r="EA31" s="596"/>
      <c r="EB31" s="596"/>
      <c r="EC31" s="597"/>
    </row>
    <row r="32" spans="2:133" ht="11.25" customHeight="1" x14ac:dyDescent="0.2">
      <c r="B32" s="568" t="s">
        <v>230</v>
      </c>
      <c r="C32" s="468"/>
      <c r="D32" s="468"/>
      <c r="E32" s="468"/>
      <c r="F32" s="468"/>
      <c r="G32" s="468"/>
      <c r="H32" s="468"/>
      <c r="I32" s="468"/>
      <c r="J32" s="468"/>
      <c r="K32" s="468"/>
      <c r="L32" s="468"/>
      <c r="M32" s="468"/>
      <c r="N32" s="468"/>
      <c r="O32" s="468"/>
      <c r="P32" s="468"/>
      <c r="Q32" s="569"/>
      <c r="R32" s="563">
        <v>435078</v>
      </c>
      <c r="S32" s="342"/>
      <c r="T32" s="342"/>
      <c r="U32" s="342"/>
      <c r="V32" s="342"/>
      <c r="W32" s="342"/>
      <c r="X32" s="342"/>
      <c r="Y32" s="564"/>
      <c r="Z32" s="565">
        <v>6.7</v>
      </c>
      <c r="AA32" s="565"/>
      <c r="AB32" s="565"/>
      <c r="AC32" s="565"/>
      <c r="AD32" s="566" t="s">
        <v>47</v>
      </c>
      <c r="AE32" s="566"/>
      <c r="AF32" s="566"/>
      <c r="AG32" s="566"/>
      <c r="AH32" s="566"/>
      <c r="AI32" s="566"/>
      <c r="AJ32" s="566"/>
      <c r="AK32" s="566"/>
      <c r="AL32" s="570" t="s">
        <v>47</v>
      </c>
      <c r="AM32" s="348"/>
      <c r="AN32" s="348"/>
      <c r="AO32" s="571"/>
      <c r="AP32" s="645"/>
      <c r="AQ32" s="513"/>
      <c r="AR32" s="513"/>
      <c r="AS32" s="513"/>
      <c r="AT32" s="647"/>
      <c r="AU32" s="1" t="s">
        <v>231</v>
      </c>
      <c r="AX32" s="568" t="s">
        <v>232</v>
      </c>
      <c r="AY32" s="468"/>
      <c r="AZ32" s="468"/>
      <c r="BA32" s="468"/>
      <c r="BB32" s="468"/>
      <c r="BC32" s="468"/>
      <c r="BD32" s="468"/>
      <c r="BE32" s="468"/>
      <c r="BF32" s="569"/>
      <c r="BG32" s="604">
        <v>99.3</v>
      </c>
      <c r="BH32" s="594"/>
      <c r="BI32" s="594"/>
      <c r="BJ32" s="594"/>
      <c r="BK32" s="594"/>
      <c r="BL32" s="594"/>
      <c r="BM32" s="348">
        <v>97.7</v>
      </c>
      <c r="BN32" s="594"/>
      <c r="BO32" s="594"/>
      <c r="BP32" s="594"/>
      <c r="BQ32" s="605"/>
      <c r="BR32" s="604">
        <v>99.1</v>
      </c>
      <c r="BS32" s="594"/>
      <c r="BT32" s="594"/>
      <c r="BU32" s="594"/>
      <c r="BV32" s="594"/>
      <c r="BW32" s="594"/>
      <c r="BX32" s="348">
        <v>97.7</v>
      </c>
      <c r="BY32" s="594"/>
      <c r="BZ32" s="594"/>
      <c r="CA32" s="594"/>
      <c r="CB32" s="605"/>
      <c r="CD32" s="536"/>
      <c r="CE32" s="538"/>
      <c r="CF32" s="568" t="s">
        <v>233</v>
      </c>
      <c r="CG32" s="468"/>
      <c r="CH32" s="468"/>
      <c r="CI32" s="468"/>
      <c r="CJ32" s="468"/>
      <c r="CK32" s="468"/>
      <c r="CL32" s="468"/>
      <c r="CM32" s="468"/>
      <c r="CN32" s="468"/>
      <c r="CO32" s="468"/>
      <c r="CP32" s="468"/>
      <c r="CQ32" s="569"/>
      <c r="CR32" s="563" t="s">
        <v>47</v>
      </c>
      <c r="CS32" s="342"/>
      <c r="CT32" s="342"/>
      <c r="CU32" s="342"/>
      <c r="CV32" s="342"/>
      <c r="CW32" s="342"/>
      <c r="CX32" s="342"/>
      <c r="CY32" s="564"/>
      <c r="CZ32" s="570" t="s">
        <v>47</v>
      </c>
      <c r="DA32" s="596"/>
      <c r="DB32" s="596"/>
      <c r="DC32" s="598"/>
      <c r="DD32" s="573" t="s">
        <v>47</v>
      </c>
      <c r="DE32" s="342"/>
      <c r="DF32" s="342"/>
      <c r="DG32" s="342"/>
      <c r="DH32" s="342"/>
      <c r="DI32" s="342"/>
      <c r="DJ32" s="342"/>
      <c r="DK32" s="564"/>
      <c r="DL32" s="573" t="s">
        <v>47</v>
      </c>
      <c r="DM32" s="342"/>
      <c r="DN32" s="342"/>
      <c r="DO32" s="342"/>
      <c r="DP32" s="342"/>
      <c r="DQ32" s="342"/>
      <c r="DR32" s="342"/>
      <c r="DS32" s="342"/>
      <c r="DT32" s="342"/>
      <c r="DU32" s="342"/>
      <c r="DV32" s="564"/>
      <c r="DW32" s="570" t="s">
        <v>47</v>
      </c>
      <c r="DX32" s="596"/>
      <c r="DY32" s="596"/>
      <c r="DZ32" s="596"/>
      <c r="EA32" s="596"/>
      <c r="EB32" s="596"/>
      <c r="EC32" s="597"/>
    </row>
    <row r="33" spans="2:133" ht="11.25" customHeight="1" x14ac:dyDescent="0.2">
      <c r="B33" s="568" t="s">
        <v>234</v>
      </c>
      <c r="C33" s="468"/>
      <c r="D33" s="468"/>
      <c r="E33" s="468"/>
      <c r="F33" s="468"/>
      <c r="G33" s="468"/>
      <c r="H33" s="468"/>
      <c r="I33" s="468"/>
      <c r="J33" s="468"/>
      <c r="K33" s="468"/>
      <c r="L33" s="468"/>
      <c r="M33" s="468"/>
      <c r="N33" s="468"/>
      <c r="O33" s="468"/>
      <c r="P33" s="468"/>
      <c r="Q33" s="569"/>
      <c r="R33" s="563">
        <v>6364</v>
      </c>
      <c r="S33" s="342"/>
      <c r="T33" s="342"/>
      <c r="U33" s="342"/>
      <c r="V33" s="342"/>
      <c r="W33" s="342"/>
      <c r="X33" s="342"/>
      <c r="Y33" s="564"/>
      <c r="Z33" s="565">
        <v>0.1</v>
      </c>
      <c r="AA33" s="565"/>
      <c r="AB33" s="565"/>
      <c r="AC33" s="565"/>
      <c r="AD33" s="566">
        <v>6121</v>
      </c>
      <c r="AE33" s="566"/>
      <c r="AF33" s="566"/>
      <c r="AG33" s="566"/>
      <c r="AH33" s="566"/>
      <c r="AI33" s="566"/>
      <c r="AJ33" s="566"/>
      <c r="AK33" s="566"/>
      <c r="AL33" s="570">
        <v>0.1</v>
      </c>
      <c r="AM33" s="348"/>
      <c r="AN33" s="348"/>
      <c r="AO33" s="571"/>
      <c r="AP33" s="529"/>
      <c r="AQ33" s="530"/>
      <c r="AR33" s="530"/>
      <c r="AS33" s="530"/>
      <c r="AT33" s="648"/>
      <c r="AU33" s="43"/>
      <c r="AV33" s="43"/>
      <c r="AW33" s="43"/>
      <c r="AX33" s="585" t="s">
        <v>235</v>
      </c>
      <c r="AY33" s="586"/>
      <c r="AZ33" s="586"/>
      <c r="BA33" s="586"/>
      <c r="BB33" s="586"/>
      <c r="BC33" s="586"/>
      <c r="BD33" s="586"/>
      <c r="BE33" s="586"/>
      <c r="BF33" s="587"/>
      <c r="BG33" s="606">
        <v>99.2</v>
      </c>
      <c r="BH33" s="607"/>
      <c r="BI33" s="607"/>
      <c r="BJ33" s="607"/>
      <c r="BK33" s="607"/>
      <c r="BL33" s="607"/>
      <c r="BM33" s="608">
        <v>97</v>
      </c>
      <c r="BN33" s="607"/>
      <c r="BO33" s="607"/>
      <c r="BP33" s="607"/>
      <c r="BQ33" s="609"/>
      <c r="BR33" s="606">
        <v>99.2</v>
      </c>
      <c r="BS33" s="607"/>
      <c r="BT33" s="607"/>
      <c r="BU33" s="607"/>
      <c r="BV33" s="607"/>
      <c r="BW33" s="607"/>
      <c r="BX33" s="608">
        <v>97</v>
      </c>
      <c r="BY33" s="607"/>
      <c r="BZ33" s="607"/>
      <c r="CA33" s="607"/>
      <c r="CB33" s="609"/>
      <c r="CD33" s="568" t="s">
        <v>236</v>
      </c>
      <c r="CE33" s="468"/>
      <c r="CF33" s="468"/>
      <c r="CG33" s="468"/>
      <c r="CH33" s="468"/>
      <c r="CI33" s="468"/>
      <c r="CJ33" s="468"/>
      <c r="CK33" s="468"/>
      <c r="CL33" s="468"/>
      <c r="CM33" s="468"/>
      <c r="CN33" s="468"/>
      <c r="CO33" s="468"/>
      <c r="CP33" s="468"/>
      <c r="CQ33" s="569"/>
      <c r="CR33" s="563">
        <v>3056648</v>
      </c>
      <c r="CS33" s="594"/>
      <c r="CT33" s="594"/>
      <c r="CU33" s="594"/>
      <c r="CV33" s="594"/>
      <c r="CW33" s="594"/>
      <c r="CX33" s="594"/>
      <c r="CY33" s="595"/>
      <c r="CZ33" s="570">
        <v>50.3</v>
      </c>
      <c r="DA33" s="596"/>
      <c r="DB33" s="596"/>
      <c r="DC33" s="598"/>
      <c r="DD33" s="573">
        <v>2632237</v>
      </c>
      <c r="DE33" s="594"/>
      <c r="DF33" s="594"/>
      <c r="DG33" s="594"/>
      <c r="DH33" s="594"/>
      <c r="DI33" s="594"/>
      <c r="DJ33" s="594"/>
      <c r="DK33" s="595"/>
      <c r="DL33" s="573">
        <v>2009037</v>
      </c>
      <c r="DM33" s="594"/>
      <c r="DN33" s="594"/>
      <c r="DO33" s="594"/>
      <c r="DP33" s="594"/>
      <c r="DQ33" s="594"/>
      <c r="DR33" s="594"/>
      <c r="DS33" s="594"/>
      <c r="DT33" s="594"/>
      <c r="DU33" s="594"/>
      <c r="DV33" s="595"/>
      <c r="DW33" s="570">
        <v>47.3</v>
      </c>
      <c r="DX33" s="596"/>
      <c r="DY33" s="596"/>
      <c r="DZ33" s="596"/>
      <c r="EA33" s="596"/>
      <c r="EB33" s="596"/>
      <c r="EC33" s="597"/>
    </row>
    <row r="34" spans="2:133" ht="11.25" customHeight="1" x14ac:dyDescent="0.2">
      <c r="B34" s="568" t="s">
        <v>237</v>
      </c>
      <c r="C34" s="468"/>
      <c r="D34" s="468"/>
      <c r="E34" s="468"/>
      <c r="F34" s="468"/>
      <c r="G34" s="468"/>
      <c r="H34" s="468"/>
      <c r="I34" s="468"/>
      <c r="J34" s="468"/>
      <c r="K34" s="468"/>
      <c r="L34" s="468"/>
      <c r="M34" s="468"/>
      <c r="N34" s="468"/>
      <c r="O34" s="468"/>
      <c r="P34" s="468"/>
      <c r="Q34" s="569"/>
      <c r="R34" s="563">
        <v>40284</v>
      </c>
      <c r="S34" s="342"/>
      <c r="T34" s="342"/>
      <c r="U34" s="342"/>
      <c r="V34" s="342"/>
      <c r="W34" s="342"/>
      <c r="X34" s="342"/>
      <c r="Y34" s="564"/>
      <c r="Z34" s="565">
        <v>0.6</v>
      </c>
      <c r="AA34" s="565"/>
      <c r="AB34" s="565"/>
      <c r="AC34" s="565"/>
      <c r="AD34" s="566" t="s">
        <v>47</v>
      </c>
      <c r="AE34" s="566"/>
      <c r="AF34" s="566"/>
      <c r="AG34" s="566"/>
      <c r="AH34" s="566"/>
      <c r="AI34" s="566"/>
      <c r="AJ34" s="566"/>
      <c r="AK34" s="566"/>
      <c r="AL34" s="570" t="s">
        <v>47</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238</v>
      </c>
      <c r="CE34" s="468"/>
      <c r="CF34" s="468"/>
      <c r="CG34" s="468"/>
      <c r="CH34" s="468"/>
      <c r="CI34" s="468"/>
      <c r="CJ34" s="468"/>
      <c r="CK34" s="468"/>
      <c r="CL34" s="468"/>
      <c r="CM34" s="468"/>
      <c r="CN34" s="468"/>
      <c r="CO34" s="468"/>
      <c r="CP34" s="468"/>
      <c r="CQ34" s="569"/>
      <c r="CR34" s="563">
        <v>942823</v>
      </c>
      <c r="CS34" s="342"/>
      <c r="CT34" s="342"/>
      <c r="CU34" s="342"/>
      <c r="CV34" s="342"/>
      <c r="CW34" s="342"/>
      <c r="CX34" s="342"/>
      <c r="CY34" s="564"/>
      <c r="CZ34" s="570">
        <v>15.5</v>
      </c>
      <c r="DA34" s="596"/>
      <c r="DB34" s="596"/>
      <c r="DC34" s="598"/>
      <c r="DD34" s="573">
        <v>711999</v>
      </c>
      <c r="DE34" s="342"/>
      <c r="DF34" s="342"/>
      <c r="DG34" s="342"/>
      <c r="DH34" s="342"/>
      <c r="DI34" s="342"/>
      <c r="DJ34" s="342"/>
      <c r="DK34" s="564"/>
      <c r="DL34" s="573">
        <v>679891</v>
      </c>
      <c r="DM34" s="342"/>
      <c r="DN34" s="342"/>
      <c r="DO34" s="342"/>
      <c r="DP34" s="342"/>
      <c r="DQ34" s="342"/>
      <c r="DR34" s="342"/>
      <c r="DS34" s="342"/>
      <c r="DT34" s="342"/>
      <c r="DU34" s="342"/>
      <c r="DV34" s="564"/>
      <c r="DW34" s="570">
        <v>16</v>
      </c>
      <c r="DX34" s="596"/>
      <c r="DY34" s="596"/>
      <c r="DZ34" s="596"/>
      <c r="EA34" s="596"/>
      <c r="EB34" s="596"/>
      <c r="EC34" s="597"/>
    </row>
    <row r="35" spans="2:133" ht="11.25" customHeight="1" x14ac:dyDescent="0.2">
      <c r="B35" s="568" t="s">
        <v>239</v>
      </c>
      <c r="C35" s="468"/>
      <c r="D35" s="468"/>
      <c r="E35" s="468"/>
      <c r="F35" s="468"/>
      <c r="G35" s="468"/>
      <c r="H35" s="468"/>
      <c r="I35" s="468"/>
      <c r="J35" s="468"/>
      <c r="K35" s="468"/>
      <c r="L35" s="468"/>
      <c r="M35" s="468"/>
      <c r="N35" s="468"/>
      <c r="O35" s="468"/>
      <c r="P35" s="468"/>
      <c r="Q35" s="569"/>
      <c r="R35" s="563">
        <v>2182</v>
      </c>
      <c r="S35" s="342"/>
      <c r="T35" s="342"/>
      <c r="U35" s="342"/>
      <c r="V35" s="342"/>
      <c r="W35" s="342"/>
      <c r="X35" s="342"/>
      <c r="Y35" s="564"/>
      <c r="Z35" s="565">
        <v>0</v>
      </c>
      <c r="AA35" s="565"/>
      <c r="AB35" s="565"/>
      <c r="AC35" s="565"/>
      <c r="AD35" s="566" t="s">
        <v>47</v>
      </c>
      <c r="AE35" s="566"/>
      <c r="AF35" s="566"/>
      <c r="AG35" s="566"/>
      <c r="AH35" s="566"/>
      <c r="AI35" s="566"/>
      <c r="AJ35" s="566"/>
      <c r="AK35" s="566"/>
      <c r="AL35" s="570" t="s">
        <v>47</v>
      </c>
      <c r="AM35" s="348"/>
      <c r="AN35" s="348"/>
      <c r="AO35" s="571"/>
      <c r="AP35" s="16"/>
      <c r="AQ35" s="336" t="s">
        <v>240</v>
      </c>
      <c r="AR35" s="337"/>
      <c r="AS35" s="337"/>
      <c r="AT35" s="337"/>
      <c r="AU35" s="337"/>
      <c r="AV35" s="337"/>
      <c r="AW35" s="337"/>
      <c r="AX35" s="337"/>
      <c r="AY35" s="337"/>
      <c r="AZ35" s="337"/>
      <c r="BA35" s="337"/>
      <c r="BB35" s="337"/>
      <c r="BC35" s="337"/>
      <c r="BD35" s="337"/>
      <c r="BE35" s="337"/>
      <c r="BF35" s="386"/>
      <c r="BG35" s="336" t="s">
        <v>241</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68" t="s">
        <v>242</v>
      </c>
      <c r="CE35" s="468"/>
      <c r="CF35" s="468"/>
      <c r="CG35" s="468"/>
      <c r="CH35" s="468"/>
      <c r="CI35" s="468"/>
      <c r="CJ35" s="468"/>
      <c r="CK35" s="468"/>
      <c r="CL35" s="468"/>
      <c r="CM35" s="468"/>
      <c r="CN35" s="468"/>
      <c r="CO35" s="468"/>
      <c r="CP35" s="468"/>
      <c r="CQ35" s="569"/>
      <c r="CR35" s="563">
        <v>34948</v>
      </c>
      <c r="CS35" s="594"/>
      <c r="CT35" s="594"/>
      <c r="CU35" s="594"/>
      <c r="CV35" s="594"/>
      <c r="CW35" s="594"/>
      <c r="CX35" s="594"/>
      <c r="CY35" s="595"/>
      <c r="CZ35" s="570">
        <v>0.6</v>
      </c>
      <c r="DA35" s="596"/>
      <c r="DB35" s="596"/>
      <c r="DC35" s="598"/>
      <c r="DD35" s="573">
        <v>33900</v>
      </c>
      <c r="DE35" s="594"/>
      <c r="DF35" s="594"/>
      <c r="DG35" s="594"/>
      <c r="DH35" s="594"/>
      <c r="DI35" s="594"/>
      <c r="DJ35" s="594"/>
      <c r="DK35" s="595"/>
      <c r="DL35" s="573">
        <v>33594</v>
      </c>
      <c r="DM35" s="594"/>
      <c r="DN35" s="594"/>
      <c r="DO35" s="594"/>
      <c r="DP35" s="594"/>
      <c r="DQ35" s="594"/>
      <c r="DR35" s="594"/>
      <c r="DS35" s="594"/>
      <c r="DT35" s="594"/>
      <c r="DU35" s="594"/>
      <c r="DV35" s="595"/>
      <c r="DW35" s="570">
        <v>0.8</v>
      </c>
      <c r="DX35" s="596"/>
      <c r="DY35" s="596"/>
      <c r="DZ35" s="596"/>
      <c r="EA35" s="596"/>
      <c r="EB35" s="596"/>
      <c r="EC35" s="597"/>
    </row>
    <row r="36" spans="2:133" ht="11.25" customHeight="1" x14ac:dyDescent="0.2">
      <c r="B36" s="568" t="s">
        <v>243</v>
      </c>
      <c r="C36" s="468"/>
      <c r="D36" s="468"/>
      <c r="E36" s="468"/>
      <c r="F36" s="468"/>
      <c r="G36" s="468"/>
      <c r="H36" s="468"/>
      <c r="I36" s="468"/>
      <c r="J36" s="468"/>
      <c r="K36" s="468"/>
      <c r="L36" s="468"/>
      <c r="M36" s="468"/>
      <c r="N36" s="468"/>
      <c r="O36" s="468"/>
      <c r="P36" s="468"/>
      <c r="Q36" s="569"/>
      <c r="R36" s="563">
        <v>679485</v>
      </c>
      <c r="S36" s="342"/>
      <c r="T36" s="342"/>
      <c r="U36" s="342"/>
      <c r="V36" s="342"/>
      <c r="W36" s="342"/>
      <c r="X36" s="342"/>
      <c r="Y36" s="564"/>
      <c r="Z36" s="565">
        <v>10.4</v>
      </c>
      <c r="AA36" s="565"/>
      <c r="AB36" s="565"/>
      <c r="AC36" s="565"/>
      <c r="AD36" s="566" t="s">
        <v>47</v>
      </c>
      <c r="AE36" s="566"/>
      <c r="AF36" s="566"/>
      <c r="AG36" s="566"/>
      <c r="AH36" s="566"/>
      <c r="AI36" s="566"/>
      <c r="AJ36" s="566"/>
      <c r="AK36" s="566"/>
      <c r="AL36" s="570" t="s">
        <v>47</v>
      </c>
      <c r="AM36" s="348"/>
      <c r="AN36" s="348"/>
      <c r="AO36" s="571"/>
      <c r="AP36" s="16"/>
      <c r="AQ36" s="610" t="s">
        <v>215</v>
      </c>
      <c r="AR36" s="611"/>
      <c r="AS36" s="611"/>
      <c r="AT36" s="611"/>
      <c r="AU36" s="611"/>
      <c r="AV36" s="611"/>
      <c r="AW36" s="611"/>
      <c r="AX36" s="611"/>
      <c r="AY36" s="612"/>
      <c r="AZ36" s="555">
        <v>752785</v>
      </c>
      <c r="BA36" s="556"/>
      <c r="BB36" s="556"/>
      <c r="BC36" s="556"/>
      <c r="BD36" s="556"/>
      <c r="BE36" s="556"/>
      <c r="BF36" s="613"/>
      <c r="BG36" s="552" t="s">
        <v>244</v>
      </c>
      <c r="BH36" s="553"/>
      <c r="BI36" s="553"/>
      <c r="BJ36" s="553"/>
      <c r="BK36" s="553"/>
      <c r="BL36" s="553"/>
      <c r="BM36" s="553"/>
      <c r="BN36" s="553"/>
      <c r="BO36" s="553"/>
      <c r="BP36" s="553"/>
      <c r="BQ36" s="553"/>
      <c r="BR36" s="553"/>
      <c r="BS36" s="553"/>
      <c r="BT36" s="553"/>
      <c r="BU36" s="554"/>
      <c r="BV36" s="555">
        <v>80186</v>
      </c>
      <c r="BW36" s="556"/>
      <c r="BX36" s="556"/>
      <c r="BY36" s="556"/>
      <c r="BZ36" s="556"/>
      <c r="CA36" s="556"/>
      <c r="CB36" s="613"/>
      <c r="CD36" s="568" t="s">
        <v>245</v>
      </c>
      <c r="CE36" s="468"/>
      <c r="CF36" s="468"/>
      <c r="CG36" s="468"/>
      <c r="CH36" s="468"/>
      <c r="CI36" s="468"/>
      <c r="CJ36" s="468"/>
      <c r="CK36" s="468"/>
      <c r="CL36" s="468"/>
      <c r="CM36" s="468"/>
      <c r="CN36" s="468"/>
      <c r="CO36" s="468"/>
      <c r="CP36" s="468"/>
      <c r="CQ36" s="569"/>
      <c r="CR36" s="563">
        <v>1014731</v>
      </c>
      <c r="CS36" s="342"/>
      <c r="CT36" s="342"/>
      <c r="CU36" s="342"/>
      <c r="CV36" s="342"/>
      <c r="CW36" s="342"/>
      <c r="CX36" s="342"/>
      <c r="CY36" s="564"/>
      <c r="CZ36" s="570">
        <v>16.7</v>
      </c>
      <c r="DA36" s="596"/>
      <c r="DB36" s="596"/>
      <c r="DC36" s="598"/>
      <c r="DD36" s="573">
        <v>944374</v>
      </c>
      <c r="DE36" s="342"/>
      <c r="DF36" s="342"/>
      <c r="DG36" s="342"/>
      <c r="DH36" s="342"/>
      <c r="DI36" s="342"/>
      <c r="DJ36" s="342"/>
      <c r="DK36" s="564"/>
      <c r="DL36" s="573">
        <v>743418</v>
      </c>
      <c r="DM36" s="342"/>
      <c r="DN36" s="342"/>
      <c r="DO36" s="342"/>
      <c r="DP36" s="342"/>
      <c r="DQ36" s="342"/>
      <c r="DR36" s="342"/>
      <c r="DS36" s="342"/>
      <c r="DT36" s="342"/>
      <c r="DU36" s="342"/>
      <c r="DV36" s="564"/>
      <c r="DW36" s="570">
        <v>17.5</v>
      </c>
      <c r="DX36" s="596"/>
      <c r="DY36" s="596"/>
      <c r="DZ36" s="596"/>
      <c r="EA36" s="596"/>
      <c r="EB36" s="596"/>
      <c r="EC36" s="597"/>
    </row>
    <row r="37" spans="2:133" ht="11.25" customHeight="1" x14ac:dyDescent="0.2">
      <c r="B37" s="568" t="s">
        <v>246</v>
      </c>
      <c r="C37" s="468"/>
      <c r="D37" s="468"/>
      <c r="E37" s="468"/>
      <c r="F37" s="468"/>
      <c r="G37" s="468"/>
      <c r="H37" s="468"/>
      <c r="I37" s="468"/>
      <c r="J37" s="468"/>
      <c r="K37" s="468"/>
      <c r="L37" s="468"/>
      <c r="M37" s="468"/>
      <c r="N37" s="468"/>
      <c r="O37" s="468"/>
      <c r="P37" s="468"/>
      <c r="Q37" s="569"/>
      <c r="R37" s="563">
        <v>60360</v>
      </c>
      <c r="S37" s="342"/>
      <c r="T37" s="342"/>
      <c r="U37" s="342"/>
      <c r="V37" s="342"/>
      <c r="W37" s="342"/>
      <c r="X37" s="342"/>
      <c r="Y37" s="564"/>
      <c r="Z37" s="565">
        <v>0.9</v>
      </c>
      <c r="AA37" s="565"/>
      <c r="AB37" s="565"/>
      <c r="AC37" s="565"/>
      <c r="AD37" s="566">
        <v>150</v>
      </c>
      <c r="AE37" s="566"/>
      <c r="AF37" s="566"/>
      <c r="AG37" s="566"/>
      <c r="AH37" s="566"/>
      <c r="AI37" s="566"/>
      <c r="AJ37" s="566"/>
      <c r="AK37" s="566"/>
      <c r="AL37" s="570">
        <v>0</v>
      </c>
      <c r="AM37" s="348"/>
      <c r="AN37" s="348"/>
      <c r="AO37" s="571"/>
      <c r="AQ37" s="614" t="s">
        <v>247</v>
      </c>
      <c r="AR37" s="345"/>
      <c r="AS37" s="345"/>
      <c r="AT37" s="345"/>
      <c r="AU37" s="345"/>
      <c r="AV37" s="345"/>
      <c r="AW37" s="345"/>
      <c r="AX37" s="345"/>
      <c r="AY37" s="615"/>
      <c r="AZ37" s="563">
        <v>105563</v>
      </c>
      <c r="BA37" s="342"/>
      <c r="BB37" s="342"/>
      <c r="BC37" s="342"/>
      <c r="BD37" s="594"/>
      <c r="BE37" s="594"/>
      <c r="BF37" s="605"/>
      <c r="BG37" s="568" t="s">
        <v>248</v>
      </c>
      <c r="BH37" s="468"/>
      <c r="BI37" s="468"/>
      <c r="BJ37" s="468"/>
      <c r="BK37" s="468"/>
      <c r="BL37" s="468"/>
      <c r="BM37" s="468"/>
      <c r="BN37" s="468"/>
      <c r="BO37" s="468"/>
      <c r="BP37" s="468"/>
      <c r="BQ37" s="468"/>
      <c r="BR37" s="468"/>
      <c r="BS37" s="468"/>
      <c r="BT37" s="468"/>
      <c r="BU37" s="569"/>
      <c r="BV37" s="563">
        <v>70486</v>
      </c>
      <c r="BW37" s="342"/>
      <c r="BX37" s="342"/>
      <c r="BY37" s="342"/>
      <c r="BZ37" s="342"/>
      <c r="CA37" s="342"/>
      <c r="CB37" s="574"/>
      <c r="CD37" s="568" t="s">
        <v>249</v>
      </c>
      <c r="CE37" s="468"/>
      <c r="CF37" s="468"/>
      <c r="CG37" s="468"/>
      <c r="CH37" s="468"/>
      <c r="CI37" s="468"/>
      <c r="CJ37" s="468"/>
      <c r="CK37" s="468"/>
      <c r="CL37" s="468"/>
      <c r="CM37" s="468"/>
      <c r="CN37" s="468"/>
      <c r="CO37" s="468"/>
      <c r="CP37" s="468"/>
      <c r="CQ37" s="569"/>
      <c r="CR37" s="563">
        <v>461014</v>
      </c>
      <c r="CS37" s="594"/>
      <c r="CT37" s="594"/>
      <c r="CU37" s="594"/>
      <c r="CV37" s="594"/>
      <c r="CW37" s="594"/>
      <c r="CX37" s="594"/>
      <c r="CY37" s="595"/>
      <c r="CZ37" s="570">
        <v>7.6</v>
      </c>
      <c r="DA37" s="596"/>
      <c r="DB37" s="596"/>
      <c r="DC37" s="598"/>
      <c r="DD37" s="573">
        <v>461014</v>
      </c>
      <c r="DE37" s="594"/>
      <c r="DF37" s="594"/>
      <c r="DG37" s="594"/>
      <c r="DH37" s="594"/>
      <c r="DI37" s="594"/>
      <c r="DJ37" s="594"/>
      <c r="DK37" s="595"/>
      <c r="DL37" s="573">
        <v>457145</v>
      </c>
      <c r="DM37" s="594"/>
      <c r="DN37" s="594"/>
      <c r="DO37" s="594"/>
      <c r="DP37" s="594"/>
      <c r="DQ37" s="594"/>
      <c r="DR37" s="594"/>
      <c r="DS37" s="594"/>
      <c r="DT37" s="594"/>
      <c r="DU37" s="594"/>
      <c r="DV37" s="595"/>
      <c r="DW37" s="570">
        <v>10.8</v>
      </c>
      <c r="DX37" s="596"/>
      <c r="DY37" s="596"/>
      <c r="DZ37" s="596"/>
      <c r="EA37" s="596"/>
      <c r="EB37" s="596"/>
      <c r="EC37" s="597"/>
    </row>
    <row r="38" spans="2:133" ht="11.25" customHeight="1" x14ac:dyDescent="0.2">
      <c r="B38" s="568" t="s">
        <v>250</v>
      </c>
      <c r="C38" s="468"/>
      <c r="D38" s="468"/>
      <c r="E38" s="468"/>
      <c r="F38" s="468"/>
      <c r="G38" s="468"/>
      <c r="H38" s="468"/>
      <c r="I38" s="468"/>
      <c r="J38" s="468"/>
      <c r="K38" s="468"/>
      <c r="L38" s="468"/>
      <c r="M38" s="468"/>
      <c r="N38" s="468"/>
      <c r="O38" s="468"/>
      <c r="P38" s="468"/>
      <c r="Q38" s="569"/>
      <c r="R38" s="563">
        <v>85300</v>
      </c>
      <c r="S38" s="342"/>
      <c r="T38" s="342"/>
      <c r="U38" s="342"/>
      <c r="V38" s="342"/>
      <c r="W38" s="342"/>
      <c r="X38" s="342"/>
      <c r="Y38" s="564"/>
      <c r="Z38" s="565">
        <v>1.3</v>
      </c>
      <c r="AA38" s="565"/>
      <c r="AB38" s="565"/>
      <c r="AC38" s="565"/>
      <c r="AD38" s="566" t="s">
        <v>47</v>
      </c>
      <c r="AE38" s="566"/>
      <c r="AF38" s="566"/>
      <c r="AG38" s="566"/>
      <c r="AH38" s="566"/>
      <c r="AI38" s="566"/>
      <c r="AJ38" s="566"/>
      <c r="AK38" s="566"/>
      <c r="AL38" s="570" t="s">
        <v>47</v>
      </c>
      <c r="AM38" s="348"/>
      <c r="AN38" s="348"/>
      <c r="AO38" s="571"/>
      <c r="AQ38" s="614" t="s">
        <v>251</v>
      </c>
      <c r="AR38" s="345"/>
      <c r="AS38" s="345"/>
      <c r="AT38" s="345"/>
      <c r="AU38" s="345"/>
      <c r="AV38" s="345"/>
      <c r="AW38" s="345"/>
      <c r="AX38" s="345"/>
      <c r="AY38" s="615"/>
      <c r="AZ38" s="563">
        <v>75562</v>
      </c>
      <c r="BA38" s="342"/>
      <c r="BB38" s="342"/>
      <c r="BC38" s="342"/>
      <c r="BD38" s="594"/>
      <c r="BE38" s="594"/>
      <c r="BF38" s="605"/>
      <c r="BG38" s="568" t="s">
        <v>252</v>
      </c>
      <c r="BH38" s="468"/>
      <c r="BI38" s="468"/>
      <c r="BJ38" s="468"/>
      <c r="BK38" s="468"/>
      <c r="BL38" s="468"/>
      <c r="BM38" s="468"/>
      <c r="BN38" s="468"/>
      <c r="BO38" s="468"/>
      <c r="BP38" s="468"/>
      <c r="BQ38" s="468"/>
      <c r="BR38" s="468"/>
      <c r="BS38" s="468"/>
      <c r="BT38" s="468"/>
      <c r="BU38" s="569"/>
      <c r="BV38" s="563">
        <v>2186</v>
      </c>
      <c r="BW38" s="342"/>
      <c r="BX38" s="342"/>
      <c r="BY38" s="342"/>
      <c r="BZ38" s="342"/>
      <c r="CA38" s="342"/>
      <c r="CB38" s="574"/>
      <c r="CD38" s="568" t="s">
        <v>253</v>
      </c>
      <c r="CE38" s="468"/>
      <c r="CF38" s="468"/>
      <c r="CG38" s="468"/>
      <c r="CH38" s="468"/>
      <c r="CI38" s="468"/>
      <c r="CJ38" s="468"/>
      <c r="CK38" s="468"/>
      <c r="CL38" s="468"/>
      <c r="CM38" s="468"/>
      <c r="CN38" s="468"/>
      <c r="CO38" s="468"/>
      <c r="CP38" s="468"/>
      <c r="CQ38" s="569"/>
      <c r="CR38" s="563">
        <v>677223</v>
      </c>
      <c r="CS38" s="342"/>
      <c r="CT38" s="342"/>
      <c r="CU38" s="342"/>
      <c r="CV38" s="342"/>
      <c r="CW38" s="342"/>
      <c r="CX38" s="342"/>
      <c r="CY38" s="564"/>
      <c r="CZ38" s="570">
        <v>11.1</v>
      </c>
      <c r="DA38" s="596"/>
      <c r="DB38" s="596"/>
      <c r="DC38" s="598"/>
      <c r="DD38" s="573">
        <v>555177</v>
      </c>
      <c r="DE38" s="342"/>
      <c r="DF38" s="342"/>
      <c r="DG38" s="342"/>
      <c r="DH38" s="342"/>
      <c r="DI38" s="342"/>
      <c r="DJ38" s="342"/>
      <c r="DK38" s="564"/>
      <c r="DL38" s="573">
        <v>552134</v>
      </c>
      <c r="DM38" s="342"/>
      <c r="DN38" s="342"/>
      <c r="DO38" s="342"/>
      <c r="DP38" s="342"/>
      <c r="DQ38" s="342"/>
      <c r="DR38" s="342"/>
      <c r="DS38" s="342"/>
      <c r="DT38" s="342"/>
      <c r="DU38" s="342"/>
      <c r="DV38" s="564"/>
      <c r="DW38" s="570">
        <v>13</v>
      </c>
      <c r="DX38" s="596"/>
      <c r="DY38" s="596"/>
      <c r="DZ38" s="596"/>
      <c r="EA38" s="596"/>
      <c r="EB38" s="596"/>
      <c r="EC38" s="597"/>
    </row>
    <row r="39" spans="2:133" ht="11.25" customHeight="1" x14ac:dyDescent="0.2">
      <c r="B39" s="568" t="s">
        <v>254</v>
      </c>
      <c r="C39" s="468"/>
      <c r="D39" s="468"/>
      <c r="E39" s="468"/>
      <c r="F39" s="468"/>
      <c r="G39" s="468"/>
      <c r="H39" s="468"/>
      <c r="I39" s="468"/>
      <c r="J39" s="468"/>
      <c r="K39" s="468"/>
      <c r="L39" s="468"/>
      <c r="M39" s="468"/>
      <c r="N39" s="468"/>
      <c r="O39" s="468"/>
      <c r="P39" s="468"/>
      <c r="Q39" s="569"/>
      <c r="R39" s="563" t="s">
        <v>47</v>
      </c>
      <c r="S39" s="342"/>
      <c r="T39" s="342"/>
      <c r="U39" s="342"/>
      <c r="V39" s="342"/>
      <c r="W39" s="342"/>
      <c r="X39" s="342"/>
      <c r="Y39" s="564"/>
      <c r="Z39" s="565" t="s">
        <v>47</v>
      </c>
      <c r="AA39" s="565"/>
      <c r="AB39" s="565"/>
      <c r="AC39" s="565"/>
      <c r="AD39" s="566" t="s">
        <v>47</v>
      </c>
      <c r="AE39" s="566"/>
      <c r="AF39" s="566"/>
      <c r="AG39" s="566"/>
      <c r="AH39" s="566"/>
      <c r="AI39" s="566"/>
      <c r="AJ39" s="566"/>
      <c r="AK39" s="566"/>
      <c r="AL39" s="570" t="s">
        <v>47</v>
      </c>
      <c r="AM39" s="348"/>
      <c r="AN39" s="348"/>
      <c r="AO39" s="571"/>
      <c r="AQ39" s="614" t="s">
        <v>255</v>
      </c>
      <c r="AR39" s="345"/>
      <c r="AS39" s="345"/>
      <c r="AT39" s="345"/>
      <c r="AU39" s="345"/>
      <c r="AV39" s="345"/>
      <c r="AW39" s="345"/>
      <c r="AX39" s="345"/>
      <c r="AY39" s="615"/>
      <c r="AZ39" s="563" t="s">
        <v>47</v>
      </c>
      <c r="BA39" s="342"/>
      <c r="BB39" s="342"/>
      <c r="BC39" s="342"/>
      <c r="BD39" s="594"/>
      <c r="BE39" s="594"/>
      <c r="BF39" s="605"/>
      <c r="BG39" s="568" t="s">
        <v>256</v>
      </c>
      <c r="BH39" s="468"/>
      <c r="BI39" s="468"/>
      <c r="BJ39" s="468"/>
      <c r="BK39" s="468"/>
      <c r="BL39" s="468"/>
      <c r="BM39" s="468"/>
      <c r="BN39" s="468"/>
      <c r="BO39" s="468"/>
      <c r="BP39" s="468"/>
      <c r="BQ39" s="468"/>
      <c r="BR39" s="468"/>
      <c r="BS39" s="468"/>
      <c r="BT39" s="468"/>
      <c r="BU39" s="569"/>
      <c r="BV39" s="563">
        <v>3534</v>
      </c>
      <c r="BW39" s="342"/>
      <c r="BX39" s="342"/>
      <c r="BY39" s="342"/>
      <c r="BZ39" s="342"/>
      <c r="CA39" s="342"/>
      <c r="CB39" s="574"/>
      <c r="CD39" s="568" t="s">
        <v>257</v>
      </c>
      <c r="CE39" s="468"/>
      <c r="CF39" s="468"/>
      <c r="CG39" s="468"/>
      <c r="CH39" s="468"/>
      <c r="CI39" s="468"/>
      <c r="CJ39" s="468"/>
      <c r="CK39" s="468"/>
      <c r="CL39" s="468"/>
      <c r="CM39" s="468"/>
      <c r="CN39" s="468"/>
      <c r="CO39" s="468"/>
      <c r="CP39" s="468"/>
      <c r="CQ39" s="569"/>
      <c r="CR39" s="563">
        <v>365401</v>
      </c>
      <c r="CS39" s="594"/>
      <c r="CT39" s="594"/>
      <c r="CU39" s="594"/>
      <c r="CV39" s="594"/>
      <c r="CW39" s="594"/>
      <c r="CX39" s="594"/>
      <c r="CY39" s="595"/>
      <c r="CZ39" s="570">
        <v>6</v>
      </c>
      <c r="DA39" s="596"/>
      <c r="DB39" s="596"/>
      <c r="DC39" s="598"/>
      <c r="DD39" s="573">
        <v>365265</v>
      </c>
      <c r="DE39" s="594"/>
      <c r="DF39" s="594"/>
      <c r="DG39" s="594"/>
      <c r="DH39" s="594"/>
      <c r="DI39" s="594"/>
      <c r="DJ39" s="594"/>
      <c r="DK39" s="595"/>
      <c r="DL39" s="573" t="s">
        <v>47</v>
      </c>
      <c r="DM39" s="594"/>
      <c r="DN39" s="594"/>
      <c r="DO39" s="594"/>
      <c r="DP39" s="594"/>
      <c r="DQ39" s="594"/>
      <c r="DR39" s="594"/>
      <c r="DS39" s="594"/>
      <c r="DT39" s="594"/>
      <c r="DU39" s="594"/>
      <c r="DV39" s="595"/>
      <c r="DW39" s="570" t="s">
        <v>47</v>
      </c>
      <c r="DX39" s="596"/>
      <c r="DY39" s="596"/>
      <c r="DZ39" s="596"/>
      <c r="EA39" s="596"/>
      <c r="EB39" s="596"/>
      <c r="EC39" s="597"/>
    </row>
    <row r="40" spans="2:133" ht="11.25" customHeight="1" x14ac:dyDescent="0.2">
      <c r="B40" s="568" t="s">
        <v>258</v>
      </c>
      <c r="C40" s="468"/>
      <c r="D40" s="468"/>
      <c r="E40" s="468"/>
      <c r="F40" s="468"/>
      <c r="G40" s="468"/>
      <c r="H40" s="468"/>
      <c r="I40" s="468"/>
      <c r="J40" s="468"/>
      <c r="K40" s="468"/>
      <c r="L40" s="468"/>
      <c r="M40" s="468"/>
      <c r="N40" s="468"/>
      <c r="O40" s="468"/>
      <c r="P40" s="468"/>
      <c r="Q40" s="569"/>
      <c r="R40" s="563">
        <v>36500</v>
      </c>
      <c r="S40" s="342"/>
      <c r="T40" s="342"/>
      <c r="U40" s="342"/>
      <c r="V40" s="342"/>
      <c r="W40" s="342"/>
      <c r="X40" s="342"/>
      <c r="Y40" s="564"/>
      <c r="Z40" s="565">
        <v>0.6</v>
      </c>
      <c r="AA40" s="565"/>
      <c r="AB40" s="565"/>
      <c r="AC40" s="565"/>
      <c r="AD40" s="566" t="s">
        <v>47</v>
      </c>
      <c r="AE40" s="566"/>
      <c r="AF40" s="566"/>
      <c r="AG40" s="566"/>
      <c r="AH40" s="566"/>
      <c r="AI40" s="566"/>
      <c r="AJ40" s="566"/>
      <c r="AK40" s="566"/>
      <c r="AL40" s="570" t="s">
        <v>47</v>
      </c>
      <c r="AM40" s="348"/>
      <c r="AN40" s="348"/>
      <c r="AO40" s="571"/>
      <c r="AQ40" s="614" t="s">
        <v>259</v>
      </c>
      <c r="AR40" s="345"/>
      <c r="AS40" s="345"/>
      <c r="AT40" s="345"/>
      <c r="AU40" s="345"/>
      <c r="AV40" s="345"/>
      <c r="AW40" s="345"/>
      <c r="AX40" s="345"/>
      <c r="AY40" s="615"/>
      <c r="AZ40" s="563" t="s">
        <v>47</v>
      </c>
      <c r="BA40" s="342"/>
      <c r="BB40" s="342"/>
      <c r="BC40" s="342"/>
      <c r="BD40" s="594"/>
      <c r="BE40" s="594"/>
      <c r="BF40" s="605"/>
      <c r="BG40" s="645" t="s">
        <v>260</v>
      </c>
      <c r="BH40" s="513"/>
      <c r="BI40" s="513"/>
      <c r="BJ40" s="513"/>
      <c r="BK40" s="513"/>
      <c r="BL40" s="7"/>
      <c r="BM40" s="468" t="s">
        <v>261</v>
      </c>
      <c r="BN40" s="468"/>
      <c r="BO40" s="468"/>
      <c r="BP40" s="468"/>
      <c r="BQ40" s="468"/>
      <c r="BR40" s="468"/>
      <c r="BS40" s="468"/>
      <c r="BT40" s="468"/>
      <c r="BU40" s="569"/>
      <c r="BV40" s="563">
        <v>103</v>
      </c>
      <c r="BW40" s="342"/>
      <c r="BX40" s="342"/>
      <c r="BY40" s="342"/>
      <c r="BZ40" s="342"/>
      <c r="CA40" s="342"/>
      <c r="CB40" s="574"/>
      <c r="CD40" s="568" t="s">
        <v>262</v>
      </c>
      <c r="CE40" s="468"/>
      <c r="CF40" s="468"/>
      <c r="CG40" s="468"/>
      <c r="CH40" s="468"/>
      <c r="CI40" s="468"/>
      <c r="CJ40" s="468"/>
      <c r="CK40" s="468"/>
      <c r="CL40" s="468"/>
      <c r="CM40" s="468"/>
      <c r="CN40" s="468"/>
      <c r="CO40" s="468"/>
      <c r="CP40" s="468"/>
      <c r="CQ40" s="569"/>
      <c r="CR40" s="563">
        <v>21522</v>
      </c>
      <c r="CS40" s="342"/>
      <c r="CT40" s="342"/>
      <c r="CU40" s="342"/>
      <c r="CV40" s="342"/>
      <c r="CW40" s="342"/>
      <c r="CX40" s="342"/>
      <c r="CY40" s="564"/>
      <c r="CZ40" s="570">
        <v>0.4</v>
      </c>
      <c r="DA40" s="596"/>
      <c r="DB40" s="596"/>
      <c r="DC40" s="598"/>
      <c r="DD40" s="573">
        <v>21522</v>
      </c>
      <c r="DE40" s="342"/>
      <c r="DF40" s="342"/>
      <c r="DG40" s="342"/>
      <c r="DH40" s="342"/>
      <c r="DI40" s="342"/>
      <c r="DJ40" s="342"/>
      <c r="DK40" s="564"/>
      <c r="DL40" s="573" t="s">
        <v>47</v>
      </c>
      <c r="DM40" s="342"/>
      <c r="DN40" s="342"/>
      <c r="DO40" s="342"/>
      <c r="DP40" s="342"/>
      <c r="DQ40" s="342"/>
      <c r="DR40" s="342"/>
      <c r="DS40" s="342"/>
      <c r="DT40" s="342"/>
      <c r="DU40" s="342"/>
      <c r="DV40" s="564"/>
      <c r="DW40" s="570" t="s">
        <v>47</v>
      </c>
      <c r="DX40" s="596"/>
      <c r="DY40" s="596"/>
      <c r="DZ40" s="596"/>
      <c r="EA40" s="596"/>
      <c r="EB40" s="596"/>
      <c r="EC40" s="597"/>
    </row>
    <row r="41" spans="2:133" ht="11.25" customHeight="1" x14ac:dyDescent="0.2">
      <c r="B41" s="585" t="s">
        <v>263</v>
      </c>
      <c r="C41" s="586"/>
      <c r="D41" s="586"/>
      <c r="E41" s="586"/>
      <c r="F41" s="586"/>
      <c r="G41" s="586"/>
      <c r="H41" s="586"/>
      <c r="I41" s="586"/>
      <c r="J41" s="586"/>
      <c r="K41" s="586"/>
      <c r="L41" s="586"/>
      <c r="M41" s="586"/>
      <c r="N41" s="586"/>
      <c r="O41" s="586"/>
      <c r="P41" s="586"/>
      <c r="Q41" s="587"/>
      <c r="R41" s="616">
        <v>6530988</v>
      </c>
      <c r="S41" s="617"/>
      <c r="T41" s="617"/>
      <c r="U41" s="617"/>
      <c r="V41" s="617"/>
      <c r="W41" s="617"/>
      <c r="X41" s="617"/>
      <c r="Y41" s="618"/>
      <c r="Z41" s="619">
        <v>100</v>
      </c>
      <c r="AA41" s="619"/>
      <c r="AB41" s="619"/>
      <c r="AC41" s="619"/>
      <c r="AD41" s="620">
        <v>4212608</v>
      </c>
      <c r="AE41" s="620"/>
      <c r="AF41" s="620"/>
      <c r="AG41" s="620"/>
      <c r="AH41" s="620"/>
      <c r="AI41" s="620"/>
      <c r="AJ41" s="620"/>
      <c r="AK41" s="620"/>
      <c r="AL41" s="621">
        <v>100</v>
      </c>
      <c r="AM41" s="608"/>
      <c r="AN41" s="608"/>
      <c r="AO41" s="622"/>
      <c r="AQ41" s="614" t="s">
        <v>264</v>
      </c>
      <c r="AR41" s="345"/>
      <c r="AS41" s="345"/>
      <c r="AT41" s="345"/>
      <c r="AU41" s="345"/>
      <c r="AV41" s="345"/>
      <c r="AW41" s="345"/>
      <c r="AX41" s="345"/>
      <c r="AY41" s="615"/>
      <c r="AZ41" s="563">
        <v>157613</v>
      </c>
      <c r="BA41" s="342"/>
      <c r="BB41" s="342"/>
      <c r="BC41" s="342"/>
      <c r="BD41" s="594"/>
      <c r="BE41" s="594"/>
      <c r="BF41" s="605"/>
      <c r="BG41" s="645"/>
      <c r="BH41" s="513"/>
      <c r="BI41" s="513"/>
      <c r="BJ41" s="513"/>
      <c r="BK41" s="513"/>
      <c r="BL41" s="7"/>
      <c r="BM41" s="468" t="s">
        <v>222</v>
      </c>
      <c r="BN41" s="468"/>
      <c r="BO41" s="468"/>
      <c r="BP41" s="468"/>
      <c r="BQ41" s="468"/>
      <c r="BR41" s="468"/>
      <c r="BS41" s="468"/>
      <c r="BT41" s="468"/>
      <c r="BU41" s="569"/>
      <c r="BV41" s="563" t="s">
        <v>47</v>
      </c>
      <c r="BW41" s="342"/>
      <c r="BX41" s="342"/>
      <c r="BY41" s="342"/>
      <c r="BZ41" s="342"/>
      <c r="CA41" s="342"/>
      <c r="CB41" s="574"/>
      <c r="CD41" s="568" t="s">
        <v>265</v>
      </c>
      <c r="CE41" s="468"/>
      <c r="CF41" s="468"/>
      <c r="CG41" s="468"/>
      <c r="CH41" s="468"/>
      <c r="CI41" s="468"/>
      <c r="CJ41" s="468"/>
      <c r="CK41" s="468"/>
      <c r="CL41" s="468"/>
      <c r="CM41" s="468"/>
      <c r="CN41" s="468"/>
      <c r="CO41" s="468"/>
      <c r="CP41" s="468"/>
      <c r="CQ41" s="569"/>
      <c r="CR41" s="563" t="s">
        <v>47</v>
      </c>
      <c r="CS41" s="594"/>
      <c r="CT41" s="594"/>
      <c r="CU41" s="594"/>
      <c r="CV41" s="594"/>
      <c r="CW41" s="594"/>
      <c r="CX41" s="594"/>
      <c r="CY41" s="595"/>
      <c r="CZ41" s="570" t="s">
        <v>47</v>
      </c>
      <c r="DA41" s="596"/>
      <c r="DB41" s="596"/>
      <c r="DC41" s="598"/>
      <c r="DD41" s="573" t="s">
        <v>47</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266</v>
      </c>
      <c r="AR42" s="630"/>
      <c r="AS42" s="630"/>
      <c r="AT42" s="630"/>
      <c r="AU42" s="630"/>
      <c r="AV42" s="630"/>
      <c r="AW42" s="630"/>
      <c r="AX42" s="630"/>
      <c r="AY42" s="631"/>
      <c r="AZ42" s="616">
        <v>414047</v>
      </c>
      <c r="BA42" s="617"/>
      <c r="BB42" s="617"/>
      <c r="BC42" s="617"/>
      <c r="BD42" s="607"/>
      <c r="BE42" s="607"/>
      <c r="BF42" s="609"/>
      <c r="BG42" s="529"/>
      <c r="BH42" s="530"/>
      <c r="BI42" s="530"/>
      <c r="BJ42" s="530"/>
      <c r="BK42" s="530"/>
      <c r="BL42" s="20"/>
      <c r="BM42" s="586" t="s">
        <v>267</v>
      </c>
      <c r="BN42" s="586"/>
      <c r="BO42" s="586"/>
      <c r="BP42" s="586"/>
      <c r="BQ42" s="586"/>
      <c r="BR42" s="586"/>
      <c r="BS42" s="586"/>
      <c r="BT42" s="586"/>
      <c r="BU42" s="587"/>
      <c r="BV42" s="616">
        <v>344</v>
      </c>
      <c r="BW42" s="617"/>
      <c r="BX42" s="617"/>
      <c r="BY42" s="617"/>
      <c r="BZ42" s="617"/>
      <c r="CA42" s="617"/>
      <c r="CB42" s="632"/>
      <c r="CD42" s="568" t="s">
        <v>268</v>
      </c>
      <c r="CE42" s="468"/>
      <c r="CF42" s="468"/>
      <c r="CG42" s="468"/>
      <c r="CH42" s="468"/>
      <c r="CI42" s="468"/>
      <c r="CJ42" s="468"/>
      <c r="CK42" s="468"/>
      <c r="CL42" s="468"/>
      <c r="CM42" s="468"/>
      <c r="CN42" s="468"/>
      <c r="CO42" s="468"/>
      <c r="CP42" s="468"/>
      <c r="CQ42" s="569"/>
      <c r="CR42" s="563">
        <v>388754</v>
      </c>
      <c r="CS42" s="594"/>
      <c r="CT42" s="594"/>
      <c r="CU42" s="594"/>
      <c r="CV42" s="594"/>
      <c r="CW42" s="594"/>
      <c r="CX42" s="594"/>
      <c r="CY42" s="595"/>
      <c r="CZ42" s="570">
        <v>6.4</v>
      </c>
      <c r="DA42" s="596"/>
      <c r="DB42" s="596"/>
      <c r="DC42" s="598"/>
      <c r="DD42" s="573">
        <v>203780</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269</v>
      </c>
      <c r="CD43" s="568" t="s">
        <v>270</v>
      </c>
      <c r="CE43" s="468"/>
      <c r="CF43" s="468"/>
      <c r="CG43" s="468"/>
      <c r="CH43" s="468"/>
      <c r="CI43" s="468"/>
      <c r="CJ43" s="468"/>
      <c r="CK43" s="468"/>
      <c r="CL43" s="468"/>
      <c r="CM43" s="468"/>
      <c r="CN43" s="468"/>
      <c r="CO43" s="468"/>
      <c r="CP43" s="468"/>
      <c r="CQ43" s="569"/>
      <c r="CR43" s="563">
        <v>14612</v>
      </c>
      <c r="CS43" s="594"/>
      <c r="CT43" s="594"/>
      <c r="CU43" s="594"/>
      <c r="CV43" s="594"/>
      <c r="CW43" s="594"/>
      <c r="CX43" s="594"/>
      <c r="CY43" s="595"/>
      <c r="CZ43" s="570">
        <v>0.2</v>
      </c>
      <c r="DA43" s="596"/>
      <c r="DB43" s="596"/>
      <c r="DC43" s="598"/>
      <c r="DD43" s="573">
        <v>14612</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271</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220</v>
      </c>
      <c r="CE44" s="455"/>
      <c r="CF44" s="568" t="s">
        <v>272</v>
      </c>
      <c r="CG44" s="468"/>
      <c r="CH44" s="468"/>
      <c r="CI44" s="468"/>
      <c r="CJ44" s="468"/>
      <c r="CK44" s="468"/>
      <c r="CL44" s="468"/>
      <c r="CM44" s="468"/>
      <c r="CN44" s="468"/>
      <c r="CO44" s="468"/>
      <c r="CP44" s="468"/>
      <c r="CQ44" s="569"/>
      <c r="CR44" s="563">
        <v>388237</v>
      </c>
      <c r="CS44" s="342"/>
      <c r="CT44" s="342"/>
      <c r="CU44" s="342"/>
      <c r="CV44" s="342"/>
      <c r="CW44" s="342"/>
      <c r="CX44" s="342"/>
      <c r="CY44" s="564"/>
      <c r="CZ44" s="570">
        <v>6.4</v>
      </c>
      <c r="DA44" s="348"/>
      <c r="DB44" s="348"/>
      <c r="DC44" s="575"/>
      <c r="DD44" s="573">
        <v>203780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273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68" t="s">
        <v>274</v>
      </c>
      <c r="CG45" s="468"/>
      <c r="CH45" s="468"/>
      <c r="CI45" s="468"/>
      <c r="CJ45" s="468"/>
      <c r="CK45" s="468"/>
      <c r="CL45" s="468"/>
      <c r="CM45" s="468"/>
      <c r="CN45" s="468"/>
      <c r="CO45" s="468"/>
      <c r="CP45" s="468"/>
      <c r="CQ45" s="569"/>
      <c r="CR45" s="563">
        <v>117076</v>
      </c>
      <c r="CS45" s="594"/>
      <c r="CT45" s="594"/>
      <c r="CU45" s="594"/>
      <c r="CV45" s="594"/>
      <c r="CW45" s="594"/>
      <c r="CX45" s="594"/>
      <c r="CY45" s="595"/>
      <c r="CZ45" s="570">
        <v>1.9</v>
      </c>
      <c r="DA45" s="596"/>
      <c r="DB45" s="596"/>
      <c r="DC45" s="598"/>
      <c r="DD45" s="573">
        <v>34508</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35"/>
      <c r="CE46" s="458"/>
      <c r="CF46" s="568" t="s">
        <v>275</v>
      </c>
      <c r="CG46" s="468"/>
      <c r="CH46" s="468"/>
      <c r="CI46" s="468"/>
      <c r="CJ46" s="468"/>
      <c r="CK46" s="468"/>
      <c r="CL46" s="468"/>
      <c r="CM46" s="468"/>
      <c r="CN46" s="468"/>
      <c r="CO46" s="468"/>
      <c r="CP46" s="468"/>
      <c r="CQ46" s="569"/>
      <c r="CR46" s="563">
        <v>260303</v>
      </c>
      <c r="CS46" s="342"/>
      <c r="CT46" s="342"/>
      <c r="CU46" s="342"/>
      <c r="CV46" s="342"/>
      <c r="CW46" s="342"/>
      <c r="CX46" s="342"/>
      <c r="CY46" s="564"/>
      <c r="CZ46" s="570">
        <v>4.3</v>
      </c>
      <c r="DA46" s="348"/>
      <c r="DB46" s="348"/>
      <c r="DC46" s="575"/>
      <c r="DD46" s="573">
        <v>167014</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35"/>
      <c r="CE47" s="458"/>
      <c r="CF47" s="568" t="s">
        <v>276</v>
      </c>
      <c r="CG47" s="468"/>
      <c r="CH47" s="468"/>
      <c r="CI47" s="468"/>
      <c r="CJ47" s="468"/>
      <c r="CK47" s="468"/>
      <c r="CL47" s="468"/>
      <c r="CM47" s="468"/>
      <c r="CN47" s="468"/>
      <c r="CO47" s="468"/>
      <c r="CP47" s="468"/>
      <c r="CQ47" s="569"/>
      <c r="CR47" s="563">
        <v>517</v>
      </c>
      <c r="CS47" s="594"/>
      <c r="CT47" s="594"/>
      <c r="CU47" s="594"/>
      <c r="CV47" s="594"/>
      <c r="CW47" s="594"/>
      <c r="CX47" s="594"/>
      <c r="CY47" s="595"/>
      <c r="CZ47" s="570">
        <v>0</v>
      </c>
      <c r="DA47" s="596"/>
      <c r="DB47" s="596"/>
      <c r="DC47" s="598"/>
      <c r="DD47" s="573" t="s">
        <v>47</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1" x14ac:dyDescent="0.2">
      <c r="B48" s="41"/>
      <c r="CD48" s="536"/>
      <c r="CE48" s="538"/>
      <c r="CF48" s="568" t="s">
        <v>277</v>
      </c>
      <c r="CG48" s="468"/>
      <c r="CH48" s="468"/>
      <c r="CI48" s="468"/>
      <c r="CJ48" s="468"/>
      <c r="CK48" s="468"/>
      <c r="CL48" s="468"/>
      <c r="CM48" s="468"/>
      <c r="CN48" s="468"/>
      <c r="CO48" s="468"/>
      <c r="CP48" s="468"/>
      <c r="CQ48" s="569"/>
      <c r="CR48" s="563" t="s">
        <v>47</v>
      </c>
      <c r="CS48" s="342"/>
      <c r="CT48" s="342"/>
      <c r="CU48" s="342"/>
      <c r="CV48" s="342"/>
      <c r="CW48" s="342"/>
      <c r="CX48" s="342"/>
      <c r="CY48" s="564"/>
      <c r="CZ48" s="570" t="s">
        <v>47</v>
      </c>
      <c r="DA48" s="348"/>
      <c r="DB48" s="348"/>
      <c r="DC48" s="575"/>
      <c r="DD48" s="573" t="s">
        <v>47</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5" t="s">
        <v>192</v>
      </c>
      <c r="CE49" s="586"/>
      <c r="CF49" s="586"/>
      <c r="CG49" s="586"/>
      <c r="CH49" s="586"/>
      <c r="CI49" s="586"/>
      <c r="CJ49" s="586"/>
      <c r="CK49" s="586"/>
      <c r="CL49" s="586"/>
      <c r="CM49" s="586"/>
      <c r="CN49" s="586"/>
      <c r="CO49" s="586"/>
      <c r="CP49" s="586"/>
      <c r="CQ49" s="587"/>
      <c r="CR49" s="616">
        <v>6077790</v>
      </c>
      <c r="CS49" s="607"/>
      <c r="CT49" s="607"/>
      <c r="CU49" s="607"/>
      <c r="CV49" s="607"/>
      <c r="CW49" s="607"/>
      <c r="CX49" s="607"/>
      <c r="CY49" s="635"/>
      <c r="CZ49" s="621">
        <v>100</v>
      </c>
      <c r="DA49" s="636"/>
      <c r="DB49" s="636"/>
      <c r="DC49" s="637"/>
      <c r="DD49" s="638">
        <v>4888836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DwV+maGJwSFS5D7tFPwHoKmZxqCaBHHcqcp+kXxt24eqKPa2NCVFulD1UOKbdKEOXU9yu6CFQsnrQ9TqqabaFg==" saltValue="PYFSt0GD3mZ0VI5vOKmCm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278</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130</v>
      </c>
      <c r="DK2" s="651"/>
      <c r="DL2" s="651"/>
      <c r="DM2" s="651"/>
      <c r="DN2" s="651"/>
      <c r="DO2" s="652"/>
      <c r="DP2" s="50"/>
      <c r="DQ2" s="650" t="s">
        <v>131</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279</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280</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677" t="s">
        <v>281</v>
      </c>
      <c r="B5" s="678"/>
      <c r="C5" s="678"/>
      <c r="D5" s="678"/>
      <c r="E5" s="678"/>
      <c r="F5" s="678"/>
      <c r="G5" s="678"/>
      <c r="H5" s="678"/>
      <c r="I5" s="678"/>
      <c r="J5" s="678"/>
      <c r="K5" s="678"/>
      <c r="L5" s="678"/>
      <c r="M5" s="678"/>
      <c r="N5" s="678"/>
      <c r="O5" s="678"/>
      <c r="P5" s="679"/>
      <c r="Q5" s="671" t="s">
        <v>282</v>
      </c>
      <c r="R5" s="672"/>
      <c r="S5" s="672"/>
      <c r="T5" s="672"/>
      <c r="U5" s="683"/>
      <c r="V5" s="671" t="s">
        <v>283</v>
      </c>
      <c r="W5" s="672"/>
      <c r="X5" s="672"/>
      <c r="Y5" s="672"/>
      <c r="Z5" s="683"/>
      <c r="AA5" s="671" t="s">
        <v>284</v>
      </c>
      <c r="AB5" s="672"/>
      <c r="AC5" s="672"/>
      <c r="AD5" s="672"/>
      <c r="AE5" s="672"/>
      <c r="AF5" s="961" t="s">
        <v>30</v>
      </c>
      <c r="AG5" s="672"/>
      <c r="AH5" s="672"/>
      <c r="AI5" s="672"/>
      <c r="AJ5" s="673"/>
      <c r="AK5" s="672" t="s">
        <v>285</v>
      </c>
      <c r="AL5" s="672"/>
      <c r="AM5" s="672"/>
      <c r="AN5" s="672"/>
      <c r="AO5" s="683"/>
      <c r="AP5" s="671" t="s">
        <v>286</v>
      </c>
      <c r="AQ5" s="672"/>
      <c r="AR5" s="672"/>
      <c r="AS5" s="672"/>
      <c r="AT5" s="683"/>
      <c r="AU5" s="671" t="s">
        <v>287</v>
      </c>
      <c r="AV5" s="672"/>
      <c r="AW5" s="672"/>
      <c r="AX5" s="672"/>
      <c r="AY5" s="673"/>
      <c r="AZ5" s="56"/>
      <c r="BA5" s="56"/>
      <c r="BB5" s="56"/>
      <c r="BC5" s="56"/>
      <c r="BD5" s="56"/>
      <c r="BE5" s="67"/>
      <c r="BF5" s="67"/>
      <c r="BG5" s="67"/>
      <c r="BH5" s="67"/>
      <c r="BI5" s="67"/>
      <c r="BJ5" s="67"/>
      <c r="BK5" s="67"/>
      <c r="BL5" s="67"/>
      <c r="BM5" s="67"/>
      <c r="BN5" s="67"/>
      <c r="BO5" s="67"/>
      <c r="BP5" s="67"/>
      <c r="BQ5" s="677" t="s">
        <v>288</v>
      </c>
      <c r="BR5" s="678"/>
      <c r="BS5" s="678"/>
      <c r="BT5" s="678"/>
      <c r="BU5" s="678"/>
      <c r="BV5" s="678"/>
      <c r="BW5" s="678"/>
      <c r="BX5" s="678"/>
      <c r="BY5" s="678"/>
      <c r="BZ5" s="678"/>
      <c r="CA5" s="678"/>
      <c r="CB5" s="678"/>
      <c r="CC5" s="678"/>
      <c r="CD5" s="678"/>
      <c r="CE5" s="678"/>
      <c r="CF5" s="678"/>
      <c r="CG5" s="679"/>
      <c r="CH5" s="671" t="s">
        <v>289</v>
      </c>
      <c r="CI5" s="672"/>
      <c r="CJ5" s="672"/>
      <c r="CK5" s="672"/>
      <c r="CL5" s="683"/>
      <c r="CM5" s="671" t="s">
        <v>290</v>
      </c>
      <c r="CN5" s="672"/>
      <c r="CO5" s="672"/>
      <c r="CP5" s="672"/>
      <c r="CQ5" s="683"/>
      <c r="CR5" s="671" t="s">
        <v>291</v>
      </c>
      <c r="CS5" s="672"/>
      <c r="CT5" s="672"/>
      <c r="CU5" s="672"/>
      <c r="CV5" s="683"/>
      <c r="CW5" s="671" t="s">
        <v>292</v>
      </c>
      <c r="CX5" s="672"/>
      <c r="CY5" s="672"/>
      <c r="CZ5" s="672"/>
      <c r="DA5" s="683"/>
      <c r="DB5" s="671" t="s">
        <v>293</v>
      </c>
      <c r="DC5" s="672"/>
      <c r="DD5" s="672"/>
      <c r="DE5" s="672"/>
      <c r="DF5" s="683"/>
      <c r="DG5" s="685" t="s">
        <v>294</v>
      </c>
      <c r="DH5" s="686"/>
      <c r="DI5" s="686"/>
      <c r="DJ5" s="686"/>
      <c r="DK5" s="687"/>
      <c r="DL5" s="685" t="s">
        <v>295</v>
      </c>
      <c r="DM5" s="686"/>
      <c r="DN5" s="686"/>
      <c r="DO5" s="686"/>
      <c r="DP5" s="687"/>
      <c r="DQ5" s="671" t="s">
        <v>296</v>
      </c>
      <c r="DR5" s="672"/>
      <c r="DS5" s="672"/>
      <c r="DT5" s="672"/>
      <c r="DU5" s="683"/>
      <c r="DV5" s="671" t="s">
        <v>287</v>
      </c>
      <c r="DW5" s="672"/>
      <c r="DX5" s="672"/>
      <c r="DY5" s="672"/>
      <c r="DZ5" s="673"/>
      <c r="EA5" s="67"/>
    </row>
    <row r="6" spans="1:131" s="47" customFormat="1" ht="26.25" customHeight="1" x14ac:dyDescent="0.2">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2">
      <c r="A7" s="51">
        <v>1</v>
      </c>
      <c r="B7" s="655" t="s">
        <v>297</v>
      </c>
      <c r="C7" s="656"/>
      <c r="D7" s="656"/>
      <c r="E7" s="656"/>
      <c r="F7" s="656"/>
      <c r="G7" s="656"/>
      <c r="H7" s="656"/>
      <c r="I7" s="656"/>
      <c r="J7" s="656"/>
      <c r="K7" s="656"/>
      <c r="L7" s="656"/>
      <c r="M7" s="656"/>
      <c r="N7" s="656"/>
      <c r="O7" s="656"/>
      <c r="P7" s="657"/>
      <c r="Q7" s="658">
        <v>6544</v>
      </c>
      <c r="R7" s="659"/>
      <c r="S7" s="659"/>
      <c r="T7" s="659"/>
      <c r="U7" s="659"/>
      <c r="V7" s="659">
        <v>6091</v>
      </c>
      <c r="W7" s="659"/>
      <c r="X7" s="659"/>
      <c r="Y7" s="659"/>
      <c r="Z7" s="659"/>
      <c r="AA7" s="659">
        <v>453</v>
      </c>
      <c r="AB7" s="659"/>
      <c r="AC7" s="659"/>
      <c r="AD7" s="659"/>
      <c r="AE7" s="660"/>
      <c r="AF7" s="661">
        <v>418</v>
      </c>
      <c r="AG7" s="662"/>
      <c r="AH7" s="662"/>
      <c r="AI7" s="662"/>
      <c r="AJ7" s="663"/>
      <c r="AK7" s="664">
        <v>2</v>
      </c>
      <c r="AL7" s="659"/>
      <c r="AM7" s="659"/>
      <c r="AN7" s="659"/>
      <c r="AO7" s="659"/>
      <c r="AP7" s="659">
        <v>3877</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t="s">
        <v>26</v>
      </c>
      <c r="BS7" s="655" t="s">
        <v>298</v>
      </c>
      <c r="BT7" s="656"/>
      <c r="BU7" s="656"/>
      <c r="BV7" s="656"/>
      <c r="BW7" s="656"/>
      <c r="BX7" s="656"/>
      <c r="BY7" s="656"/>
      <c r="BZ7" s="656"/>
      <c r="CA7" s="656"/>
      <c r="CB7" s="656"/>
      <c r="CC7" s="656"/>
      <c r="CD7" s="656"/>
      <c r="CE7" s="656"/>
      <c r="CF7" s="656"/>
      <c r="CG7" s="657"/>
      <c r="CH7" s="667">
        <v>0</v>
      </c>
      <c r="CI7" s="668"/>
      <c r="CJ7" s="668"/>
      <c r="CK7" s="668"/>
      <c r="CL7" s="669"/>
      <c r="CM7" s="667">
        <v>55</v>
      </c>
      <c r="CN7" s="668"/>
      <c r="CO7" s="668"/>
      <c r="CP7" s="668"/>
      <c r="CQ7" s="669"/>
      <c r="CR7" s="667">
        <v>10</v>
      </c>
      <c r="CS7" s="668"/>
      <c r="CT7" s="668"/>
      <c r="CU7" s="668"/>
      <c r="CV7" s="669"/>
      <c r="CW7" s="667">
        <v>0</v>
      </c>
      <c r="CX7" s="668"/>
      <c r="CY7" s="668"/>
      <c r="CZ7" s="668"/>
      <c r="DA7" s="669"/>
      <c r="DB7" s="667">
        <v>0</v>
      </c>
      <c r="DC7" s="668"/>
      <c r="DD7" s="668"/>
      <c r="DE7" s="668"/>
      <c r="DF7" s="669"/>
      <c r="DG7" s="667" t="s">
        <v>299</v>
      </c>
      <c r="DH7" s="668"/>
      <c r="DI7" s="668"/>
      <c r="DJ7" s="668"/>
      <c r="DK7" s="669"/>
      <c r="DL7" s="667" t="s">
        <v>299</v>
      </c>
      <c r="DM7" s="668"/>
      <c r="DN7" s="668"/>
      <c r="DO7" s="668"/>
      <c r="DP7" s="669"/>
      <c r="DQ7" s="667" t="s">
        <v>299</v>
      </c>
      <c r="DR7" s="668"/>
      <c r="DS7" s="668"/>
      <c r="DT7" s="668"/>
      <c r="DU7" s="669"/>
      <c r="DV7" s="655"/>
      <c r="DW7" s="656"/>
      <c r="DX7" s="656"/>
      <c r="DY7" s="656"/>
      <c r="DZ7" s="670"/>
      <c r="EA7" s="67"/>
    </row>
    <row r="8" spans="1:131" s="47" customFormat="1" ht="26.25" customHeight="1" x14ac:dyDescent="0.2">
      <c r="A8" s="52">
        <v>2</v>
      </c>
      <c r="B8" s="691"/>
      <c r="C8" s="692"/>
      <c r="D8" s="692"/>
      <c r="E8" s="692"/>
      <c r="F8" s="692"/>
      <c r="G8" s="692"/>
      <c r="H8" s="692"/>
      <c r="I8" s="692"/>
      <c r="J8" s="692"/>
      <c r="K8" s="692"/>
      <c r="L8" s="692"/>
      <c r="M8" s="692"/>
      <c r="N8" s="692"/>
      <c r="O8" s="692"/>
      <c r="P8" s="693"/>
      <c r="Q8" s="694"/>
      <c r="R8" s="695"/>
      <c r="S8" s="695"/>
      <c r="T8" s="695"/>
      <c r="U8" s="695"/>
      <c r="V8" s="695"/>
      <c r="W8" s="695"/>
      <c r="X8" s="695"/>
      <c r="Y8" s="695"/>
      <c r="Z8" s="695"/>
      <c r="AA8" s="695"/>
      <c r="AB8" s="695"/>
      <c r="AC8" s="695"/>
      <c r="AD8" s="695"/>
      <c r="AE8" s="696"/>
      <c r="AF8" s="697"/>
      <c r="AG8" s="698"/>
      <c r="AH8" s="698"/>
      <c r="AI8" s="698"/>
      <c r="AJ8" s="699"/>
      <c r="AK8" s="700"/>
      <c r="AL8" s="695"/>
      <c r="AM8" s="695"/>
      <c r="AN8" s="695"/>
      <c r="AO8" s="695"/>
      <c r="AP8" s="695"/>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t="s">
        <v>26</v>
      </c>
      <c r="BS8" s="691" t="s">
        <v>300</v>
      </c>
      <c r="BT8" s="692"/>
      <c r="BU8" s="692"/>
      <c r="BV8" s="692"/>
      <c r="BW8" s="692"/>
      <c r="BX8" s="692"/>
      <c r="BY8" s="692"/>
      <c r="BZ8" s="692"/>
      <c r="CA8" s="692"/>
      <c r="CB8" s="692"/>
      <c r="CC8" s="692"/>
      <c r="CD8" s="692"/>
      <c r="CE8" s="692"/>
      <c r="CF8" s="692"/>
      <c r="CG8" s="693"/>
      <c r="CH8" s="703">
        <v>328</v>
      </c>
      <c r="CI8" s="698"/>
      <c r="CJ8" s="698"/>
      <c r="CK8" s="698"/>
      <c r="CL8" s="704"/>
      <c r="CM8" s="703">
        <v>1355</v>
      </c>
      <c r="CN8" s="698"/>
      <c r="CO8" s="698"/>
      <c r="CP8" s="698"/>
      <c r="CQ8" s="704"/>
      <c r="CR8" s="703">
        <v>3</v>
      </c>
      <c r="CS8" s="698"/>
      <c r="CT8" s="698"/>
      <c r="CU8" s="698"/>
      <c r="CV8" s="704"/>
      <c r="CW8" s="703">
        <v>0</v>
      </c>
      <c r="CX8" s="698"/>
      <c r="CY8" s="698"/>
      <c r="CZ8" s="698"/>
      <c r="DA8" s="704"/>
      <c r="DB8" s="703">
        <v>0</v>
      </c>
      <c r="DC8" s="698"/>
      <c r="DD8" s="698"/>
      <c r="DE8" s="698"/>
      <c r="DF8" s="704"/>
      <c r="DG8" s="703" t="s">
        <v>299</v>
      </c>
      <c r="DH8" s="698"/>
      <c r="DI8" s="698"/>
      <c r="DJ8" s="698"/>
      <c r="DK8" s="704"/>
      <c r="DL8" s="703">
        <v>70</v>
      </c>
      <c r="DM8" s="698"/>
      <c r="DN8" s="698"/>
      <c r="DO8" s="698"/>
      <c r="DP8" s="704"/>
      <c r="DQ8" s="703">
        <v>7</v>
      </c>
      <c r="DR8" s="698"/>
      <c r="DS8" s="698"/>
      <c r="DT8" s="698"/>
      <c r="DU8" s="704"/>
      <c r="DV8" s="691"/>
      <c r="DW8" s="692"/>
      <c r="DX8" s="692"/>
      <c r="DY8" s="692"/>
      <c r="DZ8" s="705"/>
      <c r="EA8" s="67"/>
    </row>
    <row r="9" spans="1:131" s="47" customFormat="1" ht="26.25" customHeight="1" x14ac:dyDescent="0.2">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c r="BT9" s="692"/>
      <c r="BU9" s="692"/>
      <c r="BV9" s="692"/>
      <c r="BW9" s="692"/>
      <c r="BX9" s="692"/>
      <c r="BY9" s="692"/>
      <c r="BZ9" s="692"/>
      <c r="CA9" s="692"/>
      <c r="CB9" s="692"/>
      <c r="CC9" s="692"/>
      <c r="CD9" s="692"/>
      <c r="CE9" s="692"/>
      <c r="CF9" s="692"/>
      <c r="CG9" s="693"/>
      <c r="CH9" s="703"/>
      <c r="CI9" s="698"/>
      <c r="CJ9" s="698"/>
      <c r="CK9" s="698"/>
      <c r="CL9" s="704"/>
      <c r="CM9" s="703"/>
      <c r="CN9" s="698"/>
      <c r="CO9" s="698"/>
      <c r="CP9" s="698"/>
      <c r="CQ9" s="704"/>
      <c r="CR9" s="703"/>
      <c r="CS9" s="698"/>
      <c r="CT9" s="698"/>
      <c r="CU9" s="698"/>
      <c r="CV9" s="704"/>
      <c r="CW9" s="703"/>
      <c r="CX9" s="698"/>
      <c r="CY9" s="698"/>
      <c r="CZ9" s="698"/>
      <c r="DA9" s="704"/>
      <c r="DB9" s="703"/>
      <c r="DC9" s="698"/>
      <c r="DD9" s="698"/>
      <c r="DE9" s="698"/>
      <c r="DF9" s="704"/>
      <c r="DG9" s="703"/>
      <c r="DH9" s="698"/>
      <c r="DI9" s="698"/>
      <c r="DJ9" s="698"/>
      <c r="DK9" s="704"/>
      <c r="DL9" s="703"/>
      <c r="DM9" s="698"/>
      <c r="DN9" s="698"/>
      <c r="DO9" s="698"/>
      <c r="DP9" s="704"/>
      <c r="DQ9" s="703"/>
      <c r="DR9" s="698"/>
      <c r="DS9" s="698"/>
      <c r="DT9" s="698"/>
      <c r="DU9" s="704"/>
      <c r="DV9" s="691"/>
      <c r="DW9" s="692"/>
      <c r="DX9" s="692"/>
      <c r="DY9" s="692"/>
      <c r="DZ9" s="705"/>
      <c r="EA9" s="67"/>
    </row>
    <row r="10" spans="1:131" s="47" customFormat="1" ht="26.25" customHeight="1" x14ac:dyDescent="0.2">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c r="BT10" s="692"/>
      <c r="BU10" s="692"/>
      <c r="BV10" s="692"/>
      <c r="BW10" s="692"/>
      <c r="BX10" s="692"/>
      <c r="BY10" s="692"/>
      <c r="BZ10" s="692"/>
      <c r="CA10" s="692"/>
      <c r="CB10" s="692"/>
      <c r="CC10" s="692"/>
      <c r="CD10" s="692"/>
      <c r="CE10" s="692"/>
      <c r="CF10" s="692"/>
      <c r="CG10" s="693"/>
      <c r="CH10" s="703"/>
      <c r="CI10" s="698"/>
      <c r="CJ10" s="698"/>
      <c r="CK10" s="698"/>
      <c r="CL10" s="704"/>
      <c r="CM10" s="703"/>
      <c r="CN10" s="698"/>
      <c r="CO10" s="698"/>
      <c r="CP10" s="698"/>
      <c r="CQ10" s="704"/>
      <c r="CR10" s="703"/>
      <c r="CS10" s="698"/>
      <c r="CT10" s="698"/>
      <c r="CU10" s="698"/>
      <c r="CV10" s="704"/>
      <c r="CW10" s="703"/>
      <c r="CX10" s="698"/>
      <c r="CY10" s="698"/>
      <c r="CZ10" s="698"/>
      <c r="DA10" s="704"/>
      <c r="DB10" s="703"/>
      <c r="DC10" s="698"/>
      <c r="DD10" s="698"/>
      <c r="DE10" s="698"/>
      <c r="DF10" s="704"/>
      <c r="DG10" s="703"/>
      <c r="DH10" s="698"/>
      <c r="DI10" s="698"/>
      <c r="DJ10" s="698"/>
      <c r="DK10" s="704"/>
      <c r="DL10" s="703"/>
      <c r="DM10" s="698"/>
      <c r="DN10" s="698"/>
      <c r="DO10" s="698"/>
      <c r="DP10" s="704"/>
      <c r="DQ10" s="703"/>
      <c r="DR10" s="698"/>
      <c r="DS10" s="698"/>
      <c r="DT10" s="698"/>
      <c r="DU10" s="704"/>
      <c r="DV10" s="691"/>
      <c r="DW10" s="692"/>
      <c r="DX10" s="692"/>
      <c r="DY10" s="692"/>
      <c r="DZ10" s="705"/>
      <c r="EA10" s="67"/>
    </row>
    <row r="11" spans="1:131" s="47" customFormat="1" ht="26.25" customHeight="1" x14ac:dyDescent="0.2">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c r="BT11" s="692"/>
      <c r="BU11" s="692"/>
      <c r="BV11" s="692"/>
      <c r="BW11" s="692"/>
      <c r="BX11" s="692"/>
      <c r="BY11" s="692"/>
      <c r="BZ11" s="692"/>
      <c r="CA11" s="692"/>
      <c r="CB11" s="692"/>
      <c r="CC11" s="692"/>
      <c r="CD11" s="692"/>
      <c r="CE11" s="692"/>
      <c r="CF11" s="692"/>
      <c r="CG11" s="693"/>
      <c r="CH11" s="703"/>
      <c r="CI11" s="698"/>
      <c r="CJ11" s="698"/>
      <c r="CK11" s="698"/>
      <c r="CL11" s="704"/>
      <c r="CM11" s="703"/>
      <c r="CN11" s="698"/>
      <c r="CO11" s="698"/>
      <c r="CP11" s="698"/>
      <c r="CQ11" s="704"/>
      <c r="CR11" s="703"/>
      <c r="CS11" s="698"/>
      <c r="CT11" s="698"/>
      <c r="CU11" s="698"/>
      <c r="CV11" s="704"/>
      <c r="CW11" s="703"/>
      <c r="CX11" s="698"/>
      <c r="CY11" s="698"/>
      <c r="CZ11" s="698"/>
      <c r="DA11" s="704"/>
      <c r="DB11" s="703"/>
      <c r="DC11" s="698"/>
      <c r="DD11" s="698"/>
      <c r="DE11" s="698"/>
      <c r="DF11" s="704"/>
      <c r="DG11" s="703"/>
      <c r="DH11" s="698"/>
      <c r="DI11" s="698"/>
      <c r="DJ11" s="698"/>
      <c r="DK11" s="704"/>
      <c r="DL11" s="703"/>
      <c r="DM11" s="698"/>
      <c r="DN11" s="698"/>
      <c r="DO11" s="698"/>
      <c r="DP11" s="704"/>
      <c r="DQ11" s="703"/>
      <c r="DR11" s="698"/>
      <c r="DS11" s="698"/>
      <c r="DT11" s="698"/>
      <c r="DU11" s="704"/>
      <c r="DV11" s="691"/>
      <c r="DW11" s="692"/>
      <c r="DX11" s="692"/>
      <c r="DY11" s="692"/>
      <c r="DZ11" s="705"/>
      <c r="EA11" s="67"/>
    </row>
    <row r="12" spans="1:131" s="47" customFormat="1" ht="26.25" customHeight="1" x14ac:dyDescent="0.2">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c r="BT12" s="692"/>
      <c r="BU12" s="692"/>
      <c r="BV12" s="692"/>
      <c r="BW12" s="692"/>
      <c r="BX12" s="692"/>
      <c r="BY12" s="692"/>
      <c r="BZ12" s="692"/>
      <c r="CA12" s="692"/>
      <c r="CB12" s="692"/>
      <c r="CC12" s="692"/>
      <c r="CD12" s="692"/>
      <c r="CE12" s="692"/>
      <c r="CF12" s="692"/>
      <c r="CG12" s="693"/>
      <c r="CH12" s="703"/>
      <c r="CI12" s="698"/>
      <c r="CJ12" s="698"/>
      <c r="CK12" s="698"/>
      <c r="CL12" s="704"/>
      <c r="CM12" s="703"/>
      <c r="CN12" s="698"/>
      <c r="CO12" s="698"/>
      <c r="CP12" s="698"/>
      <c r="CQ12" s="704"/>
      <c r="CR12" s="703"/>
      <c r="CS12" s="698"/>
      <c r="CT12" s="698"/>
      <c r="CU12" s="698"/>
      <c r="CV12" s="704"/>
      <c r="CW12" s="703"/>
      <c r="CX12" s="698"/>
      <c r="CY12" s="698"/>
      <c r="CZ12" s="698"/>
      <c r="DA12" s="704"/>
      <c r="DB12" s="703"/>
      <c r="DC12" s="698"/>
      <c r="DD12" s="698"/>
      <c r="DE12" s="698"/>
      <c r="DF12" s="704"/>
      <c r="DG12" s="703"/>
      <c r="DH12" s="698"/>
      <c r="DI12" s="698"/>
      <c r="DJ12" s="698"/>
      <c r="DK12" s="704"/>
      <c r="DL12" s="703"/>
      <c r="DM12" s="698"/>
      <c r="DN12" s="698"/>
      <c r="DO12" s="698"/>
      <c r="DP12" s="704"/>
      <c r="DQ12" s="703"/>
      <c r="DR12" s="698"/>
      <c r="DS12" s="698"/>
      <c r="DT12" s="698"/>
      <c r="DU12" s="704"/>
      <c r="DV12" s="691"/>
      <c r="DW12" s="692"/>
      <c r="DX12" s="692"/>
      <c r="DY12" s="692"/>
      <c r="DZ12" s="705"/>
      <c r="EA12" s="67"/>
    </row>
    <row r="13" spans="1:131" s="47" customFormat="1" ht="26.25" customHeight="1" x14ac:dyDescent="0.2">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2">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2">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2">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2">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2">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2">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2">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2">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2">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301</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2">
      <c r="A23" s="53" t="s">
        <v>302</v>
      </c>
      <c r="B23" s="708" t="s">
        <v>303</v>
      </c>
      <c r="C23" s="709"/>
      <c r="D23" s="709"/>
      <c r="E23" s="709"/>
      <c r="F23" s="709"/>
      <c r="G23" s="709"/>
      <c r="H23" s="709"/>
      <c r="I23" s="709"/>
      <c r="J23" s="709"/>
      <c r="K23" s="709"/>
      <c r="L23" s="709"/>
      <c r="M23" s="709"/>
      <c r="N23" s="709"/>
      <c r="O23" s="709"/>
      <c r="P23" s="710"/>
      <c r="Q23" s="711">
        <v>6544</v>
      </c>
      <c r="R23" s="712"/>
      <c r="S23" s="712"/>
      <c r="T23" s="712"/>
      <c r="U23" s="712"/>
      <c r="V23" s="712">
        <v>6091</v>
      </c>
      <c r="W23" s="712"/>
      <c r="X23" s="712"/>
      <c r="Y23" s="712"/>
      <c r="Z23" s="712"/>
      <c r="AA23" s="712">
        <v>453</v>
      </c>
      <c r="AB23" s="712"/>
      <c r="AC23" s="712"/>
      <c r="AD23" s="712"/>
      <c r="AE23" s="713"/>
      <c r="AF23" s="714">
        <v>418</v>
      </c>
      <c r="AG23" s="712"/>
      <c r="AH23" s="712"/>
      <c r="AI23" s="712"/>
      <c r="AJ23" s="715"/>
      <c r="AK23" s="716"/>
      <c r="AL23" s="717"/>
      <c r="AM23" s="717"/>
      <c r="AN23" s="717"/>
      <c r="AO23" s="717"/>
      <c r="AP23" s="712">
        <v>3877</v>
      </c>
      <c r="AQ23" s="712"/>
      <c r="AR23" s="712"/>
      <c r="AS23" s="712"/>
      <c r="AT23" s="712"/>
      <c r="AU23" s="718"/>
      <c r="AV23" s="718"/>
      <c r="AW23" s="718"/>
      <c r="AX23" s="718"/>
      <c r="AY23" s="719"/>
      <c r="AZ23" s="720" t="s">
        <v>47</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2">
      <c r="A24" s="729" t="s">
        <v>304</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2">
      <c r="A25" s="653" t="s">
        <v>305</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2">
      <c r="A26" s="677" t="s">
        <v>281</v>
      </c>
      <c r="B26" s="678"/>
      <c r="C26" s="678"/>
      <c r="D26" s="678"/>
      <c r="E26" s="678"/>
      <c r="F26" s="678"/>
      <c r="G26" s="678"/>
      <c r="H26" s="678"/>
      <c r="I26" s="678"/>
      <c r="J26" s="678"/>
      <c r="K26" s="678"/>
      <c r="L26" s="678"/>
      <c r="M26" s="678"/>
      <c r="N26" s="678"/>
      <c r="O26" s="678"/>
      <c r="P26" s="679"/>
      <c r="Q26" s="671" t="s">
        <v>306</v>
      </c>
      <c r="R26" s="672"/>
      <c r="S26" s="672"/>
      <c r="T26" s="672"/>
      <c r="U26" s="683"/>
      <c r="V26" s="671" t="s">
        <v>307</v>
      </c>
      <c r="W26" s="672"/>
      <c r="X26" s="672"/>
      <c r="Y26" s="672"/>
      <c r="Z26" s="683"/>
      <c r="AA26" s="671" t="s">
        <v>308</v>
      </c>
      <c r="AB26" s="672"/>
      <c r="AC26" s="672"/>
      <c r="AD26" s="672"/>
      <c r="AE26" s="672"/>
      <c r="AF26" s="976" t="s">
        <v>309</v>
      </c>
      <c r="AG26" s="977"/>
      <c r="AH26" s="977"/>
      <c r="AI26" s="977"/>
      <c r="AJ26" s="978"/>
      <c r="AK26" s="672" t="s">
        <v>310</v>
      </c>
      <c r="AL26" s="672"/>
      <c r="AM26" s="672"/>
      <c r="AN26" s="672"/>
      <c r="AO26" s="683"/>
      <c r="AP26" s="671" t="s">
        <v>311</v>
      </c>
      <c r="AQ26" s="672"/>
      <c r="AR26" s="672"/>
      <c r="AS26" s="672"/>
      <c r="AT26" s="683"/>
      <c r="AU26" s="671" t="s">
        <v>312</v>
      </c>
      <c r="AV26" s="672"/>
      <c r="AW26" s="672"/>
      <c r="AX26" s="672"/>
      <c r="AY26" s="683"/>
      <c r="AZ26" s="671" t="s">
        <v>313</v>
      </c>
      <c r="BA26" s="672"/>
      <c r="BB26" s="672"/>
      <c r="BC26" s="672"/>
      <c r="BD26" s="683"/>
      <c r="BE26" s="671" t="s">
        <v>287</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2">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2">
      <c r="A28" s="54">
        <v>1</v>
      </c>
      <c r="B28" s="655" t="s">
        <v>314</v>
      </c>
      <c r="C28" s="656"/>
      <c r="D28" s="656"/>
      <c r="E28" s="656"/>
      <c r="F28" s="656"/>
      <c r="G28" s="656"/>
      <c r="H28" s="656"/>
      <c r="I28" s="656"/>
      <c r="J28" s="656"/>
      <c r="K28" s="656"/>
      <c r="L28" s="656"/>
      <c r="M28" s="656"/>
      <c r="N28" s="656"/>
      <c r="O28" s="656"/>
      <c r="P28" s="657"/>
      <c r="Q28" s="730">
        <v>1921</v>
      </c>
      <c r="R28" s="731"/>
      <c r="S28" s="731"/>
      <c r="T28" s="731"/>
      <c r="U28" s="731"/>
      <c r="V28" s="731">
        <v>1841</v>
      </c>
      <c r="W28" s="731"/>
      <c r="X28" s="731"/>
      <c r="Y28" s="731"/>
      <c r="Z28" s="731"/>
      <c r="AA28" s="731">
        <v>80</v>
      </c>
      <c r="AB28" s="731"/>
      <c r="AC28" s="731"/>
      <c r="AD28" s="731"/>
      <c r="AE28" s="732"/>
      <c r="AF28" s="733">
        <v>80</v>
      </c>
      <c r="AG28" s="731"/>
      <c r="AH28" s="731"/>
      <c r="AI28" s="731"/>
      <c r="AJ28" s="734"/>
      <c r="AK28" s="735">
        <v>158</v>
      </c>
      <c r="AL28" s="731"/>
      <c r="AM28" s="731"/>
      <c r="AN28" s="731"/>
      <c r="AO28" s="731"/>
      <c r="AP28" s="731" t="s">
        <v>47</v>
      </c>
      <c r="AQ28" s="731"/>
      <c r="AR28" s="731"/>
      <c r="AS28" s="731"/>
      <c r="AT28" s="731"/>
      <c r="AU28" s="731" t="s">
        <v>47</v>
      </c>
      <c r="AV28" s="731"/>
      <c r="AW28" s="731"/>
      <c r="AX28" s="731"/>
      <c r="AY28" s="731"/>
      <c r="AZ28" s="736" t="s">
        <v>47</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2">
      <c r="A29" s="54">
        <v>2</v>
      </c>
      <c r="B29" s="691" t="s">
        <v>315</v>
      </c>
      <c r="C29" s="692"/>
      <c r="D29" s="692"/>
      <c r="E29" s="692"/>
      <c r="F29" s="692"/>
      <c r="G29" s="692"/>
      <c r="H29" s="692"/>
      <c r="I29" s="692"/>
      <c r="J29" s="692"/>
      <c r="K29" s="692"/>
      <c r="L29" s="692"/>
      <c r="M29" s="692"/>
      <c r="N29" s="692"/>
      <c r="O29" s="692"/>
      <c r="P29" s="693"/>
      <c r="Q29" s="694">
        <v>1302</v>
      </c>
      <c r="R29" s="695"/>
      <c r="S29" s="695"/>
      <c r="T29" s="695"/>
      <c r="U29" s="695"/>
      <c r="V29" s="695">
        <v>1282</v>
      </c>
      <c r="W29" s="695"/>
      <c r="X29" s="695"/>
      <c r="Y29" s="695"/>
      <c r="Z29" s="695"/>
      <c r="AA29" s="695">
        <v>20</v>
      </c>
      <c r="AB29" s="695"/>
      <c r="AC29" s="695"/>
      <c r="AD29" s="695"/>
      <c r="AE29" s="696"/>
      <c r="AF29" s="697">
        <v>20</v>
      </c>
      <c r="AG29" s="698"/>
      <c r="AH29" s="698"/>
      <c r="AI29" s="698"/>
      <c r="AJ29" s="699"/>
      <c r="AK29" s="700">
        <v>221</v>
      </c>
      <c r="AL29" s="695"/>
      <c r="AM29" s="695"/>
      <c r="AN29" s="695"/>
      <c r="AO29" s="695"/>
      <c r="AP29" s="695" t="s">
        <v>47</v>
      </c>
      <c r="AQ29" s="695"/>
      <c r="AR29" s="695"/>
      <c r="AS29" s="695"/>
      <c r="AT29" s="695"/>
      <c r="AU29" s="695" t="s">
        <v>47</v>
      </c>
      <c r="AV29" s="695"/>
      <c r="AW29" s="695"/>
      <c r="AX29" s="695"/>
      <c r="AY29" s="695"/>
      <c r="AZ29" s="739" t="s">
        <v>47</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2">
      <c r="A30" s="54">
        <v>3</v>
      </c>
      <c r="B30" s="691" t="s">
        <v>316</v>
      </c>
      <c r="C30" s="692"/>
      <c r="D30" s="692"/>
      <c r="E30" s="692"/>
      <c r="F30" s="692"/>
      <c r="G30" s="692"/>
      <c r="H30" s="692"/>
      <c r="I30" s="692"/>
      <c r="J30" s="692"/>
      <c r="K30" s="692"/>
      <c r="L30" s="692"/>
      <c r="M30" s="692"/>
      <c r="N30" s="692"/>
      <c r="O30" s="692"/>
      <c r="P30" s="693"/>
      <c r="Q30" s="694">
        <v>200</v>
      </c>
      <c r="R30" s="695"/>
      <c r="S30" s="695"/>
      <c r="T30" s="695"/>
      <c r="U30" s="695"/>
      <c r="V30" s="695">
        <v>198</v>
      </c>
      <c r="W30" s="695"/>
      <c r="X30" s="695"/>
      <c r="Y30" s="695"/>
      <c r="Z30" s="695"/>
      <c r="AA30" s="695">
        <v>2</v>
      </c>
      <c r="AB30" s="695"/>
      <c r="AC30" s="695"/>
      <c r="AD30" s="695"/>
      <c r="AE30" s="696"/>
      <c r="AF30" s="697">
        <v>2</v>
      </c>
      <c r="AG30" s="698"/>
      <c r="AH30" s="698"/>
      <c r="AI30" s="698"/>
      <c r="AJ30" s="699"/>
      <c r="AK30" s="700">
        <v>51</v>
      </c>
      <c r="AL30" s="695"/>
      <c r="AM30" s="695"/>
      <c r="AN30" s="695"/>
      <c r="AO30" s="695"/>
      <c r="AP30" s="695" t="s">
        <v>47</v>
      </c>
      <c r="AQ30" s="695"/>
      <c r="AR30" s="695"/>
      <c r="AS30" s="695"/>
      <c r="AT30" s="695"/>
      <c r="AU30" s="695" t="s">
        <v>47</v>
      </c>
      <c r="AV30" s="695"/>
      <c r="AW30" s="695"/>
      <c r="AX30" s="695"/>
      <c r="AY30" s="695"/>
      <c r="AZ30" s="739" t="s">
        <v>47</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2">
      <c r="A31" s="54">
        <v>4</v>
      </c>
      <c r="B31" s="691" t="s">
        <v>317</v>
      </c>
      <c r="C31" s="692"/>
      <c r="D31" s="692"/>
      <c r="E31" s="692"/>
      <c r="F31" s="692"/>
      <c r="G31" s="692"/>
      <c r="H31" s="692"/>
      <c r="I31" s="692"/>
      <c r="J31" s="692"/>
      <c r="K31" s="692"/>
      <c r="L31" s="692"/>
      <c r="M31" s="692"/>
      <c r="N31" s="692"/>
      <c r="O31" s="692"/>
      <c r="P31" s="693"/>
      <c r="Q31" s="694">
        <v>212</v>
      </c>
      <c r="R31" s="695"/>
      <c r="S31" s="695"/>
      <c r="T31" s="695"/>
      <c r="U31" s="695"/>
      <c r="V31" s="695">
        <v>190</v>
      </c>
      <c r="W31" s="695"/>
      <c r="X31" s="695"/>
      <c r="Y31" s="695"/>
      <c r="Z31" s="695"/>
      <c r="AA31" s="695">
        <v>22</v>
      </c>
      <c r="AB31" s="695"/>
      <c r="AC31" s="695"/>
      <c r="AD31" s="695"/>
      <c r="AE31" s="696"/>
      <c r="AF31" s="697">
        <v>22</v>
      </c>
      <c r="AG31" s="698"/>
      <c r="AH31" s="698"/>
      <c r="AI31" s="698"/>
      <c r="AJ31" s="699"/>
      <c r="AK31" s="700">
        <v>106</v>
      </c>
      <c r="AL31" s="695"/>
      <c r="AM31" s="695"/>
      <c r="AN31" s="695"/>
      <c r="AO31" s="695"/>
      <c r="AP31" s="695">
        <v>289</v>
      </c>
      <c r="AQ31" s="695"/>
      <c r="AR31" s="695"/>
      <c r="AS31" s="695"/>
      <c r="AT31" s="695"/>
      <c r="AU31" s="695">
        <v>289</v>
      </c>
      <c r="AV31" s="695"/>
      <c r="AW31" s="695"/>
      <c r="AX31" s="695"/>
      <c r="AY31" s="695"/>
      <c r="AZ31" s="739" t="s">
        <v>47</v>
      </c>
      <c r="BA31" s="739"/>
      <c r="BB31" s="739"/>
      <c r="BC31" s="739"/>
      <c r="BD31" s="739"/>
      <c r="BE31" s="701" t="s">
        <v>318</v>
      </c>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2">
      <c r="A32" s="54">
        <v>5</v>
      </c>
      <c r="B32" s="691"/>
      <c r="C32" s="692"/>
      <c r="D32" s="692"/>
      <c r="E32" s="692"/>
      <c r="F32" s="692"/>
      <c r="G32" s="692"/>
      <c r="H32" s="692"/>
      <c r="I32" s="692"/>
      <c r="J32" s="692"/>
      <c r="K32" s="692"/>
      <c r="L32" s="692"/>
      <c r="M32" s="692"/>
      <c r="N32" s="692"/>
      <c r="O32" s="692"/>
      <c r="P32" s="693"/>
      <c r="Q32" s="694"/>
      <c r="R32" s="695"/>
      <c r="S32" s="695"/>
      <c r="T32" s="695"/>
      <c r="U32" s="695"/>
      <c r="V32" s="695"/>
      <c r="W32" s="695"/>
      <c r="X32" s="695"/>
      <c r="Y32" s="695"/>
      <c r="Z32" s="695"/>
      <c r="AA32" s="695"/>
      <c r="AB32" s="695"/>
      <c r="AC32" s="695"/>
      <c r="AD32" s="695"/>
      <c r="AE32" s="696"/>
      <c r="AF32" s="697"/>
      <c r="AG32" s="698"/>
      <c r="AH32" s="698"/>
      <c r="AI32" s="698"/>
      <c r="AJ32" s="699"/>
      <c r="AK32" s="700"/>
      <c r="AL32" s="695"/>
      <c r="AM32" s="695"/>
      <c r="AN32" s="695"/>
      <c r="AO32" s="695"/>
      <c r="AP32" s="695"/>
      <c r="AQ32" s="695"/>
      <c r="AR32" s="695"/>
      <c r="AS32" s="695"/>
      <c r="AT32" s="695"/>
      <c r="AU32" s="695"/>
      <c r="AV32" s="695"/>
      <c r="AW32" s="695"/>
      <c r="AX32" s="695"/>
      <c r="AY32" s="695"/>
      <c r="AZ32" s="739"/>
      <c r="BA32" s="739"/>
      <c r="BB32" s="739"/>
      <c r="BC32" s="739"/>
      <c r="BD32" s="739"/>
      <c r="BE32" s="701"/>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2">
      <c r="A33" s="54">
        <v>6</v>
      </c>
      <c r="B33" s="691"/>
      <c r="C33" s="692"/>
      <c r="D33" s="692"/>
      <c r="E33" s="692"/>
      <c r="F33" s="692"/>
      <c r="G33" s="692"/>
      <c r="H33" s="692"/>
      <c r="I33" s="692"/>
      <c r="J33" s="692"/>
      <c r="K33" s="692"/>
      <c r="L33" s="692"/>
      <c r="M33" s="692"/>
      <c r="N33" s="692"/>
      <c r="O33" s="692"/>
      <c r="P33" s="693"/>
      <c r="Q33" s="694"/>
      <c r="R33" s="695"/>
      <c r="S33" s="695"/>
      <c r="T33" s="695"/>
      <c r="U33" s="695"/>
      <c r="V33" s="695"/>
      <c r="W33" s="695"/>
      <c r="X33" s="695"/>
      <c r="Y33" s="695"/>
      <c r="Z33" s="695"/>
      <c r="AA33" s="695"/>
      <c r="AB33" s="695"/>
      <c r="AC33" s="695"/>
      <c r="AD33" s="695"/>
      <c r="AE33" s="696"/>
      <c r="AF33" s="697"/>
      <c r="AG33" s="698"/>
      <c r="AH33" s="698"/>
      <c r="AI33" s="698"/>
      <c r="AJ33" s="699"/>
      <c r="AK33" s="700"/>
      <c r="AL33" s="695"/>
      <c r="AM33" s="695"/>
      <c r="AN33" s="695"/>
      <c r="AO33" s="695"/>
      <c r="AP33" s="695"/>
      <c r="AQ33" s="695"/>
      <c r="AR33" s="695"/>
      <c r="AS33" s="695"/>
      <c r="AT33" s="695"/>
      <c r="AU33" s="695"/>
      <c r="AV33" s="695"/>
      <c r="AW33" s="695"/>
      <c r="AX33" s="695"/>
      <c r="AY33" s="695"/>
      <c r="AZ33" s="739"/>
      <c r="BA33" s="739"/>
      <c r="BB33" s="739"/>
      <c r="BC33" s="739"/>
      <c r="BD33" s="739"/>
      <c r="BE33" s="701"/>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2">
      <c r="A34" s="54">
        <v>7</v>
      </c>
      <c r="B34" s="691"/>
      <c r="C34" s="692"/>
      <c r="D34" s="692"/>
      <c r="E34" s="692"/>
      <c r="F34" s="692"/>
      <c r="G34" s="692"/>
      <c r="H34" s="692"/>
      <c r="I34" s="692"/>
      <c r="J34" s="692"/>
      <c r="K34" s="692"/>
      <c r="L34" s="692"/>
      <c r="M34" s="692"/>
      <c r="N34" s="692"/>
      <c r="O34" s="692"/>
      <c r="P34" s="693"/>
      <c r="Q34" s="694"/>
      <c r="R34" s="695"/>
      <c r="S34" s="695"/>
      <c r="T34" s="695"/>
      <c r="U34" s="695"/>
      <c r="V34" s="695"/>
      <c r="W34" s="695"/>
      <c r="X34" s="695"/>
      <c r="Y34" s="695"/>
      <c r="Z34" s="695"/>
      <c r="AA34" s="695"/>
      <c r="AB34" s="695"/>
      <c r="AC34" s="695"/>
      <c r="AD34" s="695"/>
      <c r="AE34" s="696"/>
      <c r="AF34" s="697"/>
      <c r="AG34" s="698"/>
      <c r="AH34" s="698"/>
      <c r="AI34" s="698"/>
      <c r="AJ34" s="699"/>
      <c r="AK34" s="700"/>
      <c r="AL34" s="695"/>
      <c r="AM34" s="695"/>
      <c r="AN34" s="695"/>
      <c r="AO34" s="695"/>
      <c r="AP34" s="695"/>
      <c r="AQ34" s="695"/>
      <c r="AR34" s="695"/>
      <c r="AS34" s="695"/>
      <c r="AT34" s="695"/>
      <c r="AU34" s="695"/>
      <c r="AV34" s="695"/>
      <c r="AW34" s="695"/>
      <c r="AX34" s="695"/>
      <c r="AY34" s="695"/>
      <c r="AZ34" s="739"/>
      <c r="BA34" s="739"/>
      <c r="BB34" s="739"/>
      <c r="BC34" s="739"/>
      <c r="BD34" s="739"/>
      <c r="BE34" s="701"/>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2">
      <c r="A35" s="54">
        <v>8</v>
      </c>
      <c r="B35" s="691"/>
      <c r="C35" s="692"/>
      <c r="D35" s="692"/>
      <c r="E35" s="692"/>
      <c r="F35" s="692"/>
      <c r="G35" s="692"/>
      <c r="H35" s="692"/>
      <c r="I35" s="692"/>
      <c r="J35" s="692"/>
      <c r="K35" s="692"/>
      <c r="L35" s="692"/>
      <c r="M35" s="692"/>
      <c r="N35" s="692"/>
      <c r="O35" s="692"/>
      <c r="P35" s="693"/>
      <c r="Q35" s="694"/>
      <c r="R35" s="695"/>
      <c r="S35" s="695"/>
      <c r="T35" s="695"/>
      <c r="U35" s="695"/>
      <c r="V35" s="695"/>
      <c r="W35" s="695"/>
      <c r="X35" s="695"/>
      <c r="Y35" s="695"/>
      <c r="Z35" s="695"/>
      <c r="AA35" s="695"/>
      <c r="AB35" s="695"/>
      <c r="AC35" s="695"/>
      <c r="AD35" s="695"/>
      <c r="AE35" s="696"/>
      <c r="AF35" s="697"/>
      <c r="AG35" s="698"/>
      <c r="AH35" s="698"/>
      <c r="AI35" s="698"/>
      <c r="AJ35" s="699"/>
      <c r="AK35" s="700"/>
      <c r="AL35" s="695"/>
      <c r="AM35" s="695"/>
      <c r="AN35" s="695"/>
      <c r="AO35" s="695"/>
      <c r="AP35" s="695"/>
      <c r="AQ35" s="695"/>
      <c r="AR35" s="695"/>
      <c r="AS35" s="695"/>
      <c r="AT35" s="695"/>
      <c r="AU35" s="695"/>
      <c r="AV35" s="695"/>
      <c r="AW35" s="695"/>
      <c r="AX35" s="695"/>
      <c r="AY35" s="695"/>
      <c r="AZ35" s="739"/>
      <c r="BA35" s="739"/>
      <c r="BB35" s="739"/>
      <c r="BC35" s="739"/>
      <c r="BD35" s="739"/>
      <c r="BE35" s="701"/>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2">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2">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2">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2">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2">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2">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2">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2">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2">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2">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2">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2">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2">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2">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2">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2">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2">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2">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2">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2">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2">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2">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2">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2">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2">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2">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2">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319</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2">
      <c r="A63" s="53" t="s">
        <v>302</v>
      </c>
      <c r="B63" s="708" t="s">
        <v>320</v>
      </c>
      <c r="C63" s="709"/>
      <c r="D63" s="709"/>
      <c r="E63" s="709"/>
      <c r="F63" s="709"/>
      <c r="G63" s="709"/>
      <c r="H63" s="709"/>
      <c r="I63" s="709"/>
      <c r="J63" s="709"/>
      <c r="K63" s="709"/>
      <c r="L63" s="709"/>
      <c r="M63" s="709"/>
      <c r="N63" s="709"/>
      <c r="O63" s="709"/>
      <c r="P63" s="710"/>
      <c r="Q63" s="746"/>
      <c r="R63" s="717"/>
      <c r="S63" s="717"/>
      <c r="T63" s="717"/>
      <c r="U63" s="717"/>
      <c r="V63" s="717"/>
      <c r="W63" s="717"/>
      <c r="X63" s="717"/>
      <c r="Y63" s="717"/>
      <c r="Z63" s="717"/>
      <c r="AA63" s="717"/>
      <c r="AB63" s="717"/>
      <c r="AC63" s="717"/>
      <c r="AD63" s="717"/>
      <c r="AE63" s="747"/>
      <c r="AF63" s="714">
        <v>125</v>
      </c>
      <c r="AG63" s="712"/>
      <c r="AH63" s="712"/>
      <c r="AI63" s="712"/>
      <c r="AJ63" s="715"/>
      <c r="AK63" s="716"/>
      <c r="AL63" s="717"/>
      <c r="AM63" s="717"/>
      <c r="AN63" s="717"/>
      <c r="AO63" s="717"/>
      <c r="AP63" s="712">
        <v>289</v>
      </c>
      <c r="AQ63" s="712"/>
      <c r="AR63" s="712"/>
      <c r="AS63" s="712"/>
      <c r="AT63" s="712"/>
      <c r="AU63" s="712">
        <v>289</v>
      </c>
      <c r="AV63" s="712"/>
      <c r="AW63" s="712"/>
      <c r="AX63" s="712"/>
      <c r="AY63" s="712"/>
      <c r="AZ63" s="748"/>
      <c r="BA63" s="748"/>
      <c r="BB63" s="748"/>
      <c r="BC63" s="748"/>
      <c r="BD63" s="748"/>
      <c r="BE63" s="718"/>
      <c r="BF63" s="718"/>
      <c r="BG63" s="718"/>
      <c r="BH63" s="718"/>
      <c r="BI63" s="719"/>
      <c r="BJ63" s="720" t="s">
        <v>47</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2">
      <c r="A65" s="56" t="s">
        <v>321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2">
      <c r="A66" s="677" t="s">
        <v>322</v>
      </c>
      <c r="B66" s="678"/>
      <c r="C66" s="678"/>
      <c r="D66" s="678"/>
      <c r="E66" s="678"/>
      <c r="F66" s="678"/>
      <c r="G66" s="678"/>
      <c r="H66" s="678"/>
      <c r="I66" s="678"/>
      <c r="J66" s="678"/>
      <c r="K66" s="678"/>
      <c r="L66" s="678"/>
      <c r="M66" s="678"/>
      <c r="N66" s="678"/>
      <c r="O66" s="678"/>
      <c r="P66" s="679"/>
      <c r="Q66" s="671" t="s">
        <v>306</v>
      </c>
      <c r="R66" s="672"/>
      <c r="S66" s="672"/>
      <c r="T66" s="672"/>
      <c r="U66" s="683"/>
      <c r="V66" s="671" t="s">
        <v>307</v>
      </c>
      <c r="W66" s="672"/>
      <c r="X66" s="672"/>
      <c r="Y66" s="672"/>
      <c r="Z66" s="683"/>
      <c r="AA66" s="671" t="s">
        <v>308</v>
      </c>
      <c r="AB66" s="672"/>
      <c r="AC66" s="672"/>
      <c r="AD66" s="672"/>
      <c r="AE66" s="683"/>
      <c r="AF66" s="982" t="s">
        <v>309</v>
      </c>
      <c r="AG66" s="977"/>
      <c r="AH66" s="977"/>
      <c r="AI66" s="977"/>
      <c r="AJ66" s="983"/>
      <c r="AK66" s="671" t="s">
        <v>310</v>
      </c>
      <c r="AL66" s="678"/>
      <c r="AM66" s="678"/>
      <c r="AN66" s="678"/>
      <c r="AO66" s="679"/>
      <c r="AP66" s="671" t="s">
        <v>311</v>
      </c>
      <c r="AQ66" s="672"/>
      <c r="AR66" s="672"/>
      <c r="AS66" s="672"/>
      <c r="AT66" s="683"/>
      <c r="AU66" s="671" t="s">
        <v>323</v>
      </c>
      <c r="AV66" s="672"/>
      <c r="AW66" s="672"/>
      <c r="AX66" s="672"/>
      <c r="AY66" s="683"/>
      <c r="AZ66" s="671" t="s">
        <v>287</v>
      </c>
      <c r="BA66" s="672"/>
      <c r="BB66" s="672"/>
      <c r="BC66" s="672"/>
      <c r="BD66" s="673"/>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5"/>
      <c r="EA66" s="48"/>
    </row>
    <row r="67" spans="1:131" ht="26.25" customHeight="1" x14ac:dyDescent="0.2">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5"/>
      <c r="EA67" s="48"/>
    </row>
    <row r="68" spans="1:131" ht="26.25" customHeight="1" x14ac:dyDescent="0.2">
      <c r="A68" s="51">
        <v>1</v>
      </c>
      <c r="B68" s="655" t="s">
        <v>324</v>
      </c>
      <c r="C68" s="656"/>
      <c r="D68" s="656"/>
      <c r="E68" s="656"/>
      <c r="F68" s="656"/>
      <c r="G68" s="656"/>
      <c r="H68" s="656"/>
      <c r="I68" s="656"/>
      <c r="J68" s="656"/>
      <c r="K68" s="656"/>
      <c r="L68" s="656"/>
      <c r="M68" s="656"/>
      <c r="N68" s="656"/>
      <c r="O68" s="656"/>
      <c r="P68" s="657"/>
      <c r="Q68" s="658">
        <v>2496</v>
      </c>
      <c r="R68" s="659"/>
      <c r="S68" s="659"/>
      <c r="T68" s="659"/>
      <c r="U68" s="659"/>
      <c r="V68" s="659">
        <v>2344</v>
      </c>
      <c r="W68" s="659"/>
      <c r="X68" s="659"/>
      <c r="Y68" s="659"/>
      <c r="Z68" s="659"/>
      <c r="AA68" s="659">
        <v>152</v>
      </c>
      <c r="AB68" s="659"/>
      <c r="AC68" s="659"/>
      <c r="AD68" s="659"/>
      <c r="AE68" s="659"/>
      <c r="AF68" s="659">
        <v>152</v>
      </c>
      <c r="AG68" s="659"/>
      <c r="AH68" s="659"/>
      <c r="AI68" s="659"/>
      <c r="AJ68" s="659"/>
      <c r="AK68" s="659">
        <v>39</v>
      </c>
      <c r="AL68" s="659"/>
      <c r="AM68" s="659"/>
      <c r="AN68" s="659"/>
      <c r="AO68" s="659"/>
      <c r="AP68" s="659">
        <v>2710</v>
      </c>
      <c r="AQ68" s="659"/>
      <c r="AR68" s="659"/>
      <c r="AS68" s="659"/>
      <c r="AT68" s="659"/>
      <c r="AU68" s="659">
        <v>333</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5"/>
      <c r="EA68" s="48"/>
    </row>
    <row r="69" spans="1:131" ht="26.25" customHeight="1" x14ac:dyDescent="0.2">
      <c r="A69" s="52">
        <v>2</v>
      </c>
      <c r="B69" s="691" t="s">
        <v>325</v>
      </c>
      <c r="C69" s="692"/>
      <c r="D69" s="692"/>
      <c r="E69" s="692"/>
      <c r="F69" s="692"/>
      <c r="G69" s="692"/>
      <c r="H69" s="692"/>
      <c r="I69" s="692"/>
      <c r="J69" s="692"/>
      <c r="K69" s="692"/>
      <c r="L69" s="692"/>
      <c r="M69" s="692"/>
      <c r="N69" s="692"/>
      <c r="O69" s="692"/>
      <c r="P69" s="693"/>
      <c r="Q69" s="694">
        <v>9678</v>
      </c>
      <c r="R69" s="695"/>
      <c r="S69" s="695"/>
      <c r="T69" s="695"/>
      <c r="U69" s="695"/>
      <c r="V69" s="695">
        <v>9792</v>
      </c>
      <c r="W69" s="695"/>
      <c r="X69" s="695"/>
      <c r="Y69" s="695"/>
      <c r="Z69" s="695"/>
      <c r="AA69" s="695">
        <v>-114</v>
      </c>
      <c r="AB69" s="695"/>
      <c r="AC69" s="695"/>
      <c r="AD69" s="695"/>
      <c r="AE69" s="695"/>
      <c r="AF69" s="695">
        <v>3880</v>
      </c>
      <c r="AG69" s="695"/>
      <c r="AH69" s="695"/>
      <c r="AI69" s="695"/>
      <c r="AJ69" s="695"/>
      <c r="AK69" s="695" t="s">
        <v>299</v>
      </c>
      <c r="AL69" s="695"/>
      <c r="AM69" s="695"/>
      <c r="AN69" s="695"/>
      <c r="AO69" s="695"/>
      <c r="AP69" s="695">
        <v>6817</v>
      </c>
      <c r="AQ69" s="695"/>
      <c r="AR69" s="695"/>
      <c r="AS69" s="695"/>
      <c r="AT69" s="695"/>
      <c r="AU69" s="695">
        <v>293</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5"/>
      <c r="EA69" s="48"/>
    </row>
    <row r="70" spans="1:131" ht="26.25" customHeight="1" x14ac:dyDescent="0.2">
      <c r="A70" s="52">
        <v>3</v>
      </c>
      <c r="B70" s="691" t="s">
        <v>325</v>
      </c>
      <c r="C70" s="692"/>
      <c r="D70" s="692"/>
      <c r="E70" s="692"/>
      <c r="F70" s="692"/>
      <c r="G70" s="692"/>
      <c r="H70" s="692"/>
      <c r="I70" s="692"/>
      <c r="J70" s="692"/>
      <c r="K70" s="692"/>
      <c r="L70" s="692"/>
      <c r="M70" s="692"/>
      <c r="N70" s="692"/>
      <c r="O70" s="692"/>
      <c r="P70" s="693"/>
      <c r="Q70" s="694">
        <v>1598</v>
      </c>
      <c r="R70" s="695"/>
      <c r="S70" s="695"/>
      <c r="T70" s="695"/>
      <c r="U70" s="695"/>
      <c r="V70" s="695">
        <v>1549</v>
      </c>
      <c r="W70" s="695"/>
      <c r="X70" s="695"/>
      <c r="Y70" s="695"/>
      <c r="Z70" s="695"/>
      <c r="AA70" s="695">
        <v>49</v>
      </c>
      <c r="AB70" s="695"/>
      <c r="AC70" s="695"/>
      <c r="AD70" s="695"/>
      <c r="AE70" s="695"/>
      <c r="AF70" s="695">
        <v>49</v>
      </c>
      <c r="AG70" s="695"/>
      <c r="AH70" s="695"/>
      <c r="AI70" s="695"/>
      <c r="AJ70" s="695"/>
      <c r="AK70" s="695">
        <v>16</v>
      </c>
      <c r="AL70" s="695"/>
      <c r="AM70" s="695"/>
      <c r="AN70" s="695"/>
      <c r="AO70" s="695"/>
      <c r="AP70" s="695">
        <v>4625</v>
      </c>
      <c r="AQ70" s="695"/>
      <c r="AR70" s="695"/>
      <c r="AS70" s="695"/>
      <c r="AT70" s="695"/>
      <c r="AU70" s="695">
        <v>689</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5"/>
      <c r="EA70" s="48"/>
    </row>
    <row r="71" spans="1:131" ht="26.25" customHeight="1" x14ac:dyDescent="0.2">
      <c r="A71" s="52">
        <v>4</v>
      </c>
      <c r="B71" s="691" t="s">
        <v>326</v>
      </c>
      <c r="C71" s="692"/>
      <c r="D71" s="692"/>
      <c r="E71" s="692"/>
      <c r="F71" s="692"/>
      <c r="G71" s="692"/>
      <c r="H71" s="692"/>
      <c r="I71" s="692"/>
      <c r="J71" s="692"/>
      <c r="K71" s="692"/>
      <c r="L71" s="692"/>
      <c r="M71" s="692"/>
      <c r="N71" s="692"/>
      <c r="O71" s="692"/>
      <c r="P71" s="693"/>
      <c r="Q71" s="694">
        <v>176</v>
      </c>
      <c r="R71" s="695"/>
      <c r="S71" s="695"/>
      <c r="T71" s="695"/>
      <c r="U71" s="695"/>
      <c r="V71" s="695">
        <v>142</v>
      </c>
      <c r="W71" s="695"/>
      <c r="X71" s="695"/>
      <c r="Y71" s="695"/>
      <c r="Z71" s="695"/>
      <c r="AA71" s="695">
        <v>34</v>
      </c>
      <c r="AB71" s="695"/>
      <c r="AC71" s="695"/>
      <c r="AD71" s="695"/>
      <c r="AE71" s="695"/>
      <c r="AF71" s="695">
        <v>34</v>
      </c>
      <c r="AG71" s="695"/>
      <c r="AH71" s="695"/>
      <c r="AI71" s="695"/>
      <c r="AJ71" s="695"/>
      <c r="AK71" s="695">
        <v>19</v>
      </c>
      <c r="AL71" s="695"/>
      <c r="AM71" s="695"/>
      <c r="AN71" s="695"/>
      <c r="AO71" s="695"/>
      <c r="AP71" s="695" t="s">
        <v>299</v>
      </c>
      <c r="AQ71" s="695"/>
      <c r="AR71" s="695"/>
      <c r="AS71" s="695"/>
      <c r="AT71" s="695"/>
      <c r="AU71" s="695" t="s">
        <v>299</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5"/>
      <c r="EA71" s="48"/>
    </row>
    <row r="72" spans="1:131" ht="26.25" customHeight="1" x14ac:dyDescent="0.2">
      <c r="A72" s="52">
        <v>5</v>
      </c>
      <c r="B72" s="691" t="s">
        <v>327</v>
      </c>
      <c r="C72" s="692"/>
      <c r="D72" s="692"/>
      <c r="E72" s="692"/>
      <c r="F72" s="692"/>
      <c r="G72" s="692"/>
      <c r="H72" s="692"/>
      <c r="I72" s="692"/>
      <c r="J72" s="692"/>
      <c r="K72" s="692"/>
      <c r="L72" s="692"/>
      <c r="M72" s="692"/>
      <c r="N72" s="692"/>
      <c r="O72" s="692"/>
      <c r="P72" s="693"/>
      <c r="Q72" s="694">
        <v>4231</v>
      </c>
      <c r="R72" s="695"/>
      <c r="S72" s="695"/>
      <c r="T72" s="695"/>
      <c r="U72" s="695"/>
      <c r="V72" s="695">
        <v>3817</v>
      </c>
      <c r="W72" s="695"/>
      <c r="X72" s="695"/>
      <c r="Y72" s="695"/>
      <c r="Z72" s="695"/>
      <c r="AA72" s="695">
        <v>414</v>
      </c>
      <c r="AB72" s="695"/>
      <c r="AC72" s="695"/>
      <c r="AD72" s="695"/>
      <c r="AE72" s="695"/>
      <c r="AF72" s="695">
        <v>414</v>
      </c>
      <c r="AG72" s="695"/>
      <c r="AH72" s="695"/>
      <c r="AI72" s="695"/>
      <c r="AJ72" s="695"/>
      <c r="AK72" s="695" t="s">
        <v>299</v>
      </c>
      <c r="AL72" s="695"/>
      <c r="AM72" s="695"/>
      <c r="AN72" s="695"/>
      <c r="AO72" s="695"/>
      <c r="AP72" s="695" t="s">
        <v>299</v>
      </c>
      <c r="AQ72" s="695"/>
      <c r="AR72" s="695"/>
      <c r="AS72" s="695"/>
      <c r="AT72" s="695"/>
      <c r="AU72" s="695" t="s">
        <v>299</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5"/>
      <c r="EA72" s="48"/>
    </row>
    <row r="73" spans="1:131" ht="26.25" customHeight="1" x14ac:dyDescent="0.2">
      <c r="A73" s="52">
        <v>6</v>
      </c>
      <c r="B73" s="691" t="s">
        <v>328</v>
      </c>
      <c r="C73" s="692"/>
      <c r="D73" s="692"/>
      <c r="E73" s="692"/>
      <c r="F73" s="692"/>
      <c r="G73" s="692"/>
      <c r="H73" s="692"/>
      <c r="I73" s="692"/>
      <c r="J73" s="692"/>
      <c r="K73" s="692"/>
      <c r="L73" s="692"/>
      <c r="M73" s="692"/>
      <c r="N73" s="692"/>
      <c r="O73" s="692"/>
      <c r="P73" s="693"/>
      <c r="Q73" s="694">
        <v>141</v>
      </c>
      <c r="R73" s="695"/>
      <c r="S73" s="695"/>
      <c r="T73" s="695"/>
      <c r="U73" s="695"/>
      <c r="V73" s="695">
        <v>131</v>
      </c>
      <c r="W73" s="695"/>
      <c r="X73" s="695"/>
      <c r="Y73" s="695"/>
      <c r="Z73" s="695"/>
      <c r="AA73" s="695">
        <v>10</v>
      </c>
      <c r="AB73" s="695"/>
      <c r="AC73" s="695"/>
      <c r="AD73" s="695"/>
      <c r="AE73" s="695"/>
      <c r="AF73" s="695">
        <v>10</v>
      </c>
      <c r="AG73" s="695"/>
      <c r="AH73" s="695"/>
      <c r="AI73" s="695"/>
      <c r="AJ73" s="695"/>
      <c r="AK73" s="695" t="s">
        <v>299</v>
      </c>
      <c r="AL73" s="695"/>
      <c r="AM73" s="695"/>
      <c r="AN73" s="695"/>
      <c r="AO73" s="695"/>
      <c r="AP73" s="695" t="s">
        <v>299</v>
      </c>
      <c r="AQ73" s="695"/>
      <c r="AR73" s="695"/>
      <c r="AS73" s="695"/>
      <c r="AT73" s="695"/>
      <c r="AU73" s="695">
        <v>5</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5"/>
      <c r="EA73" s="48"/>
    </row>
    <row r="74" spans="1:131" ht="26.25" customHeight="1" x14ac:dyDescent="0.2">
      <c r="A74" s="52">
        <v>7</v>
      </c>
      <c r="B74" s="691" t="s">
        <v>329</v>
      </c>
      <c r="C74" s="692"/>
      <c r="D74" s="692"/>
      <c r="E74" s="692"/>
      <c r="F74" s="692"/>
      <c r="G74" s="692"/>
      <c r="H74" s="692"/>
      <c r="I74" s="692"/>
      <c r="J74" s="692"/>
      <c r="K74" s="692"/>
      <c r="L74" s="692"/>
      <c r="M74" s="692"/>
      <c r="N74" s="692"/>
      <c r="O74" s="692"/>
      <c r="P74" s="693"/>
      <c r="Q74" s="694">
        <v>265484</v>
      </c>
      <c r="R74" s="695"/>
      <c r="S74" s="695"/>
      <c r="T74" s="695"/>
      <c r="U74" s="695"/>
      <c r="V74" s="695">
        <v>260529</v>
      </c>
      <c r="W74" s="695"/>
      <c r="X74" s="695"/>
      <c r="Y74" s="695"/>
      <c r="Z74" s="695"/>
      <c r="AA74" s="695">
        <v>4955</v>
      </c>
      <c r="AB74" s="695"/>
      <c r="AC74" s="695"/>
      <c r="AD74" s="695"/>
      <c r="AE74" s="695"/>
      <c r="AF74" s="695">
        <v>4502</v>
      </c>
      <c r="AG74" s="695"/>
      <c r="AH74" s="695"/>
      <c r="AI74" s="695"/>
      <c r="AJ74" s="695"/>
      <c r="AK74" s="695">
        <v>2205</v>
      </c>
      <c r="AL74" s="695"/>
      <c r="AM74" s="695"/>
      <c r="AN74" s="695"/>
      <c r="AO74" s="695"/>
      <c r="AP74" s="695" t="s">
        <v>299</v>
      </c>
      <c r="AQ74" s="695"/>
      <c r="AR74" s="695"/>
      <c r="AS74" s="695"/>
      <c r="AT74" s="695"/>
      <c r="AU74" s="695" t="s">
        <v>299</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5"/>
      <c r="EA74" s="48"/>
    </row>
    <row r="75" spans="1:131" ht="26.25" customHeight="1" x14ac:dyDescent="0.2">
      <c r="A75" s="52">
        <v>8</v>
      </c>
      <c r="B75" s="691" t="s">
        <v>330</v>
      </c>
      <c r="C75" s="692"/>
      <c r="D75" s="692"/>
      <c r="E75" s="692"/>
      <c r="F75" s="692"/>
      <c r="G75" s="692"/>
      <c r="H75" s="692"/>
      <c r="I75" s="692"/>
      <c r="J75" s="692"/>
      <c r="K75" s="692"/>
      <c r="L75" s="692"/>
      <c r="M75" s="692"/>
      <c r="N75" s="692"/>
      <c r="O75" s="692"/>
      <c r="P75" s="693"/>
      <c r="Q75" s="703">
        <v>9994</v>
      </c>
      <c r="R75" s="698"/>
      <c r="S75" s="698"/>
      <c r="T75" s="698"/>
      <c r="U75" s="700"/>
      <c r="V75" s="696">
        <v>8720</v>
      </c>
      <c r="W75" s="698"/>
      <c r="X75" s="698"/>
      <c r="Y75" s="698"/>
      <c r="Z75" s="700"/>
      <c r="AA75" s="696">
        <v>1274</v>
      </c>
      <c r="AB75" s="698"/>
      <c r="AC75" s="698"/>
      <c r="AD75" s="698"/>
      <c r="AE75" s="700"/>
      <c r="AF75" s="696">
        <v>5128</v>
      </c>
      <c r="AG75" s="698"/>
      <c r="AH75" s="698"/>
      <c r="AI75" s="698"/>
      <c r="AJ75" s="700"/>
      <c r="AK75" s="696" t="s">
        <v>299</v>
      </c>
      <c r="AL75" s="698"/>
      <c r="AM75" s="698"/>
      <c r="AN75" s="698"/>
      <c r="AO75" s="700"/>
      <c r="AP75" s="696">
        <v>27193</v>
      </c>
      <c r="AQ75" s="698"/>
      <c r="AR75" s="698"/>
      <c r="AS75" s="698"/>
      <c r="AT75" s="700"/>
      <c r="AU75" s="696" t="s">
        <v>299</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5"/>
      <c r="EA75" s="48"/>
    </row>
    <row r="76" spans="1:131" ht="26.25" customHeight="1" x14ac:dyDescent="0.2">
      <c r="A76" s="52">
        <v>9</v>
      </c>
      <c r="B76" s="691"/>
      <c r="C76" s="692"/>
      <c r="D76" s="692"/>
      <c r="E76" s="692"/>
      <c r="F76" s="692"/>
      <c r="G76" s="692"/>
      <c r="H76" s="692"/>
      <c r="I76" s="692"/>
      <c r="J76" s="692"/>
      <c r="K76" s="692"/>
      <c r="L76" s="692"/>
      <c r="M76" s="692"/>
      <c r="N76" s="692"/>
      <c r="O76" s="692"/>
      <c r="P76" s="693"/>
      <c r="Q76" s="703"/>
      <c r="R76" s="698"/>
      <c r="S76" s="698"/>
      <c r="T76" s="698"/>
      <c r="U76" s="700"/>
      <c r="V76" s="696"/>
      <c r="W76" s="698"/>
      <c r="X76" s="698"/>
      <c r="Y76" s="698"/>
      <c r="Z76" s="700"/>
      <c r="AA76" s="696"/>
      <c r="AB76" s="698"/>
      <c r="AC76" s="698"/>
      <c r="AD76" s="698"/>
      <c r="AE76" s="700"/>
      <c r="AF76" s="696"/>
      <c r="AG76" s="698"/>
      <c r="AH76" s="698"/>
      <c r="AI76" s="698"/>
      <c r="AJ76" s="700"/>
      <c r="AK76" s="696"/>
      <c r="AL76" s="698"/>
      <c r="AM76" s="698"/>
      <c r="AN76" s="698"/>
      <c r="AO76" s="700"/>
      <c r="AP76" s="696"/>
      <c r="AQ76" s="698"/>
      <c r="AR76" s="698"/>
      <c r="AS76" s="698"/>
      <c r="AT76" s="700"/>
      <c r="AU76" s="696"/>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5"/>
      <c r="EA76" s="48"/>
    </row>
    <row r="77" spans="1:131" ht="26.25" customHeight="1" x14ac:dyDescent="0.2">
      <c r="A77" s="52">
        <v>10</v>
      </c>
      <c r="B77" s="691"/>
      <c r="C77" s="692"/>
      <c r="D77" s="692"/>
      <c r="E77" s="692"/>
      <c r="F77" s="692"/>
      <c r="G77" s="692"/>
      <c r="H77" s="692"/>
      <c r="I77" s="692"/>
      <c r="J77" s="692"/>
      <c r="K77" s="692"/>
      <c r="L77" s="692"/>
      <c r="M77" s="692"/>
      <c r="N77" s="692"/>
      <c r="O77" s="692"/>
      <c r="P77" s="693"/>
      <c r="Q77" s="703"/>
      <c r="R77" s="698"/>
      <c r="S77" s="698"/>
      <c r="T77" s="698"/>
      <c r="U77" s="700"/>
      <c r="V77" s="696"/>
      <c r="W77" s="698"/>
      <c r="X77" s="698"/>
      <c r="Y77" s="698"/>
      <c r="Z77" s="700"/>
      <c r="AA77" s="696"/>
      <c r="AB77" s="698"/>
      <c r="AC77" s="698"/>
      <c r="AD77" s="698"/>
      <c r="AE77" s="700"/>
      <c r="AF77" s="696"/>
      <c r="AG77" s="698"/>
      <c r="AH77" s="698"/>
      <c r="AI77" s="698"/>
      <c r="AJ77" s="700"/>
      <c r="AK77" s="696"/>
      <c r="AL77" s="698"/>
      <c r="AM77" s="698"/>
      <c r="AN77" s="698"/>
      <c r="AO77" s="700"/>
      <c r="AP77" s="696"/>
      <c r="AQ77" s="698"/>
      <c r="AR77" s="698"/>
      <c r="AS77" s="698"/>
      <c r="AT77" s="700"/>
      <c r="AU77" s="696"/>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5"/>
      <c r="EA77" s="48"/>
    </row>
    <row r="78" spans="1:131" ht="26.25" customHeight="1" x14ac:dyDescent="0.2">
      <c r="A78" s="52">
        <v>11</v>
      </c>
      <c r="B78" s="691"/>
      <c r="C78" s="692"/>
      <c r="D78" s="692"/>
      <c r="E78" s="692"/>
      <c r="F78" s="692"/>
      <c r="G78" s="692"/>
      <c r="H78" s="692"/>
      <c r="I78" s="692"/>
      <c r="J78" s="692"/>
      <c r="K78" s="692"/>
      <c r="L78" s="692"/>
      <c r="M78" s="692"/>
      <c r="N78" s="692"/>
      <c r="O78" s="692"/>
      <c r="P78" s="693"/>
      <c r="Q78" s="694"/>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5"/>
      <c r="EA78" s="48"/>
    </row>
    <row r="79" spans="1:131" ht="26.25" customHeight="1" x14ac:dyDescent="0.2">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5"/>
      <c r="EA79" s="48"/>
    </row>
    <row r="80" spans="1:131" ht="26.25" customHeight="1" x14ac:dyDescent="0.2">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5"/>
      <c r="EA80" s="48"/>
    </row>
    <row r="81" spans="1:131" ht="26.25" customHeight="1" x14ac:dyDescent="0.2">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5"/>
      <c r="EA81" s="48"/>
    </row>
    <row r="82" spans="1:131" ht="26.25" customHeight="1" x14ac:dyDescent="0.2">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5"/>
      <c r="EA82" s="48"/>
    </row>
    <row r="83" spans="1:131" ht="26.25" customHeight="1" x14ac:dyDescent="0.2">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5"/>
      <c r="EA83" s="48"/>
    </row>
    <row r="84" spans="1:131" ht="26.25" customHeight="1" x14ac:dyDescent="0.2">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5"/>
      <c r="EA84" s="48"/>
    </row>
    <row r="85" spans="1:131" ht="26.25" customHeight="1" x14ac:dyDescent="0.2">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5"/>
      <c r="EA85" s="48"/>
    </row>
    <row r="86" spans="1:131" ht="26.25" customHeight="1" x14ac:dyDescent="0.2">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5"/>
      <c r="EA86" s="48"/>
    </row>
    <row r="87" spans="1:131" ht="26.25" customHeight="1" x14ac:dyDescent="0.2">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5"/>
      <c r="EA87" s="48"/>
    </row>
    <row r="88" spans="1:131" ht="26.25" customHeight="1" x14ac:dyDescent="0.2">
      <c r="A88" s="53" t="s">
        <v>302</v>
      </c>
      <c r="B88" s="708" t="s">
        <v>331</v>
      </c>
      <c r="C88" s="709"/>
      <c r="D88" s="709"/>
      <c r="E88" s="709"/>
      <c r="F88" s="709"/>
      <c r="G88" s="709"/>
      <c r="H88" s="709"/>
      <c r="I88" s="709"/>
      <c r="J88" s="709"/>
      <c r="K88" s="709"/>
      <c r="L88" s="709"/>
      <c r="M88" s="709"/>
      <c r="N88" s="709"/>
      <c r="O88" s="709"/>
      <c r="P88" s="710"/>
      <c r="Q88" s="746"/>
      <c r="R88" s="717"/>
      <c r="S88" s="717"/>
      <c r="T88" s="717"/>
      <c r="U88" s="717"/>
      <c r="V88" s="717"/>
      <c r="W88" s="717"/>
      <c r="X88" s="717"/>
      <c r="Y88" s="717"/>
      <c r="Z88" s="717"/>
      <c r="AA88" s="717"/>
      <c r="AB88" s="717"/>
      <c r="AC88" s="717"/>
      <c r="AD88" s="717"/>
      <c r="AE88" s="717"/>
      <c r="AF88" s="712">
        <v>14168</v>
      </c>
      <c r="AG88" s="712"/>
      <c r="AH88" s="712"/>
      <c r="AI88" s="712"/>
      <c r="AJ88" s="712"/>
      <c r="AK88" s="717"/>
      <c r="AL88" s="717"/>
      <c r="AM88" s="717"/>
      <c r="AN88" s="717"/>
      <c r="AO88" s="717"/>
      <c r="AP88" s="712">
        <v>41344</v>
      </c>
      <c r="AQ88" s="712"/>
      <c r="AR88" s="712"/>
      <c r="AS88" s="712"/>
      <c r="AT88" s="712"/>
      <c r="AU88" s="712">
        <v>1320</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302</v>
      </c>
      <c r="BR102" s="708" t="s">
        <v>332</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13</v>
      </c>
      <c r="CS102" s="721"/>
      <c r="CT102" s="721"/>
      <c r="CU102" s="721"/>
      <c r="CV102" s="767"/>
      <c r="CW102" s="766">
        <v>0</v>
      </c>
      <c r="CX102" s="721"/>
      <c r="CY102" s="721"/>
      <c r="CZ102" s="721"/>
      <c r="DA102" s="767"/>
      <c r="DB102" s="766">
        <v>0</v>
      </c>
      <c r="DC102" s="721"/>
      <c r="DD102" s="721"/>
      <c r="DE102" s="721"/>
      <c r="DF102" s="767"/>
      <c r="DG102" s="766">
        <v>0</v>
      </c>
      <c r="DH102" s="721"/>
      <c r="DI102" s="721"/>
      <c r="DJ102" s="721"/>
      <c r="DK102" s="767"/>
      <c r="DL102" s="766">
        <v>70</v>
      </c>
      <c r="DM102" s="721"/>
      <c r="DN102" s="721"/>
      <c r="DO102" s="721"/>
      <c r="DP102" s="767"/>
      <c r="DQ102" s="766">
        <v>7</v>
      </c>
      <c r="DR102" s="721"/>
      <c r="DS102" s="721"/>
      <c r="DT102" s="721"/>
      <c r="DU102" s="767"/>
      <c r="DV102" s="708"/>
      <c r="DW102" s="709"/>
      <c r="DX102" s="709"/>
      <c r="DY102" s="709"/>
      <c r="DZ102" s="76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333</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334</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335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336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1" t="s">
        <v>337</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338</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2">
      <c r="A109" s="774" t="s">
        <v>339</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340</v>
      </c>
      <c r="AB109" s="775"/>
      <c r="AC109" s="775"/>
      <c r="AD109" s="775"/>
      <c r="AE109" s="776"/>
      <c r="AF109" s="777" t="s">
        <v>341</v>
      </c>
      <c r="AG109" s="775"/>
      <c r="AH109" s="775"/>
      <c r="AI109" s="775"/>
      <c r="AJ109" s="776"/>
      <c r="AK109" s="777" t="s">
        <v>223</v>
      </c>
      <c r="AL109" s="775"/>
      <c r="AM109" s="775"/>
      <c r="AN109" s="775"/>
      <c r="AO109" s="776"/>
      <c r="AP109" s="777" t="s">
        <v>342</v>
      </c>
      <c r="AQ109" s="775"/>
      <c r="AR109" s="775"/>
      <c r="AS109" s="775"/>
      <c r="AT109" s="778"/>
      <c r="AU109" s="774" t="s">
        <v>339</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340</v>
      </c>
      <c r="BR109" s="775"/>
      <c r="BS109" s="775"/>
      <c r="BT109" s="775"/>
      <c r="BU109" s="776"/>
      <c r="BV109" s="777" t="s">
        <v>341</v>
      </c>
      <c r="BW109" s="775"/>
      <c r="BX109" s="775"/>
      <c r="BY109" s="775"/>
      <c r="BZ109" s="776"/>
      <c r="CA109" s="777" t="s">
        <v>223</v>
      </c>
      <c r="CB109" s="775"/>
      <c r="CC109" s="775"/>
      <c r="CD109" s="775"/>
      <c r="CE109" s="776"/>
      <c r="CF109" s="779" t="s">
        <v>342</v>
      </c>
      <c r="CG109" s="779"/>
      <c r="CH109" s="779"/>
      <c r="CI109" s="779"/>
      <c r="CJ109" s="779"/>
      <c r="CK109" s="777" t="s">
        <v>343</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340</v>
      </c>
      <c r="DH109" s="775"/>
      <c r="DI109" s="775"/>
      <c r="DJ109" s="775"/>
      <c r="DK109" s="776"/>
      <c r="DL109" s="777" t="s">
        <v>341</v>
      </c>
      <c r="DM109" s="775"/>
      <c r="DN109" s="775"/>
      <c r="DO109" s="775"/>
      <c r="DP109" s="776"/>
      <c r="DQ109" s="777" t="s">
        <v>223</v>
      </c>
      <c r="DR109" s="775"/>
      <c r="DS109" s="775"/>
      <c r="DT109" s="775"/>
      <c r="DU109" s="776"/>
      <c r="DV109" s="777" t="s">
        <v>342</v>
      </c>
      <c r="DW109" s="775"/>
      <c r="DX109" s="775"/>
      <c r="DY109" s="775"/>
      <c r="DZ109" s="778"/>
    </row>
    <row r="110" spans="1:131" s="48" customFormat="1" ht="26.25" customHeight="1" x14ac:dyDescent="0.2">
      <c r="A110" s="780" t="s">
        <v>344</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433637</v>
      </c>
      <c r="AB110" s="784"/>
      <c r="AC110" s="784"/>
      <c r="AD110" s="784"/>
      <c r="AE110" s="785"/>
      <c r="AF110" s="786">
        <v>427383</v>
      </c>
      <c r="AG110" s="784"/>
      <c r="AH110" s="784"/>
      <c r="AI110" s="784"/>
      <c r="AJ110" s="785"/>
      <c r="AK110" s="786">
        <v>425133</v>
      </c>
      <c r="AL110" s="784"/>
      <c r="AM110" s="784"/>
      <c r="AN110" s="784"/>
      <c r="AO110" s="785"/>
      <c r="AP110" s="787">
        <v>11.1</v>
      </c>
      <c r="AQ110" s="788"/>
      <c r="AR110" s="788"/>
      <c r="AS110" s="788"/>
      <c r="AT110" s="789"/>
      <c r="AU110" s="845" t="s">
        <v>345</v>
      </c>
      <c r="AV110" s="846"/>
      <c r="AW110" s="846"/>
      <c r="AX110" s="846"/>
      <c r="AY110" s="846"/>
      <c r="AZ110" s="790" t="s">
        <v>346</v>
      </c>
      <c r="BA110" s="781"/>
      <c r="BB110" s="781"/>
      <c r="BC110" s="781"/>
      <c r="BD110" s="781"/>
      <c r="BE110" s="781"/>
      <c r="BF110" s="781"/>
      <c r="BG110" s="781"/>
      <c r="BH110" s="781"/>
      <c r="BI110" s="781"/>
      <c r="BJ110" s="781"/>
      <c r="BK110" s="781"/>
      <c r="BL110" s="781"/>
      <c r="BM110" s="781"/>
      <c r="BN110" s="781"/>
      <c r="BO110" s="781"/>
      <c r="BP110" s="782"/>
      <c r="BQ110" s="791">
        <v>4292679</v>
      </c>
      <c r="BR110" s="792"/>
      <c r="BS110" s="792"/>
      <c r="BT110" s="792"/>
      <c r="BU110" s="792"/>
      <c r="BV110" s="792">
        <v>4208330</v>
      </c>
      <c r="BW110" s="792"/>
      <c r="BX110" s="792"/>
      <c r="BY110" s="792"/>
      <c r="BZ110" s="792"/>
      <c r="CA110" s="792">
        <v>3876899</v>
      </c>
      <c r="CB110" s="792"/>
      <c r="CC110" s="792"/>
      <c r="CD110" s="792"/>
      <c r="CE110" s="792"/>
      <c r="CF110" s="793">
        <v>100.8</v>
      </c>
      <c r="CG110" s="794"/>
      <c r="CH110" s="794"/>
      <c r="CI110" s="794"/>
      <c r="CJ110" s="794"/>
      <c r="CK110" s="851" t="s">
        <v>347</v>
      </c>
      <c r="CL110" s="852"/>
      <c r="CM110" s="790" t="s">
        <v>348</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47</v>
      </c>
      <c r="DH110" s="792"/>
      <c r="DI110" s="792"/>
      <c r="DJ110" s="792"/>
      <c r="DK110" s="792"/>
      <c r="DL110" s="792" t="s">
        <v>47</v>
      </c>
      <c r="DM110" s="792"/>
      <c r="DN110" s="792"/>
      <c r="DO110" s="792"/>
      <c r="DP110" s="792"/>
      <c r="DQ110" s="792" t="s">
        <v>47</v>
      </c>
      <c r="DR110" s="792"/>
      <c r="DS110" s="792"/>
      <c r="DT110" s="792"/>
      <c r="DU110" s="792"/>
      <c r="DV110" s="795" t="s">
        <v>47</v>
      </c>
      <c r="DW110" s="795"/>
      <c r="DX110" s="795"/>
      <c r="DY110" s="795"/>
      <c r="DZ110" s="796"/>
    </row>
    <row r="111" spans="1:131" s="48" customFormat="1" ht="26.25" customHeight="1" x14ac:dyDescent="0.2">
      <c r="A111" s="797" t="s">
        <v>349</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47</v>
      </c>
      <c r="AB111" s="800"/>
      <c r="AC111" s="800"/>
      <c r="AD111" s="800"/>
      <c r="AE111" s="801"/>
      <c r="AF111" s="802" t="s">
        <v>47</v>
      </c>
      <c r="AG111" s="800"/>
      <c r="AH111" s="800"/>
      <c r="AI111" s="800"/>
      <c r="AJ111" s="801"/>
      <c r="AK111" s="802" t="s">
        <v>47</v>
      </c>
      <c r="AL111" s="800"/>
      <c r="AM111" s="800"/>
      <c r="AN111" s="800"/>
      <c r="AO111" s="801"/>
      <c r="AP111" s="803" t="s">
        <v>47</v>
      </c>
      <c r="AQ111" s="804"/>
      <c r="AR111" s="804"/>
      <c r="AS111" s="804"/>
      <c r="AT111" s="805"/>
      <c r="AU111" s="847"/>
      <c r="AV111" s="848"/>
      <c r="AW111" s="848"/>
      <c r="AX111" s="848"/>
      <c r="AY111" s="848"/>
      <c r="AZ111" s="806" t="s">
        <v>350</v>
      </c>
      <c r="BA111" s="807"/>
      <c r="BB111" s="807"/>
      <c r="BC111" s="807"/>
      <c r="BD111" s="807"/>
      <c r="BE111" s="807"/>
      <c r="BF111" s="807"/>
      <c r="BG111" s="807"/>
      <c r="BH111" s="807"/>
      <c r="BI111" s="807"/>
      <c r="BJ111" s="807"/>
      <c r="BK111" s="807"/>
      <c r="BL111" s="807"/>
      <c r="BM111" s="807"/>
      <c r="BN111" s="807"/>
      <c r="BO111" s="807"/>
      <c r="BP111" s="808"/>
      <c r="BQ111" s="809">
        <v>1324</v>
      </c>
      <c r="BR111" s="810"/>
      <c r="BS111" s="810"/>
      <c r="BT111" s="810"/>
      <c r="BU111" s="810"/>
      <c r="BV111" s="810">
        <v>1605</v>
      </c>
      <c r="BW111" s="810"/>
      <c r="BX111" s="810"/>
      <c r="BY111" s="810"/>
      <c r="BZ111" s="810"/>
      <c r="CA111" s="810">
        <v>1548</v>
      </c>
      <c r="CB111" s="810"/>
      <c r="CC111" s="810"/>
      <c r="CD111" s="810"/>
      <c r="CE111" s="810"/>
      <c r="CF111" s="811">
        <v>0</v>
      </c>
      <c r="CG111" s="812"/>
      <c r="CH111" s="812"/>
      <c r="CI111" s="812"/>
      <c r="CJ111" s="812"/>
      <c r="CK111" s="853"/>
      <c r="CL111" s="854"/>
      <c r="CM111" s="806" t="s">
        <v>351</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47</v>
      </c>
      <c r="DH111" s="810"/>
      <c r="DI111" s="810"/>
      <c r="DJ111" s="810"/>
      <c r="DK111" s="810"/>
      <c r="DL111" s="810" t="s">
        <v>47</v>
      </c>
      <c r="DM111" s="810"/>
      <c r="DN111" s="810"/>
      <c r="DO111" s="810"/>
      <c r="DP111" s="810"/>
      <c r="DQ111" s="810" t="s">
        <v>47</v>
      </c>
      <c r="DR111" s="810"/>
      <c r="DS111" s="810"/>
      <c r="DT111" s="810"/>
      <c r="DU111" s="810"/>
      <c r="DV111" s="813" t="s">
        <v>47</v>
      </c>
      <c r="DW111" s="813"/>
      <c r="DX111" s="813"/>
      <c r="DY111" s="813"/>
      <c r="DZ111" s="814"/>
    </row>
    <row r="112" spans="1:131" s="48" customFormat="1" ht="26.25" customHeight="1" x14ac:dyDescent="0.2">
      <c r="A112" s="963" t="s">
        <v>352</v>
      </c>
      <c r="B112" s="964"/>
      <c r="C112" s="807" t="s">
        <v>353</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47</v>
      </c>
      <c r="AB112" s="800"/>
      <c r="AC112" s="800"/>
      <c r="AD112" s="800"/>
      <c r="AE112" s="801"/>
      <c r="AF112" s="802" t="s">
        <v>47</v>
      </c>
      <c r="AG112" s="800"/>
      <c r="AH112" s="800"/>
      <c r="AI112" s="800"/>
      <c r="AJ112" s="801"/>
      <c r="AK112" s="802" t="s">
        <v>47</v>
      </c>
      <c r="AL112" s="800"/>
      <c r="AM112" s="800"/>
      <c r="AN112" s="800"/>
      <c r="AO112" s="801"/>
      <c r="AP112" s="803" t="s">
        <v>47</v>
      </c>
      <c r="AQ112" s="804"/>
      <c r="AR112" s="804"/>
      <c r="AS112" s="804"/>
      <c r="AT112" s="805"/>
      <c r="AU112" s="847"/>
      <c r="AV112" s="848"/>
      <c r="AW112" s="848"/>
      <c r="AX112" s="848"/>
      <c r="AY112" s="848"/>
      <c r="AZ112" s="806" t="s">
        <v>354</v>
      </c>
      <c r="BA112" s="807"/>
      <c r="BB112" s="807"/>
      <c r="BC112" s="807"/>
      <c r="BD112" s="807"/>
      <c r="BE112" s="807"/>
      <c r="BF112" s="807"/>
      <c r="BG112" s="807"/>
      <c r="BH112" s="807"/>
      <c r="BI112" s="807"/>
      <c r="BJ112" s="807"/>
      <c r="BK112" s="807"/>
      <c r="BL112" s="807"/>
      <c r="BM112" s="807"/>
      <c r="BN112" s="807"/>
      <c r="BO112" s="807"/>
      <c r="BP112" s="808"/>
      <c r="BQ112" s="809">
        <v>455153</v>
      </c>
      <c r="BR112" s="810"/>
      <c r="BS112" s="810"/>
      <c r="BT112" s="810"/>
      <c r="BU112" s="810"/>
      <c r="BV112" s="810">
        <v>369484</v>
      </c>
      <c r="BW112" s="810"/>
      <c r="BX112" s="810"/>
      <c r="BY112" s="810"/>
      <c r="BZ112" s="810"/>
      <c r="CA112" s="810">
        <v>289009</v>
      </c>
      <c r="CB112" s="810"/>
      <c r="CC112" s="810"/>
      <c r="CD112" s="810"/>
      <c r="CE112" s="810"/>
      <c r="CF112" s="811">
        <v>7.5</v>
      </c>
      <c r="CG112" s="812"/>
      <c r="CH112" s="812"/>
      <c r="CI112" s="812"/>
      <c r="CJ112" s="812"/>
      <c r="CK112" s="853"/>
      <c r="CL112" s="854"/>
      <c r="CM112" s="806" t="s">
        <v>355</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47</v>
      </c>
      <c r="DH112" s="810"/>
      <c r="DI112" s="810"/>
      <c r="DJ112" s="810"/>
      <c r="DK112" s="810"/>
      <c r="DL112" s="810" t="s">
        <v>47</v>
      </c>
      <c r="DM112" s="810"/>
      <c r="DN112" s="810"/>
      <c r="DO112" s="810"/>
      <c r="DP112" s="810"/>
      <c r="DQ112" s="810" t="s">
        <v>47</v>
      </c>
      <c r="DR112" s="810"/>
      <c r="DS112" s="810"/>
      <c r="DT112" s="810"/>
      <c r="DU112" s="810"/>
      <c r="DV112" s="813" t="s">
        <v>47</v>
      </c>
      <c r="DW112" s="813"/>
      <c r="DX112" s="813"/>
      <c r="DY112" s="813"/>
      <c r="DZ112" s="814"/>
    </row>
    <row r="113" spans="1:130" s="48" customFormat="1" ht="26.25" customHeight="1" x14ac:dyDescent="0.2">
      <c r="A113" s="965"/>
      <c r="B113" s="966"/>
      <c r="C113" s="807" t="s">
        <v>356</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97852</v>
      </c>
      <c r="AB113" s="800"/>
      <c r="AC113" s="800"/>
      <c r="AD113" s="800"/>
      <c r="AE113" s="801"/>
      <c r="AF113" s="802">
        <v>98221</v>
      </c>
      <c r="AG113" s="800"/>
      <c r="AH113" s="800"/>
      <c r="AI113" s="800"/>
      <c r="AJ113" s="801"/>
      <c r="AK113" s="802">
        <v>97672</v>
      </c>
      <c r="AL113" s="800"/>
      <c r="AM113" s="800"/>
      <c r="AN113" s="800"/>
      <c r="AO113" s="801"/>
      <c r="AP113" s="803">
        <v>2.5</v>
      </c>
      <c r="AQ113" s="804"/>
      <c r="AR113" s="804"/>
      <c r="AS113" s="804"/>
      <c r="AT113" s="805"/>
      <c r="AU113" s="847"/>
      <c r="AV113" s="848"/>
      <c r="AW113" s="848"/>
      <c r="AX113" s="848"/>
      <c r="AY113" s="848"/>
      <c r="AZ113" s="806" t="s">
        <v>357</v>
      </c>
      <c r="BA113" s="807"/>
      <c r="BB113" s="807"/>
      <c r="BC113" s="807"/>
      <c r="BD113" s="807"/>
      <c r="BE113" s="807"/>
      <c r="BF113" s="807"/>
      <c r="BG113" s="807"/>
      <c r="BH113" s="807"/>
      <c r="BI113" s="807"/>
      <c r="BJ113" s="807"/>
      <c r="BK113" s="807"/>
      <c r="BL113" s="807"/>
      <c r="BM113" s="807"/>
      <c r="BN113" s="807"/>
      <c r="BO113" s="807"/>
      <c r="BP113" s="808"/>
      <c r="BQ113" s="809">
        <v>1237619</v>
      </c>
      <c r="BR113" s="810"/>
      <c r="BS113" s="810"/>
      <c r="BT113" s="810"/>
      <c r="BU113" s="810"/>
      <c r="BV113" s="810">
        <v>1342032</v>
      </c>
      <c r="BW113" s="810"/>
      <c r="BX113" s="810"/>
      <c r="BY113" s="810"/>
      <c r="BZ113" s="810"/>
      <c r="CA113" s="810">
        <v>1314961</v>
      </c>
      <c r="CB113" s="810"/>
      <c r="CC113" s="810"/>
      <c r="CD113" s="810"/>
      <c r="CE113" s="810"/>
      <c r="CF113" s="811">
        <v>34.200000000000003</v>
      </c>
      <c r="CG113" s="812"/>
      <c r="CH113" s="812"/>
      <c r="CI113" s="812"/>
      <c r="CJ113" s="812"/>
      <c r="CK113" s="853"/>
      <c r="CL113" s="854"/>
      <c r="CM113" s="806" t="s">
        <v>358</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47</v>
      </c>
      <c r="DH113" s="800"/>
      <c r="DI113" s="800"/>
      <c r="DJ113" s="800"/>
      <c r="DK113" s="801"/>
      <c r="DL113" s="802" t="s">
        <v>47</v>
      </c>
      <c r="DM113" s="800"/>
      <c r="DN113" s="800"/>
      <c r="DO113" s="800"/>
      <c r="DP113" s="801"/>
      <c r="DQ113" s="802" t="s">
        <v>47</v>
      </c>
      <c r="DR113" s="800"/>
      <c r="DS113" s="800"/>
      <c r="DT113" s="800"/>
      <c r="DU113" s="801"/>
      <c r="DV113" s="803" t="s">
        <v>47</v>
      </c>
      <c r="DW113" s="804"/>
      <c r="DX113" s="804"/>
      <c r="DY113" s="804"/>
      <c r="DZ113" s="805"/>
    </row>
    <row r="114" spans="1:130" s="48" customFormat="1" ht="26.25" customHeight="1" x14ac:dyDescent="0.2">
      <c r="A114" s="965"/>
      <c r="B114" s="966"/>
      <c r="C114" s="807" t="s">
        <v>359</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106173</v>
      </c>
      <c r="AB114" s="800"/>
      <c r="AC114" s="800"/>
      <c r="AD114" s="800"/>
      <c r="AE114" s="801"/>
      <c r="AF114" s="802">
        <v>106684</v>
      </c>
      <c r="AG114" s="800"/>
      <c r="AH114" s="800"/>
      <c r="AI114" s="800"/>
      <c r="AJ114" s="801"/>
      <c r="AK114" s="802">
        <v>109200</v>
      </c>
      <c r="AL114" s="800"/>
      <c r="AM114" s="800"/>
      <c r="AN114" s="800"/>
      <c r="AO114" s="801"/>
      <c r="AP114" s="803">
        <v>2.8</v>
      </c>
      <c r="AQ114" s="804"/>
      <c r="AR114" s="804"/>
      <c r="AS114" s="804"/>
      <c r="AT114" s="805"/>
      <c r="AU114" s="847"/>
      <c r="AV114" s="848"/>
      <c r="AW114" s="848"/>
      <c r="AX114" s="848"/>
      <c r="AY114" s="848"/>
      <c r="AZ114" s="806" t="s">
        <v>360</v>
      </c>
      <c r="BA114" s="807"/>
      <c r="BB114" s="807"/>
      <c r="BC114" s="807"/>
      <c r="BD114" s="807"/>
      <c r="BE114" s="807"/>
      <c r="BF114" s="807"/>
      <c r="BG114" s="807"/>
      <c r="BH114" s="807"/>
      <c r="BI114" s="807"/>
      <c r="BJ114" s="807"/>
      <c r="BK114" s="807"/>
      <c r="BL114" s="807"/>
      <c r="BM114" s="807"/>
      <c r="BN114" s="807"/>
      <c r="BO114" s="807"/>
      <c r="BP114" s="808"/>
      <c r="BQ114" s="809">
        <v>1103598</v>
      </c>
      <c r="BR114" s="810"/>
      <c r="BS114" s="810"/>
      <c r="BT114" s="810"/>
      <c r="BU114" s="810"/>
      <c r="BV114" s="810">
        <v>1093196</v>
      </c>
      <c r="BW114" s="810"/>
      <c r="BX114" s="810"/>
      <c r="BY114" s="810"/>
      <c r="BZ114" s="810"/>
      <c r="CA114" s="810">
        <v>1078029</v>
      </c>
      <c r="CB114" s="810"/>
      <c r="CC114" s="810"/>
      <c r="CD114" s="810"/>
      <c r="CE114" s="810"/>
      <c r="CF114" s="811">
        <v>28</v>
      </c>
      <c r="CG114" s="812"/>
      <c r="CH114" s="812"/>
      <c r="CI114" s="812"/>
      <c r="CJ114" s="812"/>
      <c r="CK114" s="853"/>
      <c r="CL114" s="854"/>
      <c r="CM114" s="806" t="s">
        <v>361</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47</v>
      </c>
      <c r="DH114" s="800"/>
      <c r="DI114" s="800"/>
      <c r="DJ114" s="800"/>
      <c r="DK114" s="801"/>
      <c r="DL114" s="802" t="s">
        <v>47</v>
      </c>
      <c r="DM114" s="800"/>
      <c r="DN114" s="800"/>
      <c r="DO114" s="800"/>
      <c r="DP114" s="801"/>
      <c r="DQ114" s="802" t="s">
        <v>47</v>
      </c>
      <c r="DR114" s="800"/>
      <c r="DS114" s="800"/>
      <c r="DT114" s="800"/>
      <c r="DU114" s="801"/>
      <c r="DV114" s="803" t="s">
        <v>47</v>
      </c>
      <c r="DW114" s="804"/>
      <c r="DX114" s="804"/>
      <c r="DY114" s="804"/>
      <c r="DZ114" s="805"/>
    </row>
    <row r="115" spans="1:130" s="48" customFormat="1" ht="26.25" customHeight="1" x14ac:dyDescent="0.2">
      <c r="A115" s="965"/>
      <c r="B115" s="966"/>
      <c r="C115" s="807" t="s">
        <v>362</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v>247</v>
      </c>
      <c r="AB115" s="800"/>
      <c r="AC115" s="800"/>
      <c r="AD115" s="800"/>
      <c r="AE115" s="801"/>
      <c r="AF115" s="802">
        <v>301</v>
      </c>
      <c r="AG115" s="800"/>
      <c r="AH115" s="800"/>
      <c r="AI115" s="800"/>
      <c r="AJ115" s="801"/>
      <c r="AK115" s="802">
        <v>430</v>
      </c>
      <c r="AL115" s="800"/>
      <c r="AM115" s="800"/>
      <c r="AN115" s="800"/>
      <c r="AO115" s="801"/>
      <c r="AP115" s="803">
        <v>0</v>
      </c>
      <c r="AQ115" s="804"/>
      <c r="AR115" s="804"/>
      <c r="AS115" s="804"/>
      <c r="AT115" s="805"/>
      <c r="AU115" s="847"/>
      <c r="AV115" s="848"/>
      <c r="AW115" s="848"/>
      <c r="AX115" s="848"/>
      <c r="AY115" s="848"/>
      <c r="AZ115" s="806" t="s">
        <v>363</v>
      </c>
      <c r="BA115" s="807"/>
      <c r="BB115" s="807"/>
      <c r="BC115" s="807"/>
      <c r="BD115" s="807"/>
      <c r="BE115" s="807"/>
      <c r="BF115" s="807"/>
      <c r="BG115" s="807"/>
      <c r="BH115" s="807"/>
      <c r="BI115" s="807"/>
      <c r="BJ115" s="807"/>
      <c r="BK115" s="807"/>
      <c r="BL115" s="807"/>
      <c r="BM115" s="807"/>
      <c r="BN115" s="807"/>
      <c r="BO115" s="807"/>
      <c r="BP115" s="808"/>
      <c r="BQ115" s="809">
        <v>7192</v>
      </c>
      <c r="BR115" s="810"/>
      <c r="BS115" s="810"/>
      <c r="BT115" s="810"/>
      <c r="BU115" s="810"/>
      <c r="BV115" s="810">
        <v>6962</v>
      </c>
      <c r="BW115" s="810"/>
      <c r="BX115" s="810"/>
      <c r="BY115" s="810"/>
      <c r="BZ115" s="810"/>
      <c r="CA115" s="810">
        <v>6729</v>
      </c>
      <c r="CB115" s="810"/>
      <c r="CC115" s="810"/>
      <c r="CD115" s="810"/>
      <c r="CE115" s="810"/>
      <c r="CF115" s="811">
        <v>0.2</v>
      </c>
      <c r="CG115" s="812"/>
      <c r="CH115" s="812"/>
      <c r="CI115" s="812"/>
      <c r="CJ115" s="812"/>
      <c r="CK115" s="853"/>
      <c r="CL115" s="854"/>
      <c r="CM115" s="806" t="s">
        <v>364</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47</v>
      </c>
      <c r="DH115" s="800"/>
      <c r="DI115" s="800"/>
      <c r="DJ115" s="800"/>
      <c r="DK115" s="801"/>
      <c r="DL115" s="802" t="s">
        <v>47</v>
      </c>
      <c r="DM115" s="800"/>
      <c r="DN115" s="800"/>
      <c r="DO115" s="800"/>
      <c r="DP115" s="801"/>
      <c r="DQ115" s="802" t="s">
        <v>47</v>
      </c>
      <c r="DR115" s="800"/>
      <c r="DS115" s="800"/>
      <c r="DT115" s="800"/>
      <c r="DU115" s="801"/>
      <c r="DV115" s="803" t="s">
        <v>47</v>
      </c>
      <c r="DW115" s="804"/>
      <c r="DX115" s="804"/>
      <c r="DY115" s="804"/>
      <c r="DZ115" s="805"/>
    </row>
    <row r="116" spans="1:130" s="48" customFormat="1" ht="26.25" customHeight="1" x14ac:dyDescent="0.2">
      <c r="A116" s="967"/>
      <c r="B116" s="968"/>
      <c r="C116" s="830" t="s">
        <v>365</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t="s">
        <v>47</v>
      </c>
      <c r="AB116" s="800"/>
      <c r="AC116" s="800"/>
      <c r="AD116" s="800"/>
      <c r="AE116" s="801"/>
      <c r="AF116" s="802" t="s">
        <v>47</v>
      </c>
      <c r="AG116" s="800"/>
      <c r="AH116" s="800"/>
      <c r="AI116" s="800"/>
      <c r="AJ116" s="801"/>
      <c r="AK116" s="802" t="s">
        <v>47</v>
      </c>
      <c r="AL116" s="800"/>
      <c r="AM116" s="800"/>
      <c r="AN116" s="800"/>
      <c r="AO116" s="801"/>
      <c r="AP116" s="803" t="s">
        <v>47</v>
      </c>
      <c r="AQ116" s="804"/>
      <c r="AR116" s="804"/>
      <c r="AS116" s="804"/>
      <c r="AT116" s="805"/>
      <c r="AU116" s="847"/>
      <c r="AV116" s="848"/>
      <c r="AW116" s="848"/>
      <c r="AX116" s="848"/>
      <c r="AY116" s="848"/>
      <c r="AZ116" s="815" t="s">
        <v>366</v>
      </c>
      <c r="BA116" s="816"/>
      <c r="BB116" s="816"/>
      <c r="BC116" s="816"/>
      <c r="BD116" s="816"/>
      <c r="BE116" s="816"/>
      <c r="BF116" s="816"/>
      <c r="BG116" s="816"/>
      <c r="BH116" s="816"/>
      <c r="BI116" s="816"/>
      <c r="BJ116" s="816"/>
      <c r="BK116" s="816"/>
      <c r="BL116" s="816"/>
      <c r="BM116" s="816"/>
      <c r="BN116" s="816"/>
      <c r="BO116" s="816"/>
      <c r="BP116" s="817"/>
      <c r="BQ116" s="809" t="s">
        <v>47</v>
      </c>
      <c r="BR116" s="810"/>
      <c r="BS116" s="810"/>
      <c r="BT116" s="810"/>
      <c r="BU116" s="810"/>
      <c r="BV116" s="810" t="s">
        <v>47</v>
      </c>
      <c r="BW116" s="810"/>
      <c r="BX116" s="810"/>
      <c r="BY116" s="810"/>
      <c r="BZ116" s="810"/>
      <c r="CA116" s="810" t="s">
        <v>47</v>
      </c>
      <c r="CB116" s="810"/>
      <c r="CC116" s="810"/>
      <c r="CD116" s="810"/>
      <c r="CE116" s="810"/>
      <c r="CF116" s="811" t="s">
        <v>47</v>
      </c>
      <c r="CG116" s="812"/>
      <c r="CH116" s="812"/>
      <c r="CI116" s="812"/>
      <c r="CJ116" s="812"/>
      <c r="CK116" s="853"/>
      <c r="CL116" s="854"/>
      <c r="CM116" s="806" t="s">
        <v>367</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47</v>
      </c>
      <c r="DH116" s="800"/>
      <c r="DI116" s="800"/>
      <c r="DJ116" s="800"/>
      <c r="DK116" s="801"/>
      <c r="DL116" s="802" t="s">
        <v>47</v>
      </c>
      <c r="DM116" s="800"/>
      <c r="DN116" s="800"/>
      <c r="DO116" s="800"/>
      <c r="DP116" s="801"/>
      <c r="DQ116" s="802" t="s">
        <v>47</v>
      </c>
      <c r="DR116" s="800"/>
      <c r="DS116" s="800"/>
      <c r="DT116" s="800"/>
      <c r="DU116" s="801"/>
      <c r="DV116" s="803" t="s">
        <v>47</v>
      </c>
      <c r="DW116" s="804"/>
      <c r="DX116" s="804"/>
      <c r="DY116" s="804"/>
      <c r="DZ116" s="805"/>
    </row>
    <row r="117" spans="1:130" s="48" customFormat="1" ht="26.25" customHeight="1" x14ac:dyDescent="0.2">
      <c r="A117" s="774" t="s">
        <v>104</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368</v>
      </c>
      <c r="Z117" s="776"/>
      <c r="AA117" s="819">
        <v>637909</v>
      </c>
      <c r="AB117" s="820"/>
      <c r="AC117" s="820"/>
      <c r="AD117" s="820"/>
      <c r="AE117" s="821"/>
      <c r="AF117" s="822">
        <v>632589</v>
      </c>
      <c r="AG117" s="820"/>
      <c r="AH117" s="820"/>
      <c r="AI117" s="820"/>
      <c r="AJ117" s="821"/>
      <c r="AK117" s="822">
        <v>632435</v>
      </c>
      <c r="AL117" s="820"/>
      <c r="AM117" s="820"/>
      <c r="AN117" s="820"/>
      <c r="AO117" s="821"/>
      <c r="AP117" s="823"/>
      <c r="AQ117" s="824"/>
      <c r="AR117" s="824"/>
      <c r="AS117" s="824"/>
      <c r="AT117" s="825"/>
      <c r="AU117" s="847"/>
      <c r="AV117" s="848"/>
      <c r="AW117" s="848"/>
      <c r="AX117" s="848"/>
      <c r="AY117" s="848"/>
      <c r="AZ117" s="826" t="s">
        <v>369</v>
      </c>
      <c r="BA117" s="827"/>
      <c r="BB117" s="827"/>
      <c r="BC117" s="827"/>
      <c r="BD117" s="827"/>
      <c r="BE117" s="827"/>
      <c r="BF117" s="827"/>
      <c r="BG117" s="827"/>
      <c r="BH117" s="827"/>
      <c r="BI117" s="827"/>
      <c r="BJ117" s="827"/>
      <c r="BK117" s="827"/>
      <c r="BL117" s="827"/>
      <c r="BM117" s="827"/>
      <c r="BN117" s="827"/>
      <c r="BO117" s="827"/>
      <c r="BP117" s="828"/>
      <c r="BQ117" s="809" t="s">
        <v>47</v>
      </c>
      <c r="BR117" s="810"/>
      <c r="BS117" s="810"/>
      <c r="BT117" s="810"/>
      <c r="BU117" s="810"/>
      <c r="BV117" s="810" t="s">
        <v>47</v>
      </c>
      <c r="BW117" s="810"/>
      <c r="BX117" s="810"/>
      <c r="BY117" s="810"/>
      <c r="BZ117" s="810"/>
      <c r="CA117" s="810" t="s">
        <v>47</v>
      </c>
      <c r="CB117" s="810"/>
      <c r="CC117" s="810"/>
      <c r="CD117" s="810"/>
      <c r="CE117" s="810"/>
      <c r="CF117" s="811" t="s">
        <v>47</v>
      </c>
      <c r="CG117" s="812"/>
      <c r="CH117" s="812"/>
      <c r="CI117" s="812"/>
      <c r="CJ117" s="812"/>
      <c r="CK117" s="853"/>
      <c r="CL117" s="854"/>
      <c r="CM117" s="806" t="s">
        <v>370</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47</v>
      </c>
      <c r="DH117" s="800"/>
      <c r="DI117" s="800"/>
      <c r="DJ117" s="800"/>
      <c r="DK117" s="801"/>
      <c r="DL117" s="802" t="s">
        <v>47</v>
      </c>
      <c r="DM117" s="800"/>
      <c r="DN117" s="800"/>
      <c r="DO117" s="800"/>
      <c r="DP117" s="801"/>
      <c r="DQ117" s="802" t="s">
        <v>47</v>
      </c>
      <c r="DR117" s="800"/>
      <c r="DS117" s="800"/>
      <c r="DT117" s="800"/>
      <c r="DU117" s="801"/>
      <c r="DV117" s="803" t="s">
        <v>47</v>
      </c>
      <c r="DW117" s="804"/>
      <c r="DX117" s="804"/>
      <c r="DY117" s="804"/>
      <c r="DZ117" s="805"/>
    </row>
    <row r="118" spans="1:130" s="48" customFormat="1" ht="26.25" customHeight="1" x14ac:dyDescent="0.2">
      <c r="A118" s="774" t="s">
        <v>343</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340</v>
      </c>
      <c r="AB118" s="775"/>
      <c r="AC118" s="775"/>
      <c r="AD118" s="775"/>
      <c r="AE118" s="776"/>
      <c r="AF118" s="777" t="s">
        <v>341</v>
      </c>
      <c r="AG118" s="775"/>
      <c r="AH118" s="775"/>
      <c r="AI118" s="775"/>
      <c r="AJ118" s="776"/>
      <c r="AK118" s="777" t="s">
        <v>223</v>
      </c>
      <c r="AL118" s="775"/>
      <c r="AM118" s="775"/>
      <c r="AN118" s="775"/>
      <c r="AO118" s="776"/>
      <c r="AP118" s="777" t="s">
        <v>342</v>
      </c>
      <c r="AQ118" s="775"/>
      <c r="AR118" s="775"/>
      <c r="AS118" s="775"/>
      <c r="AT118" s="778"/>
      <c r="AU118" s="847"/>
      <c r="AV118" s="848"/>
      <c r="AW118" s="848"/>
      <c r="AX118" s="848"/>
      <c r="AY118" s="848"/>
      <c r="AZ118" s="829" t="s">
        <v>371</v>
      </c>
      <c r="BA118" s="830"/>
      <c r="BB118" s="830"/>
      <c r="BC118" s="830"/>
      <c r="BD118" s="830"/>
      <c r="BE118" s="830"/>
      <c r="BF118" s="830"/>
      <c r="BG118" s="830"/>
      <c r="BH118" s="830"/>
      <c r="BI118" s="830"/>
      <c r="BJ118" s="830"/>
      <c r="BK118" s="830"/>
      <c r="BL118" s="830"/>
      <c r="BM118" s="830"/>
      <c r="BN118" s="830"/>
      <c r="BO118" s="830"/>
      <c r="BP118" s="831"/>
      <c r="BQ118" s="832" t="s">
        <v>47</v>
      </c>
      <c r="BR118" s="833"/>
      <c r="BS118" s="833"/>
      <c r="BT118" s="833"/>
      <c r="BU118" s="833"/>
      <c r="BV118" s="833" t="s">
        <v>47</v>
      </c>
      <c r="BW118" s="833"/>
      <c r="BX118" s="833"/>
      <c r="BY118" s="833"/>
      <c r="BZ118" s="833"/>
      <c r="CA118" s="833" t="s">
        <v>47</v>
      </c>
      <c r="CB118" s="833"/>
      <c r="CC118" s="833"/>
      <c r="CD118" s="833"/>
      <c r="CE118" s="833"/>
      <c r="CF118" s="811" t="s">
        <v>47</v>
      </c>
      <c r="CG118" s="812"/>
      <c r="CH118" s="812"/>
      <c r="CI118" s="812"/>
      <c r="CJ118" s="812"/>
      <c r="CK118" s="853"/>
      <c r="CL118" s="854"/>
      <c r="CM118" s="806" t="s">
        <v>372</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47</v>
      </c>
      <c r="DH118" s="800"/>
      <c r="DI118" s="800"/>
      <c r="DJ118" s="800"/>
      <c r="DK118" s="801"/>
      <c r="DL118" s="802" t="s">
        <v>47</v>
      </c>
      <c r="DM118" s="800"/>
      <c r="DN118" s="800"/>
      <c r="DO118" s="800"/>
      <c r="DP118" s="801"/>
      <c r="DQ118" s="802" t="s">
        <v>47</v>
      </c>
      <c r="DR118" s="800"/>
      <c r="DS118" s="800"/>
      <c r="DT118" s="800"/>
      <c r="DU118" s="801"/>
      <c r="DV118" s="803" t="s">
        <v>47</v>
      </c>
      <c r="DW118" s="804"/>
      <c r="DX118" s="804"/>
      <c r="DY118" s="804"/>
      <c r="DZ118" s="805"/>
    </row>
    <row r="119" spans="1:130" s="48" customFormat="1" ht="26.25" customHeight="1" x14ac:dyDescent="0.2">
      <c r="A119" s="973" t="s">
        <v>347</v>
      </c>
      <c r="B119" s="852"/>
      <c r="C119" s="790" t="s">
        <v>348</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47</v>
      </c>
      <c r="AB119" s="784"/>
      <c r="AC119" s="784"/>
      <c r="AD119" s="784"/>
      <c r="AE119" s="785"/>
      <c r="AF119" s="786" t="s">
        <v>47</v>
      </c>
      <c r="AG119" s="784"/>
      <c r="AH119" s="784"/>
      <c r="AI119" s="784"/>
      <c r="AJ119" s="785"/>
      <c r="AK119" s="786" t="s">
        <v>47</v>
      </c>
      <c r="AL119" s="784"/>
      <c r="AM119" s="784"/>
      <c r="AN119" s="784"/>
      <c r="AO119" s="785"/>
      <c r="AP119" s="787" t="s">
        <v>47</v>
      </c>
      <c r="AQ119" s="788"/>
      <c r="AR119" s="788"/>
      <c r="AS119" s="788"/>
      <c r="AT119" s="789"/>
      <c r="AU119" s="849"/>
      <c r="AV119" s="850"/>
      <c r="AW119" s="850"/>
      <c r="AX119" s="850"/>
      <c r="AY119" s="850"/>
      <c r="AZ119" s="69" t="s">
        <v>104</v>
      </c>
      <c r="BA119" s="69"/>
      <c r="BB119" s="69"/>
      <c r="BC119" s="69"/>
      <c r="BD119" s="69"/>
      <c r="BE119" s="69"/>
      <c r="BF119" s="69"/>
      <c r="BG119" s="69"/>
      <c r="BH119" s="69"/>
      <c r="BI119" s="69"/>
      <c r="BJ119" s="69"/>
      <c r="BK119" s="69"/>
      <c r="BL119" s="69"/>
      <c r="BM119" s="69"/>
      <c r="BN119" s="69"/>
      <c r="BO119" s="818" t="s">
        <v>373</v>
      </c>
      <c r="BP119" s="834"/>
      <c r="BQ119" s="832">
        <v>7097565</v>
      </c>
      <c r="BR119" s="833"/>
      <c r="BS119" s="833"/>
      <c r="BT119" s="833"/>
      <c r="BU119" s="833"/>
      <c r="BV119" s="833">
        <v>7021609</v>
      </c>
      <c r="BW119" s="833"/>
      <c r="BX119" s="833"/>
      <c r="BY119" s="833"/>
      <c r="BZ119" s="833"/>
      <c r="CA119" s="833">
        <v>6567175</v>
      </c>
      <c r="CB119" s="833"/>
      <c r="CC119" s="833"/>
      <c r="CD119" s="833"/>
      <c r="CE119" s="833"/>
      <c r="CF119" s="835"/>
      <c r="CG119" s="836"/>
      <c r="CH119" s="836"/>
      <c r="CI119" s="836"/>
      <c r="CJ119" s="837"/>
      <c r="CK119" s="855"/>
      <c r="CL119" s="856"/>
      <c r="CM119" s="829" t="s">
        <v>374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v>1324</v>
      </c>
      <c r="DH119" s="839"/>
      <c r="DI119" s="839"/>
      <c r="DJ119" s="839"/>
      <c r="DK119" s="840"/>
      <c r="DL119" s="841">
        <v>1605</v>
      </c>
      <c r="DM119" s="839"/>
      <c r="DN119" s="839"/>
      <c r="DO119" s="839"/>
      <c r="DP119" s="840"/>
      <c r="DQ119" s="841">
        <v>1548</v>
      </c>
      <c r="DR119" s="839"/>
      <c r="DS119" s="839"/>
      <c r="DT119" s="839"/>
      <c r="DU119" s="840"/>
      <c r="DV119" s="842">
        <v>0</v>
      </c>
      <c r="DW119" s="843"/>
      <c r="DX119" s="843"/>
      <c r="DY119" s="843"/>
      <c r="DZ119" s="844"/>
    </row>
    <row r="120" spans="1:130" s="48" customFormat="1" ht="26.25" customHeight="1" x14ac:dyDescent="0.2">
      <c r="A120" s="974"/>
      <c r="B120" s="854"/>
      <c r="C120" s="806" t="s">
        <v>351</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47</v>
      </c>
      <c r="AB120" s="800"/>
      <c r="AC120" s="800"/>
      <c r="AD120" s="800"/>
      <c r="AE120" s="801"/>
      <c r="AF120" s="802" t="s">
        <v>47</v>
      </c>
      <c r="AG120" s="800"/>
      <c r="AH120" s="800"/>
      <c r="AI120" s="800"/>
      <c r="AJ120" s="801"/>
      <c r="AK120" s="802" t="s">
        <v>47</v>
      </c>
      <c r="AL120" s="800"/>
      <c r="AM120" s="800"/>
      <c r="AN120" s="800"/>
      <c r="AO120" s="801"/>
      <c r="AP120" s="803" t="s">
        <v>47</v>
      </c>
      <c r="AQ120" s="804"/>
      <c r="AR120" s="804"/>
      <c r="AS120" s="804"/>
      <c r="AT120" s="805"/>
      <c r="AU120" s="857" t="s">
        <v>375</v>
      </c>
      <c r="AV120" s="858"/>
      <c r="AW120" s="858"/>
      <c r="AX120" s="858"/>
      <c r="AY120" s="859"/>
      <c r="AZ120" s="790" t="s">
        <v>376</v>
      </c>
      <c r="BA120" s="781"/>
      <c r="BB120" s="781"/>
      <c r="BC120" s="781"/>
      <c r="BD120" s="781"/>
      <c r="BE120" s="781"/>
      <c r="BF120" s="781"/>
      <c r="BG120" s="781"/>
      <c r="BH120" s="781"/>
      <c r="BI120" s="781"/>
      <c r="BJ120" s="781"/>
      <c r="BK120" s="781"/>
      <c r="BL120" s="781"/>
      <c r="BM120" s="781"/>
      <c r="BN120" s="781"/>
      <c r="BO120" s="781"/>
      <c r="BP120" s="782"/>
      <c r="BQ120" s="791">
        <v>3619859</v>
      </c>
      <c r="BR120" s="792"/>
      <c r="BS120" s="792"/>
      <c r="BT120" s="792"/>
      <c r="BU120" s="792"/>
      <c r="BV120" s="792">
        <v>4170994</v>
      </c>
      <c r="BW120" s="792"/>
      <c r="BX120" s="792"/>
      <c r="BY120" s="792"/>
      <c r="BZ120" s="792"/>
      <c r="CA120" s="792">
        <v>4557888</v>
      </c>
      <c r="CB120" s="792"/>
      <c r="CC120" s="792"/>
      <c r="CD120" s="792"/>
      <c r="CE120" s="792"/>
      <c r="CF120" s="793">
        <v>118.5</v>
      </c>
      <c r="CG120" s="794"/>
      <c r="CH120" s="794"/>
      <c r="CI120" s="794"/>
      <c r="CJ120" s="794"/>
      <c r="CK120" s="871" t="s">
        <v>377</v>
      </c>
      <c r="CL120" s="872"/>
      <c r="CM120" s="872"/>
      <c r="CN120" s="872"/>
      <c r="CO120" s="873"/>
      <c r="CP120" s="865" t="s">
        <v>317</v>
      </c>
      <c r="CQ120" s="866"/>
      <c r="CR120" s="866"/>
      <c r="CS120" s="866"/>
      <c r="CT120" s="866"/>
      <c r="CU120" s="866"/>
      <c r="CV120" s="866"/>
      <c r="CW120" s="866"/>
      <c r="CX120" s="866"/>
      <c r="CY120" s="866"/>
      <c r="CZ120" s="866"/>
      <c r="DA120" s="866"/>
      <c r="DB120" s="866"/>
      <c r="DC120" s="866"/>
      <c r="DD120" s="866"/>
      <c r="DE120" s="866"/>
      <c r="DF120" s="867"/>
      <c r="DG120" s="791">
        <v>455153</v>
      </c>
      <c r="DH120" s="792"/>
      <c r="DI120" s="792"/>
      <c r="DJ120" s="792"/>
      <c r="DK120" s="792"/>
      <c r="DL120" s="792">
        <v>369484</v>
      </c>
      <c r="DM120" s="792"/>
      <c r="DN120" s="792"/>
      <c r="DO120" s="792"/>
      <c r="DP120" s="792"/>
      <c r="DQ120" s="792">
        <v>289009</v>
      </c>
      <c r="DR120" s="792"/>
      <c r="DS120" s="792"/>
      <c r="DT120" s="792"/>
      <c r="DU120" s="792"/>
      <c r="DV120" s="795">
        <v>7.5</v>
      </c>
      <c r="DW120" s="795"/>
      <c r="DX120" s="795"/>
      <c r="DY120" s="795"/>
      <c r="DZ120" s="796"/>
    </row>
    <row r="121" spans="1:130" s="48" customFormat="1" ht="26.25" customHeight="1" x14ac:dyDescent="0.2">
      <c r="A121" s="974"/>
      <c r="B121" s="854"/>
      <c r="C121" s="826" t="s">
        <v>378</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47</v>
      </c>
      <c r="AB121" s="800"/>
      <c r="AC121" s="800"/>
      <c r="AD121" s="800"/>
      <c r="AE121" s="801"/>
      <c r="AF121" s="802" t="s">
        <v>47</v>
      </c>
      <c r="AG121" s="800"/>
      <c r="AH121" s="800"/>
      <c r="AI121" s="800"/>
      <c r="AJ121" s="801"/>
      <c r="AK121" s="802" t="s">
        <v>47</v>
      </c>
      <c r="AL121" s="800"/>
      <c r="AM121" s="800"/>
      <c r="AN121" s="800"/>
      <c r="AO121" s="801"/>
      <c r="AP121" s="803" t="s">
        <v>47</v>
      </c>
      <c r="AQ121" s="804"/>
      <c r="AR121" s="804"/>
      <c r="AS121" s="804"/>
      <c r="AT121" s="805"/>
      <c r="AU121" s="860"/>
      <c r="AV121" s="861"/>
      <c r="AW121" s="861"/>
      <c r="AX121" s="861"/>
      <c r="AY121" s="862"/>
      <c r="AZ121" s="806" t="s">
        <v>379</v>
      </c>
      <c r="BA121" s="807"/>
      <c r="BB121" s="807"/>
      <c r="BC121" s="807"/>
      <c r="BD121" s="807"/>
      <c r="BE121" s="807"/>
      <c r="BF121" s="807"/>
      <c r="BG121" s="807"/>
      <c r="BH121" s="807"/>
      <c r="BI121" s="807"/>
      <c r="BJ121" s="807"/>
      <c r="BK121" s="807"/>
      <c r="BL121" s="807"/>
      <c r="BM121" s="807"/>
      <c r="BN121" s="807"/>
      <c r="BO121" s="807"/>
      <c r="BP121" s="808"/>
      <c r="BQ121" s="809" t="s">
        <v>47</v>
      </c>
      <c r="BR121" s="810"/>
      <c r="BS121" s="810"/>
      <c r="BT121" s="810"/>
      <c r="BU121" s="810"/>
      <c r="BV121" s="810" t="s">
        <v>47</v>
      </c>
      <c r="BW121" s="810"/>
      <c r="BX121" s="810"/>
      <c r="BY121" s="810"/>
      <c r="BZ121" s="810"/>
      <c r="CA121" s="810" t="s">
        <v>47</v>
      </c>
      <c r="CB121" s="810"/>
      <c r="CC121" s="810"/>
      <c r="CD121" s="810"/>
      <c r="CE121" s="810"/>
      <c r="CF121" s="811" t="s">
        <v>47</v>
      </c>
      <c r="CG121" s="812"/>
      <c r="CH121" s="812"/>
      <c r="CI121" s="812"/>
      <c r="CJ121" s="812"/>
      <c r="CK121" s="874"/>
      <c r="CL121" s="875"/>
      <c r="CM121" s="875"/>
      <c r="CN121" s="875"/>
      <c r="CO121" s="876"/>
      <c r="CP121" s="868" t="s">
        <v>315</v>
      </c>
      <c r="CQ121" s="869"/>
      <c r="CR121" s="869"/>
      <c r="CS121" s="869"/>
      <c r="CT121" s="869"/>
      <c r="CU121" s="869"/>
      <c r="CV121" s="869"/>
      <c r="CW121" s="869"/>
      <c r="CX121" s="869"/>
      <c r="CY121" s="869"/>
      <c r="CZ121" s="869"/>
      <c r="DA121" s="869"/>
      <c r="DB121" s="869"/>
      <c r="DC121" s="869"/>
      <c r="DD121" s="869"/>
      <c r="DE121" s="869"/>
      <c r="DF121" s="870"/>
      <c r="DG121" s="809" t="s">
        <v>47</v>
      </c>
      <c r="DH121" s="810"/>
      <c r="DI121" s="810"/>
      <c r="DJ121" s="810"/>
      <c r="DK121" s="810"/>
      <c r="DL121" s="810" t="s">
        <v>47</v>
      </c>
      <c r="DM121" s="810"/>
      <c r="DN121" s="810"/>
      <c r="DO121" s="810"/>
      <c r="DP121" s="810"/>
      <c r="DQ121" s="810" t="s">
        <v>47</v>
      </c>
      <c r="DR121" s="810"/>
      <c r="DS121" s="810"/>
      <c r="DT121" s="810"/>
      <c r="DU121" s="810"/>
      <c r="DV121" s="813" t="s">
        <v>47</v>
      </c>
      <c r="DW121" s="813"/>
      <c r="DX121" s="813"/>
      <c r="DY121" s="813"/>
      <c r="DZ121" s="814"/>
    </row>
    <row r="122" spans="1:130" s="48" customFormat="1" ht="26.25" customHeight="1" x14ac:dyDescent="0.2">
      <c r="A122" s="974"/>
      <c r="B122" s="854"/>
      <c r="C122" s="806" t="s">
        <v>361</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47</v>
      </c>
      <c r="AB122" s="800"/>
      <c r="AC122" s="800"/>
      <c r="AD122" s="800"/>
      <c r="AE122" s="801"/>
      <c r="AF122" s="802" t="s">
        <v>47</v>
      </c>
      <c r="AG122" s="800"/>
      <c r="AH122" s="800"/>
      <c r="AI122" s="800"/>
      <c r="AJ122" s="801"/>
      <c r="AK122" s="802" t="s">
        <v>47</v>
      </c>
      <c r="AL122" s="800"/>
      <c r="AM122" s="800"/>
      <c r="AN122" s="800"/>
      <c r="AO122" s="801"/>
      <c r="AP122" s="803" t="s">
        <v>47</v>
      </c>
      <c r="AQ122" s="804"/>
      <c r="AR122" s="804"/>
      <c r="AS122" s="804"/>
      <c r="AT122" s="805"/>
      <c r="AU122" s="860"/>
      <c r="AV122" s="861"/>
      <c r="AW122" s="861"/>
      <c r="AX122" s="861"/>
      <c r="AY122" s="862"/>
      <c r="AZ122" s="829" t="s">
        <v>380</v>
      </c>
      <c r="BA122" s="830"/>
      <c r="BB122" s="830"/>
      <c r="BC122" s="830"/>
      <c r="BD122" s="830"/>
      <c r="BE122" s="830"/>
      <c r="BF122" s="830"/>
      <c r="BG122" s="830"/>
      <c r="BH122" s="830"/>
      <c r="BI122" s="830"/>
      <c r="BJ122" s="830"/>
      <c r="BK122" s="830"/>
      <c r="BL122" s="830"/>
      <c r="BM122" s="830"/>
      <c r="BN122" s="830"/>
      <c r="BO122" s="830"/>
      <c r="BP122" s="831"/>
      <c r="BQ122" s="832">
        <v>4362572</v>
      </c>
      <c r="BR122" s="833"/>
      <c r="BS122" s="833"/>
      <c r="BT122" s="833"/>
      <c r="BU122" s="833"/>
      <c r="BV122" s="833">
        <v>4220685</v>
      </c>
      <c r="BW122" s="833"/>
      <c r="BX122" s="833"/>
      <c r="BY122" s="833"/>
      <c r="BZ122" s="833"/>
      <c r="CA122" s="833">
        <v>3776087</v>
      </c>
      <c r="CB122" s="833"/>
      <c r="CC122" s="833"/>
      <c r="CD122" s="833"/>
      <c r="CE122" s="833"/>
      <c r="CF122" s="879">
        <v>98.2</v>
      </c>
      <c r="CG122" s="880"/>
      <c r="CH122" s="880"/>
      <c r="CI122" s="880"/>
      <c r="CJ122" s="880"/>
      <c r="CK122" s="874"/>
      <c r="CL122" s="875"/>
      <c r="CM122" s="875"/>
      <c r="CN122" s="875"/>
      <c r="CO122" s="876"/>
      <c r="CP122" s="868" t="s">
        <v>316</v>
      </c>
      <c r="CQ122" s="869"/>
      <c r="CR122" s="869"/>
      <c r="CS122" s="869"/>
      <c r="CT122" s="869"/>
      <c r="CU122" s="869"/>
      <c r="CV122" s="869"/>
      <c r="CW122" s="869"/>
      <c r="CX122" s="869"/>
      <c r="CY122" s="869"/>
      <c r="CZ122" s="869"/>
      <c r="DA122" s="869"/>
      <c r="DB122" s="869"/>
      <c r="DC122" s="869"/>
      <c r="DD122" s="869"/>
      <c r="DE122" s="869"/>
      <c r="DF122" s="870"/>
      <c r="DG122" s="809" t="s">
        <v>47</v>
      </c>
      <c r="DH122" s="810"/>
      <c r="DI122" s="810"/>
      <c r="DJ122" s="810"/>
      <c r="DK122" s="810"/>
      <c r="DL122" s="810" t="s">
        <v>47</v>
      </c>
      <c r="DM122" s="810"/>
      <c r="DN122" s="810"/>
      <c r="DO122" s="810"/>
      <c r="DP122" s="810"/>
      <c r="DQ122" s="810" t="s">
        <v>47</v>
      </c>
      <c r="DR122" s="810"/>
      <c r="DS122" s="810"/>
      <c r="DT122" s="810"/>
      <c r="DU122" s="810"/>
      <c r="DV122" s="813" t="s">
        <v>47</v>
      </c>
      <c r="DW122" s="813"/>
      <c r="DX122" s="813"/>
      <c r="DY122" s="813"/>
      <c r="DZ122" s="814"/>
    </row>
    <row r="123" spans="1:130" s="48" customFormat="1" ht="26.25" customHeight="1" x14ac:dyDescent="0.2">
      <c r="A123" s="974"/>
      <c r="B123" s="854"/>
      <c r="C123" s="806" t="s">
        <v>367</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47</v>
      </c>
      <c r="AB123" s="800"/>
      <c r="AC123" s="800"/>
      <c r="AD123" s="800"/>
      <c r="AE123" s="801"/>
      <c r="AF123" s="802" t="s">
        <v>47</v>
      </c>
      <c r="AG123" s="800"/>
      <c r="AH123" s="800"/>
      <c r="AI123" s="800"/>
      <c r="AJ123" s="801"/>
      <c r="AK123" s="802" t="s">
        <v>47</v>
      </c>
      <c r="AL123" s="800"/>
      <c r="AM123" s="800"/>
      <c r="AN123" s="800"/>
      <c r="AO123" s="801"/>
      <c r="AP123" s="803" t="s">
        <v>47</v>
      </c>
      <c r="AQ123" s="804"/>
      <c r="AR123" s="804"/>
      <c r="AS123" s="804"/>
      <c r="AT123" s="805"/>
      <c r="AU123" s="863"/>
      <c r="AV123" s="864"/>
      <c r="AW123" s="864"/>
      <c r="AX123" s="864"/>
      <c r="AY123" s="864"/>
      <c r="AZ123" s="69" t="s">
        <v>104</v>
      </c>
      <c r="BA123" s="69"/>
      <c r="BB123" s="69"/>
      <c r="BC123" s="69"/>
      <c r="BD123" s="69"/>
      <c r="BE123" s="69"/>
      <c r="BF123" s="69"/>
      <c r="BG123" s="69"/>
      <c r="BH123" s="69"/>
      <c r="BI123" s="69"/>
      <c r="BJ123" s="69"/>
      <c r="BK123" s="69"/>
      <c r="BL123" s="69"/>
      <c r="BM123" s="69"/>
      <c r="BN123" s="69"/>
      <c r="BO123" s="818" t="s">
        <v>381</v>
      </c>
      <c r="BP123" s="834"/>
      <c r="BQ123" s="881">
        <v>7982431</v>
      </c>
      <c r="BR123" s="882"/>
      <c r="BS123" s="882"/>
      <c r="BT123" s="882"/>
      <c r="BU123" s="882"/>
      <c r="BV123" s="882">
        <v>8391679</v>
      </c>
      <c r="BW123" s="882"/>
      <c r="BX123" s="882"/>
      <c r="BY123" s="882"/>
      <c r="BZ123" s="882"/>
      <c r="CA123" s="882">
        <v>8333975</v>
      </c>
      <c r="CB123" s="882"/>
      <c r="CC123" s="882"/>
      <c r="CD123" s="882"/>
      <c r="CE123" s="882"/>
      <c r="CF123" s="835"/>
      <c r="CG123" s="836"/>
      <c r="CH123" s="836"/>
      <c r="CI123" s="836"/>
      <c r="CJ123" s="837"/>
      <c r="CK123" s="874"/>
      <c r="CL123" s="875"/>
      <c r="CM123" s="875"/>
      <c r="CN123" s="875"/>
      <c r="CO123" s="876"/>
      <c r="CP123" s="868" t="s">
        <v>314</v>
      </c>
      <c r="CQ123" s="869"/>
      <c r="CR123" s="869"/>
      <c r="CS123" s="869"/>
      <c r="CT123" s="869"/>
      <c r="CU123" s="869"/>
      <c r="CV123" s="869"/>
      <c r="CW123" s="869"/>
      <c r="CX123" s="869"/>
      <c r="CY123" s="869"/>
      <c r="CZ123" s="869"/>
      <c r="DA123" s="869"/>
      <c r="DB123" s="869"/>
      <c r="DC123" s="869"/>
      <c r="DD123" s="869"/>
      <c r="DE123" s="869"/>
      <c r="DF123" s="870"/>
      <c r="DG123" s="799" t="s">
        <v>47</v>
      </c>
      <c r="DH123" s="800"/>
      <c r="DI123" s="800"/>
      <c r="DJ123" s="800"/>
      <c r="DK123" s="801"/>
      <c r="DL123" s="802" t="s">
        <v>47</v>
      </c>
      <c r="DM123" s="800"/>
      <c r="DN123" s="800"/>
      <c r="DO123" s="800"/>
      <c r="DP123" s="801"/>
      <c r="DQ123" s="802" t="s">
        <v>47</v>
      </c>
      <c r="DR123" s="800"/>
      <c r="DS123" s="800"/>
      <c r="DT123" s="800"/>
      <c r="DU123" s="801"/>
      <c r="DV123" s="803" t="s">
        <v>47</v>
      </c>
      <c r="DW123" s="804"/>
      <c r="DX123" s="804"/>
      <c r="DY123" s="804"/>
      <c r="DZ123" s="805"/>
    </row>
    <row r="124" spans="1:130" s="48" customFormat="1" ht="26.25" customHeight="1" x14ac:dyDescent="0.2">
      <c r="A124" s="974"/>
      <c r="B124" s="854"/>
      <c r="C124" s="806" t="s">
        <v>370</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47</v>
      </c>
      <c r="AB124" s="800"/>
      <c r="AC124" s="800"/>
      <c r="AD124" s="800"/>
      <c r="AE124" s="801"/>
      <c r="AF124" s="802" t="s">
        <v>47</v>
      </c>
      <c r="AG124" s="800"/>
      <c r="AH124" s="800"/>
      <c r="AI124" s="800"/>
      <c r="AJ124" s="801"/>
      <c r="AK124" s="802" t="s">
        <v>47</v>
      </c>
      <c r="AL124" s="800"/>
      <c r="AM124" s="800"/>
      <c r="AN124" s="800"/>
      <c r="AO124" s="801"/>
      <c r="AP124" s="803" t="s">
        <v>47</v>
      </c>
      <c r="AQ124" s="804"/>
      <c r="AR124" s="804"/>
      <c r="AS124" s="804"/>
      <c r="AT124" s="805"/>
      <c r="AU124" s="887" t="s">
        <v>382</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t="s">
        <v>47</v>
      </c>
      <c r="BR124" s="891"/>
      <c r="BS124" s="891"/>
      <c r="BT124" s="891"/>
      <c r="BU124" s="891"/>
      <c r="BV124" s="891" t="s">
        <v>47</v>
      </c>
      <c r="BW124" s="891"/>
      <c r="BX124" s="891"/>
      <c r="BY124" s="891"/>
      <c r="BZ124" s="891"/>
      <c r="CA124" s="891" t="s">
        <v>47</v>
      </c>
      <c r="CB124" s="891"/>
      <c r="CC124" s="891"/>
      <c r="CD124" s="891"/>
      <c r="CE124" s="891"/>
      <c r="CF124" s="892"/>
      <c r="CG124" s="893"/>
      <c r="CH124" s="893"/>
      <c r="CI124" s="893"/>
      <c r="CJ124" s="894"/>
      <c r="CK124" s="877"/>
      <c r="CL124" s="877"/>
      <c r="CM124" s="877"/>
      <c r="CN124" s="877"/>
      <c r="CO124" s="878"/>
      <c r="CP124" s="868" t="s">
        <v>383</v>
      </c>
      <c r="CQ124" s="869"/>
      <c r="CR124" s="869"/>
      <c r="CS124" s="869"/>
      <c r="CT124" s="869"/>
      <c r="CU124" s="869"/>
      <c r="CV124" s="869"/>
      <c r="CW124" s="869"/>
      <c r="CX124" s="869"/>
      <c r="CY124" s="869"/>
      <c r="CZ124" s="869"/>
      <c r="DA124" s="869"/>
      <c r="DB124" s="869"/>
      <c r="DC124" s="869"/>
      <c r="DD124" s="869"/>
      <c r="DE124" s="869"/>
      <c r="DF124" s="870"/>
      <c r="DG124" s="838" t="s">
        <v>47</v>
      </c>
      <c r="DH124" s="839"/>
      <c r="DI124" s="839"/>
      <c r="DJ124" s="839"/>
      <c r="DK124" s="840"/>
      <c r="DL124" s="841" t="s">
        <v>47</v>
      </c>
      <c r="DM124" s="839"/>
      <c r="DN124" s="839"/>
      <c r="DO124" s="839"/>
      <c r="DP124" s="840"/>
      <c r="DQ124" s="841" t="s">
        <v>47</v>
      </c>
      <c r="DR124" s="839"/>
      <c r="DS124" s="839"/>
      <c r="DT124" s="839"/>
      <c r="DU124" s="840"/>
      <c r="DV124" s="842" t="s">
        <v>47</v>
      </c>
      <c r="DW124" s="843"/>
      <c r="DX124" s="843"/>
      <c r="DY124" s="843"/>
      <c r="DZ124" s="844"/>
    </row>
    <row r="125" spans="1:130" s="48" customFormat="1" ht="26.25" customHeight="1" x14ac:dyDescent="0.2">
      <c r="A125" s="974"/>
      <c r="B125" s="854"/>
      <c r="C125" s="806" t="s">
        <v>372</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47</v>
      </c>
      <c r="AB125" s="800"/>
      <c r="AC125" s="800"/>
      <c r="AD125" s="800"/>
      <c r="AE125" s="801"/>
      <c r="AF125" s="802" t="s">
        <v>47</v>
      </c>
      <c r="AG125" s="800"/>
      <c r="AH125" s="800"/>
      <c r="AI125" s="800"/>
      <c r="AJ125" s="801"/>
      <c r="AK125" s="802" t="s">
        <v>47</v>
      </c>
      <c r="AL125" s="800"/>
      <c r="AM125" s="800"/>
      <c r="AN125" s="800"/>
      <c r="AO125" s="801"/>
      <c r="AP125" s="803" t="s">
        <v>47</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384</v>
      </c>
      <c r="CL125" s="872"/>
      <c r="CM125" s="872"/>
      <c r="CN125" s="872"/>
      <c r="CO125" s="873"/>
      <c r="CP125" s="790" t="s">
        <v>385</v>
      </c>
      <c r="CQ125" s="781"/>
      <c r="CR125" s="781"/>
      <c r="CS125" s="781"/>
      <c r="CT125" s="781"/>
      <c r="CU125" s="781"/>
      <c r="CV125" s="781"/>
      <c r="CW125" s="781"/>
      <c r="CX125" s="781"/>
      <c r="CY125" s="781"/>
      <c r="CZ125" s="781"/>
      <c r="DA125" s="781"/>
      <c r="DB125" s="781"/>
      <c r="DC125" s="781"/>
      <c r="DD125" s="781"/>
      <c r="DE125" s="781"/>
      <c r="DF125" s="782"/>
      <c r="DG125" s="791" t="s">
        <v>47</v>
      </c>
      <c r="DH125" s="792"/>
      <c r="DI125" s="792"/>
      <c r="DJ125" s="792"/>
      <c r="DK125" s="792"/>
      <c r="DL125" s="792" t="s">
        <v>47</v>
      </c>
      <c r="DM125" s="792"/>
      <c r="DN125" s="792"/>
      <c r="DO125" s="792"/>
      <c r="DP125" s="792"/>
      <c r="DQ125" s="792" t="s">
        <v>47</v>
      </c>
      <c r="DR125" s="792"/>
      <c r="DS125" s="792"/>
      <c r="DT125" s="792"/>
      <c r="DU125" s="792"/>
      <c r="DV125" s="795" t="s">
        <v>47</v>
      </c>
      <c r="DW125" s="795"/>
      <c r="DX125" s="795"/>
      <c r="DY125" s="795"/>
      <c r="DZ125" s="796"/>
    </row>
    <row r="126" spans="1:130" s="48" customFormat="1" ht="26.25" customHeight="1" x14ac:dyDescent="0.2">
      <c r="A126" s="974"/>
      <c r="B126" s="854"/>
      <c r="C126" s="806" t="s">
        <v>374</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47</v>
      </c>
      <c r="AB126" s="800"/>
      <c r="AC126" s="800"/>
      <c r="AD126" s="800"/>
      <c r="AE126" s="801"/>
      <c r="AF126" s="802" t="s">
        <v>47</v>
      </c>
      <c r="AG126" s="800"/>
      <c r="AH126" s="800"/>
      <c r="AI126" s="800"/>
      <c r="AJ126" s="801"/>
      <c r="AK126" s="802" t="s">
        <v>47</v>
      </c>
      <c r="AL126" s="800"/>
      <c r="AM126" s="800"/>
      <c r="AN126" s="800"/>
      <c r="AO126" s="801"/>
      <c r="AP126" s="803" t="s">
        <v>47</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386</v>
      </c>
      <c r="CQ126" s="807"/>
      <c r="CR126" s="807"/>
      <c r="CS126" s="807"/>
      <c r="CT126" s="807"/>
      <c r="CU126" s="807"/>
      <c r="CV126" s="807"/>
      <c r="CW126" s="807"/>
      <c r="CX126" s="807"/>
      <c r="CY126" s="807"/>
      <c r="CZ126" s="807"/>
      <c r="DA126" s="807"/>
      <c r="DB126" s="807"/>
      <c r="DC126" s="807"/>
      <c r="DD126" s="807"/>
      <c r="DE126" s="807"/>
      <c r="DF126" s="808"/>
      <c r="DG126" s="809" t="s">
        <v>47</v>
      </c>
      <c r="DH126" s="810"/>
      <c r="DI126" s="810"/>
      <c r="DJ126" s="810"/>
      <c r="DK126" s="810"/>
      <c r="DL126" s="810" t="s">
        <v>47</v>
      </c>
      <c r="DM126" s="810"/>
      <c r="DN126" s="810"/>
      <c r="DO126" s="810"/>
      <c r="DP126" s="810"/>
      <c r="DQ126" s="810" t="s">
        <v>47</v>
      </c>
      <c r="DR126" s="810"/>
      <c r="DS126" s="810"/>
      <c r="DT126" s="810"/>
      <c r="DU126" s="810"/>
      <c r="DV126" s="813" t="s">
        <v>47</v>
      </c>
      <c r="DW126" s="813"/>
      <c r="DX126" s="813"/>
      <c r="DY126" s="813"/>
      <c r="DZ126" s="814"/>
    </row>
    <row r="127" spans="1:130" s="48" customFormat="1" ht="26.25" customHeight="1" x14ac:dyDescent="0.2">
      <c r="A127" s="975"/>
      <c r="B127" s="856"/>
      <c r="C127" s="829" t="s">
        <v>387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v>247</v>
      </c>
      <c r="AB127" s="800"/>
      <c r="AC127" s="800"/>
      <c r="AD127" s="800"/>
      <c r="AE127" s="801"/>
      <c r="AF127" s="802">
        <v>301</v>
      </c>
      <c r="AG127" s="800"/>
      <c r="AH127" s="800"/>
      <c r="AI127" s="800"/>
      <c r="AJ127" s="801"/>
      <c r="AK127" s="802">
        <v>430</v>
      </c>
      <c r="AL127" s="800"/>
      <c r="AM127" s="800"/>
      <c r="AN127" s="800"/>
      <c r="AO127" s="801"/>
      <c r="AP127" s="803">
        <v>0</v>
      </c>
      <c r="AQ127" s="804"/>
      <c r="AR127" s="804"/>
      <c r="AS127" s="804"/>
      <c r="AT127" s="805"/>
      <c r="AU127" s="56"/>
      <c r="AV127" s="56"/>
      <c r="AW127" s="56"/>
      <c r="AX127" s="917" t="s">
        <v>388</v>
      </c>
      <c r="AY127" s="884"/>
      <c r="AZ127" s="884"/>
      <c r="BA127" s="884"/>
      <c r="BB127" s="884"/>
      <c r="BC127" s="884"/>
      <c r="BD127" s="884"/>
      <c r="BE127" s="885"/>
      <c r="BF127" s="883" t="s">
        <v>389</v>
      </c>
      <c r="BG127" s="884"/>
      <c r="BH127" s="884"/>
      <c r="BI127" s="884"/>
      <c r="BJ127" s="884"/>
      <c r="BK127" s="884"/>
      <c r="BL127" s="885"/>
      <c r="BM127" s="883" t="s">
        <v>390</v>
      </c>
      <c r="BN127" s="884"/>
      <c r="BO127" s="884"/>
      <c r="BP127" s="884"/>
      <c r="BQ127" s="884"/>
      <c r="BR127" s="884"/>
      <c r="BS127" s="885"/>
      <c r="BT127" s="883" t="s">
        <v>391</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392</v>
      </c>
      <c r="CQ127" s="807"/>
      <c r="CR127" s="807"/>
      <c r="CS127" s="807"/>
      <c r="CT127" s="807"/>
      <c r="CU127" s="807"/>
      <c r="CV127" s="807"/>
      <c r="CW127" s="807"/>
      <c r="CX127" s="807"/>
      <c r="CY127" s="807"/>
      <c r="CZ127" s="807"/>
      <c r="DA127" s="807"/>
      <c r="DB127" s="807"/>
      <c r="DC127" s="807"/>
      <c r="DD127" s="807"/>
      <c r="DE127" s="807"/>
      <c r="DF127" s="808"/>
      <c r="DG127" s="809" t="s">
        <v>47</v>
      </c>
      <c r="DH127" s="810"/>
      <c r="DI127" s="810"/>
      <c r="DJ127" s="810"/>
      <c r="DK127" s="810"/>
      <c r="DL127" s="810" t="s">
        <v>47</v>
      </c>
      <c r="DM127" s="810"/>
      <c r="DN127" s="810"/>
      <c r="DO127" s="810"/>
      <c r="DP127" s="810"/>
      <c r="DQ127" s="810" t="s">
        <v>47</v>
      </c>
      <c r="DR127" s="810"/>
      <c r="DS127" s="810"/>
      <c r="DT127" s="810"/>
      <c r="DU127" s="810"/>
      <c r="DV127" s="813" t="s">
        <v>47</v>
      </c>
      <c r="DW127" s="813"/>
      <c r="DX127" s="813"/>
      <c r="DY127" s="813"/>
      <c r="DZ127" s="814"/>
    </row>
    <row r="128" spans="1:130" s="48" customFormat="1" ht="26.25" customHeight="1" x14ac:dyDescent="0.2">
      <c r="A128" s="937" t="s">
        <v>393</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394</v>
      </c>
      <c r="X128" s="939"/>
      <c r="Y128" s="939"/>
      <c r="Z128" s="940"/>
      <c r="AA128" s="783" t="s">
        <v>47</v>
      </c>
      <c r="AB128" s="784"/>
      <c r="AC128" s="784"/>
      <c r="AD128" s="784"/>
      <c r="AE128" s="785"/>
      <c r="AF128" s="786" t="s">
        <v>47</v>
      </c>
      <c r="AG128" s="784"/>
      <c r="AH128" s="784"/>
      <c r="AI128" s="784"/>
      <c r="AJ128" s="785"/>
      <c r="AK128" s="786" t="s">
        <v>47</v>
      </c>
      <c r="AL128" s="784"/>
      <c r="AM128" s="784"/>
      <c r="AN128" s="784"/>
      <c r="AO128" s="785"/>
      <c r="AP128" s="941"/>
      <c r="AQ128" s="942"/>
      <c r="AR128" s="942"/>
      <c r="AS128" s="942"/>
      <c r="AT128" s="943"/>
      <c r="AU128" s="56"/>
      <c r="AV128" s="56"/>
      <c r="AW128" s="56"/>
      <c r="AX128" s="780" t="s">
        <v>395</v>
      </c>
      <c r="AY128" s="781"/>
      <c r="AZ128" s="781"/>
      <c r="BA128" s="781"/>
      <c r="BB128" s="781"/>
      <c r="BC128" s="781"/>
      <c r="BD128" s="781"/>
      <c r="BE128" s="782"/>
      <c r="BF128" s="944" t="s">
        <v>47</v>
      </c>
      <c r="BG128" s="945"/>
      <c r="BH128" s="945"/>
      <c r="BI128" s="945"/>
      <c r="BJ128" s="945"/>
      <c r="BK128" s="945"/>
      <c r="BL128" s="946"/>
      <c r="BM128" s="944">
        <v>15</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396</v>
      </c>
      <c r="CQ128" s="654"/>
      <c r="CR128" s="654"/>
      <c r="CS128" s="654"/>
      <c r="CT128" s="654"/>
      <c r="CU128" s="654"/>
      <c r="CV128" s="654"/>
      <c r="CW128" s="654"/>
      <c r="CX128" s="654"/>
      <c r="CY128" s="654"/>
      <c r="CZ128" s="654"/>
      <c r="DA128" s="654"/>
      <c r="DB128" s="654"/>
      <c r="DC128" s="654"/>
      <c r="DD128" s="654"/>
      <c r="DE128" s="654"/>
      <c r="DF128" s="896"/>
      <c r="DG128" s="897">
        <v>7192</v>
      </c>
      <c r="DH128" s="898"/>
      <c r="DI128" s="898"/>
      <c r="DJ128" s="898"/>
      <c r="DK128" s="898"/>
      <c r="DL128" s="898">
        <v>6962</v>
      </c>
      <c r="DM128" s="898"/>
      <c r="DN128" s="898"/>
      <c r="DO128" s="898"/>
      <c r="DP128" s="898"/>
      <c r="DQ128" s="898">
        <v>6729</v>
      </c>
      <c r="DR128" s="898"/>
      <c r="DS128" s="898"/>
      <c r="DT128" s="898"/>
      <c r="DU128" s="898"/>
      <c r="DV128" s="899">
        <v>0.2</v>
      </c>
      <c r="DW128" s="899"/>
      <c r="DX128" s="899"/>
      <c r="DY128" s="899"/>
      <c r="DZ128" s="900"/>
    </row>
    <row r="129" spans="1:131" s="48" customFormat="1" ht="26.25" customHeight="1" x14ac:dyDescent="0.2">
      <c r="A129" s="797" t="s">
        <v>28</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397</v>
      </c>
      <c r="X129" s="902"/>
      <c r="Y129" s="902"/>
      <c r="Z129" s="903"/>
      <c r="AA129" s="799">
        <v>4308989</v>
      </c>
      <c r="AB129" s="800"/>
      <c r="AC129" s="800"/>
      <c r="AD129" s="800"/>
      <c r="AE129" s="801"/>
      <c r="AF129" s="802">
        <v>4193188</v>
      </c>
      <c r="AG129" s="800"/>
      <c r="AH129" s="800"/>
      <c r="AI129" s="800"/>
      <c r="AJ129" s="801"/>
      <c r="AK129" s="802">
        <v>4239419</v>
      </c>
      <c r="AL129" s="800"/>
      <c r="AM129" s="800"/>
      <c r="AN129" s="800"/>
      <c r="AO129" s="801"/>
      <c r="AP129" s="904"/>
      <c r="AQ129" s="905"/>
      <c r="AR129" s="905"/>
      <c r="AS129" s="905"/>
      <c r="AT129" s="906"/>
      <c r="AU129" s="67"/>
      <c r="AV129" s="67"/>
      <c r="AW129" s="67"/>
      <c r="AX129" s="907" t="s">
        <v>398</v>
      </c>
      <c r="AY129" s="807"/>
      <c r="AZ129" s="807"/>
      <c r="BA129" s="807"/>
      <c r="BB129" s="807"/>
      <c r="BC129" s="807"/>
      <c r="BD129" s="807"/>
      <c r="BE129" s="808"/>
      <c r="BF129" s="908" t="s">
        <v>47</v>
      </c>
      <c r="BG129" s="909"/>
      <c r="BH129" s="909"/>
      <c r="BI129" s="909"/>
      <c r="BJ129" s="909"/>
      <c r="BK129" s="909"/>
      <c r="BL129" s="910"/>
      <c r="BM129" s="908">
        <v>20</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97" t="s">
        <v>399</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400</v>
      </c>
      <c r="X130" s="902"/>
      <c r="Y130" s="902"/>
      <c r="Z130" s="903"/>
      <c r="AA130" s="799">
        <v>380664</v>
      </c>
      <c r="AB130" s="800"/>
      <c r="AC130" s="800"/>
      <c r="AD130" s="800"/>
      <c r="AE130" s="801"/>
      <c r="AF130" s="802">
        <v>391930</v>
      </c>
      <c r="AG130" s="800"/>
      <c r="AH130" s="800"/>
      <c r="AI130" s="800"/>
      <c r="AJ130" s="801"/>
      <c r="AK130" s="802">
        <v>394167</v>
      </c>
      <c r="AL130" s="800"/>
      <c r="AM130" s="800"/>
      <c r="AN130" s="800"/>
      <c r="AO130" s="801"/>
      <c r="AP130" s="904"/>
      <c r="AQ130" s="905"/>
      <c r="AR130" s="905"/>
      <c r="AS130" s="905"/>
      <c r="AT130" s="906"/>
      <c r="AU130" s="67"/>
      <c r="AV130" s="67"/>
      <c r="AW130" s="67"/>
      <c r="AX130" s="907" t="s">
        <v>401</v>
      </c>
      <c r="AY130" s="807"/>
      <c r="AZ130" s="807"/>
      <c r="BA130" s="807"/>
      <c r="BB130" s="807"/>
      <c r="BC130" s="807"/>
      <c r="BD130" s="807"/>
      <c r="BE130" s="808"/>
      <c r="BF130" s="918">
        <v>6.3</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402</v>
      </c>
      <c r="X131" s="925"/>
      <c r="Y131" s="925"/>
      <c r="Z131" s="926"/>
      <c r="AA131" s="838">
        <v>3928325</v>
      </c>
      <c r="AB131" s="839"/>
      <c r="AC131" s="839"/>
      <c r="AD131" s="839"/>
      <c r="AE131" s="840"/>
      <c r="AF131" s="841">
        <v>3801258</v>
      </c>
      <c r="AG131" s="839"/>
      <c r="AH131" s="839"/>
      <c r="AI131" s="839"/>
      <c r="AJ131" s="840"/>
      <c r="AK131" s="841">
        <v>3845252</v>
      </c>
      <c r="AL131" s="839"/>
      <c r="AM131" s="839"/>
      <c r="AN131" s="839"/>
      <c r="AO131" s="840"/>
      <c r="AP131" s="927"/>
      <c r="AQ131" s="928"/>
      <c r="AR131" s="928"/>
      <c r="AS131" s="928"/>
      <c r="AT131" s="929"/>
      <c r="AU131" s="67"/>
      <c r="AV131" s="67"/>
      <c r="AW131" s="67"/>
      <c r="AX131" s="930" t="s">
        <v>403</v>
      </c>
      <c r="AY131" s="654"/>
      <c r="AZ131" s="654"/>
      <c r="BA131" s="654"/>
      <c r="BB131" s="654"/>
      <c r="BC131" s="654"/>
      <c r="BD131" s="654"/>
      <c r="BE131" s="896"/>
      <c r="BF131" s="931" t="s">
        <v>47</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9" t="s">
        <v>404</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405</v>
      </c>
      <c r="W132" s="948"/>
      <c r="X132" s="948"/>
      <c r="Y132" s="948"/>
      <c r="Z132" s="949"/>
      <c r="AA132" s="950">
        <v>6.5484653130000003</v>
      </c>
      <c r="AB132" s="951"/>
      <c r="AC132" s="951"/>
      <c r="AD132" s="951"/>
      <c r="AE132" s="952"/>
      <c r="AF132" s="953">
        <v>6.3310356729999997</v>
      </c>
      <c r="AG132" s="951"/>
      <c r="AH132" s="951"/>
      <c r="AI132" s="951"/>
      <c r="AJ132" s="952"/>
      <c r="AK132" s="953">
        <v>6.1964209370000001</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406</v>
      </c>
      <c r="W133" s="955"/>
      <c r="X133" s="955"/>
      <c r="Y133" s="955"/>
      <c r="Z133" s="956"/>
      <c r="AA133" s="957">
        <v>6.2</v>
      </c>
      <c r="AB133" s="958"/>
      <c r="AC133" s="958"/>
      <c r="AD133" s="958"/>
      <c r="AE133" s="959"/>
      <c r="AF133" s="957">
        <v>6.5</v>
      </c>
      <c r="AG133" s="958"/>
      <c r="AH133" s="958"/>
      <c r="AI133" s="958"/>
      <c r="AJ133" s="959"/>
      <c r="AK133" s="957">
        <v>6.3</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i4rh9K6Q7jwFUWVpH92tkD3HyJ2J5Q7cNhB1MLCW95OiWpYdgOyhpcf4701+ys+eVszp45cfPYHudlkG8866g==" saltValue="T5bTQWECZcUJgVAsY7grx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C43"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407</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PEitxmnNKQmX8KMkZPq74Ve6eAEU6j1pIgJNHQAwCkG5C64kz1ATWZ5uGKJnuGlUCiGXuSYachQdN6LJaRGKyQ==" saltValue="6V2P5/bqnUb4vkhfHBvme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W76"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BcobQASaNf5haLBXU/Hj1fg6+4tQ19o1XjwAlgNcjqDdQ5of6QXSaKHgrJo8zIq55r+2WnQvV/nbHeO1VW7IyQ==" saltValue="NAgjG0kci+eCcWmJ5A6gU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409</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410</v>
      </c>
      <c r="AP7" s="126"/>
      <c r="AQ7" s="137" t="s">
        <v>411</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412</v>
      </c>
      <c r="AQ8" s="138" t="s">
        <v>413</v>
      </c>
      <c r="AR8" s="152" t="s">
        <v>414</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415</v>
      </c>
      <c r="AL9" s="994"/>
      <c r="AM9" s="994"/>
      <c r="AN9" s="995"/>
      <c r="AO9" s="116">
        <v>1240774</v>
      </c>
      <c r="AP9" s="116">
        <v>90258</v>
      </c>
      <c r="AQ9" s="139">
        <v>109056</v>
      </c>
      <c r="AR9" s="153">
        <v>-17.2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416</v>
      </c>
      <c r="AL10" s="994"/>
      <c r="AM10" s="994"/>
      <c r="AN10" s="995"/>
      <c r="AO10" s="117">
        <v>214430</v>
      </c>
      <c r="AP10" s="117">
        <v>15598</v>
      </c>
      <c r="AQ10" s="140">
        <v>18467</v>
      </c>
      <c r="AR10" s="154">
        <v>-15.5</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417</v>
      </c>
      <c r="AL11" s="994"/>
      <c r="AM11" s="994"/>
      <c r="AN11" s="995"/>
      <c r="AO11" s="117" t="s">
        <v>47</v>
      </c>
      <c r="AP11" s="117" t="s">
        <v>47</v>
      </c>
      <c r="AQ11" s="140">
        <v>875</v>
      </c>
      <c r="AR11" s="154" t="s">
        <v>47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418</v>
      </c>
      <c r="AL12" s="994"/>
      <c r="AM12" s="994"/>
      <c r="AN12" s="995"/>
      <c r="AO12" s="117" t="s">
        <v>47</v>
      </c>
      <c r="AP12" s="117" t="s">
        <v>47</v>
      </c>
      <c r="AQ12" s="140" t="s">
        <v>47</v>
      </c>
      <c r="AR12" s="154" t="s">
        <v>47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419</v>
      </c>
      <c r="AL13" s="994"/>
      <c r="AM13" s="994"/>
      <c r="AN13" s="995"/>
      <c r="AO13" s="117">
        <v>72520</v>
      </c>
      <c r="AP13" s="117">
        <v>5275</v>
      </c>
      <c r="AQ13" s="140">
        <v>4658</v>
      </c>
      <c r="AR13" s="154">
        <v>13.2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420</v>
      </c>
      <c r="AL14" s="994"/>
      <c r="AM14" s="994"/>
      <c r="AN14" s="995"/>
      <c r="AO14" s="117">
        <v>14612</v>
      </c>
      <c r="AP14" s="117">
        <v>1063</v>
      </c>
      <c r="AQ14" s="140">
        <v>1950</v>
      </c>
      <c r="AR14" s="154">
        <v>-45.5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421</v>
      </c>
      <c r="AL15" s="988"/>
      <c r="AM15" s="988"/>
      <c r="AN15" s="989"/>
      <c r="AO15" s="117">
        <v>-74515</v>
      </c>
      <c r="AP15" s="117">
        <v>-5420</v>
      </c>
      <c r="AQ15" s="140">
        <v>-7086</v>
      </c>
      <c r="AR15" s="154">
        <v>-23.5</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104</v>
      </c>
      <c r="AL16" s="988"/>
      <c r="AM16" s="988"/>
      <c r="AN16" s="989"/>
      <c r="AO16" s="117">
        <v>1467821</v>
      </c>
      <c r="AP16" s="117">
        <v>106774</v>
      </c>
      <c r="AQ16" s="140">
        <v>127919</v>
      </c>
      <c r="AR16" s="154">
        <v>-16.5</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422</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423</v>
      </c>
      <c r="AP20" s="128" t="s">
        <v>424</v>
      </c>
      <c r="AQ20" s="141" t="s">
        <v>425</v>
      </c>
      <c r="AR20" s="155"/>
    </row>
    <row r="21" spans="1:46" s="81" customFormat="1" ht="13" x14ac:dyDescent="0.2">
      <c r="A21" s="83"/>
      <c r="AK21" s="990" t="s">
        <v>426</v>
      </c>
      <c r="AL21" s="991"/>
      <c r="AM21" s="991"/>
      <c r="AN21" s="992"/>
      <c r="AO21" s="119">
        <v>8.8000000000000007</v>
      </c>
      <c r="AP21" s="129">
        <v>10.82</v>
      </c>
      <c r="AQ21" s="142">
        <v>-2.02</v>
      </c>
      <c r="AS21" s="161"/>
      <c r="AT21" s="83"/>
    </row>
    <row r="22" spans="1:46" s="81" customFormat="1" ht="13" x14ac:dyDescent="0.2">
      <c r="A22" s="83"/>
      <c r="AK22" s="990" t="s">
        <v>427</v>
      </c>
      <c r="AL22" s="991"/>
      <c r="AM22" s="991"/>
      <c r="AN22" s="992"/>
      <c r="AO22" s="120">
        <v>95.1</v>
      </c>
      <c r="AP22" s="130">
        <v>96.9</v>
      </c>
      <c r="AQ22" s="143">
        <v>-1.8</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1012" t="s">
        <v>428</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ht="13" x14ac:dyDescent="0.2">
      <c r="A27" s="85"/>
      <c r="AO27" s="90"/>
      <c r="AP27" s="90"/>
      <c r="AQ27" s="90"/>
      <c r="AR27" s="90"/>
      <c r="AS27" s="90"/>
      <c r="AT27" s="90"/>
    </row>
    <row r="28" spans="1:46" ht="16.5" x14ac:dyDescent="0.2">
      <c r="A28" s="82" t="s">
        <v>429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430</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410</v>
      </c>
      <c r="AP30" s="126"/>
      <c r="AQ30" s="137" t="s">
        <v>411</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412</v>
      </c>
      <c r="AQ31" s="138" t="s">
        <v>413</v>
      </c>
      <c r="AR31" s="152" t="s">
        <v>414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431</v>
      </c>
      <c r="AL32" s="1007"/>
      <c r="AM32" s="1007"/>
      <c r="AN32" s="1008"/>
      <c r="AO32" s="117">
        <v>425133</v>
      </c>
      <c r="AP32" s="117">
        <v>30926</v>
      </c>
      <c r="AQ32" s="144">
        <v>61308</v>
      </c>
      <c r="AR32" s="154">
        <v>-49.6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432</v>
      </c>
      <c r="AL33" s="1007"/>
      <c r="AM33" s="1007"/>
      <c r="AN33" s="1008"/>
      <c r="AO33" s="117" t="s">
        <v>47</v>
      </c>
      <c r="AP33" s="117" t="s">
        <v>47</v>
      </c>
      <c r="AQ33" s="144" t="s">
        <v>47</v>
      </c>
      <c r="AR33" s="154" t="s">
        <v>47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433</v>
      </c>
      <c r="AL34" s="1007"/>
      <c r="AM34" s="1007"/>
      <c r="AN34" s="1008"/>
      <c r="AO34" s="117" t="s">
        <v>47</v>
      </c>
      <c r="AP34" s="117" t="s">
        <v>47</v>
      </c>
      <c r="AQ34" s="144" t="s">
        <v>47</v>
      </c>
      <c r="AR34" s="154" t="s">
        <v>47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434</v>
      </c>
      <c r="AL35" s="1007"/>
      <c r="AM35" s="1007"/>
      <c r="AN35" s="1008"/>
      <c r="AO35" s="117">
        <v>97672</v>
      </c>
      <c r="AP35" s="117">
        <v>7105</v>
      </c>
      <c r="AQ35" s="144">
        <v>22520</v>
      </c>
      <c r="AR35" s="154">
        <v>-68.5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435</v>
      </c>
      <c r="AL36" s="1007"/>
      <c r="AM36" s="1007"/>
      <c r="AN36" s="1008"/>
      <c r="AO36" s="117">
        <v>109200</v>
      </c>
      <c r="AP36" s="117">
        <v>7944</v>
      </c>
      <c r="AQ36" s="144">
        <v>5045</v>
      </c>
      <c r="AR36" s="154">
        <v>57.5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436</v>
      </c>
      <c r="AL37" s="1007"/>
      <c r="AM37" s="1007"/>
      <c r="AN37" s="1008"/>
      <c r="AO37" s="117">
        <v>430</v>
      </c>
      <c r="AP37" s="117">
        <v>31</v>
      </c>
      <c r="AQ37" s="144">
        <v>526</v>
      </c>
      <c r="AR37" s="154">
        <v>-94.1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437</v>
      </c>
      <c r="AL38" s="1010"/>
      <c r="AM38" s="1010"/>
      <c r="AN38" s="1011"/>
      <c r="AO38" s="121" t="s">
        <v>47</v>
      </c>
      <c r="AP38" s="121" t="s">
        <v>47</v>
      </c>
      <c r="AQ38" s="145">
        <v>11</v>
      </c>
      <c r="AR38" s="143" t="s">
        <v>47</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438</v>
      </c>
      <c r="AL39" s="1010"/>
      <c r="AM39" s="1010"/>
      <c r="AN39" s="1011"/>
      <c r="AO39" s="117" t="s">
        <v>47</v>
      </c>
      <c r="AP39" s="117" t="s">
        <v>47</v>
      </c>
      <c r="AQ39" s="144">
        <v>-1559</v>
      </c>
      <c r="AR39" s="154" t="s">
        <v>47</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439</v>
      </c>
      <c r="AL40" s="1007"/>
      <c r="AM40" s="1007"/>
      <c r="AN40" s="1008"/>
      <c r="AO40" s="117">
        <v>-394167</v>
      </c>
      <c r="AP40" s="117">
        <v>-28673</v>
      </c>
      <c r="AQ40" s="144">
        <v>-58872</v>
      </c>
      <c r="AR40" s="154">
        <v>-51.3</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215</v>
      </c>
      <c r="AL41" s="997"/>
      <c r="AM41" s="997"/>
      <c r="AN41" s="998"/>
      <c r="AO41" s="117">
        <v>238268</v>
      </c>
      <c r="AP41" s="117">
        <v>17332</v>
      </c>
      <c r="AQ41" s="144">
        <v>28979</v>
      </c>
      <c r="AR41" s="154">
        <v>-40.200000000000003</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440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441</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410</v>
      </c>
      <c r="AN49" s="999" t="s">
        <v>442</v>
      </c>
      <c r="AO49" s="1000"/>
      <c r="AP49" s="1000"/>
      <c r="AQ49" s="1000"/>
      <c r="AR49" s="1001"/>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443</v>
      </c>
      <c r="AO50" s="123" t="s">
        <v>444</v>
      </c>
      <c r="AP50" s="134" t="s">
        <v>445</v>
      </c>
      <c r="AQ50" s="147" t="s">
        <v>446</v>
      </c>
      <c r="AR50" s="157" t="s">
        <v>447</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448</v>
      </c>
      <c r="AL51" s="102"/>
      <c r="AM51" s="107">
        <v>320036</v>
      </c>
      <c r="AN51" s="114">
        <v>22074</v>
      </c>
      <c r="AO51" s="124">
        <v>-78.599999999999994</v>
      </c>
      <c r="AP51" s="135">
        <v>113347</v>
      </c>
      <c r="AQ51" s="148">
        <v>15.1</v>
      </c>
      <c r="AR51" s="158">
        <v>-93.7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449</v>
      </c>
      <c r="AM52" s="108">
        <v>211350</v>
      </c>
      <c r="AN52" s="115">
        <v>14578</v>
      </c>
      <c r="AO52" s="125">
        <v>-84.3</v>
      </c>
      <c r="AP52" s="136">
        <v>58728</v>
      </c>
      <c r="AQ52" s="149">
        <v>23.5</v>
      </c>
      <c r="AR52" s="159">
        <v>-107.8</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450</v>
      </c>
      <c r="AL53" s="102"/>
      <c r="AM53" s="107">
        <v>300489</v>
      </c>
      <c r="AN53" s="114">
        <v>20981</v>
      </c>
      <c r="AO53" s="124">
        <v>-5</v>
      </c>
      <c r="AP53" s="135">
        <v>120302</v>
      </c>
      <c r="AQ53" s="148">
        <v>6.1</v>
      </c>
      <c r="AR53" s="158">
        <v>-11.1</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449</v>
      </c>
      <c r="AM54" s="108">
        <v>193380</v>
      </c>
      <c r="AN54" s="115">
        <v>13502</v>
      </c>
      <c r="AO54" s="125">
        <v>-7.4</v>
      </c>
      <c r="AP54" s="136">
        <v>59328</v>
      </c>
      <c r="AQ54" s="149">
        <v>1</v>
      </c>
      <c r="AR54" s="159">
        <v>-8.4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451</v>
      </c>
      <c r="AL55" s="102"/>
      <c r="AM55" s="107">
        <v>318816</v>
      </c>
      <c r="AN55" s="114">
        <v>22669</v>
      </c>
      <c r="AO55" s="124">
        <v>8</v>
      </c>
      <c r="AP55" s="135">
        <v>85942</v>
      </c>
      <c r="AQ55" s="148">
        <v>-28.6</v>
      </c>
      <c r="AR55" s="158">
        <v>36.6</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449</v>
      </c>
      <c r="AM56" s="108">
        <v>225417</v>
      </c>
      <c r="AN56" s="115">
        <v>16028</v>
      </c>
      <c r="AO56" s="125">
        <v>18.7</v>
      </c>
      <c r="AP56" s="136">
        <v>48630</v>
      </c>
      <c r="AQ56" s="149">
        <v>-18</v>
      </c>
      <c r="AR56" s="159">
        <v>36.700000000000003</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452</v>
      </c>
      <c r="AL57" s="102"/>
      <c r="AM57" s="107">
        <v>650504</v>
      </c>
      <c r="AN57" s="114">
        <v>46866</v>
      </c>
      <c r="AO57" s="124">
        <v>106.7</v>
      </c>
      <c r="AP57" s="135">
        <v>95007</v>
      </c>
      <c r="AQ57" s="148">
        <v>10.5</v>
      </c>
      <c r="AR57" s="158">
        <v>96.2</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449</v>
      </c>
      <c r="AM58" s="108">
        <v>239138</v>
      </c>
      <c r="AN58" s="115">
        <v>17229</v>
      </c>
      <c r="AO58" s="125">
        <v>7.5</v>
      </c>
      <c r="AP58" s="136">
        <v>48509</v>
      </c>
      <c r="AQ58" s="149">
        <v>-0.2</v>
      </c>
      <c r="AR58" s="159">
        <v>7.7</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453</v>
      </c>
      <c r="AL59" s="102"/>
      <c r="AM59" s="107">
        <v>388237</v>
      </c>
      <c r="AN59" s="114">
        <v>28242</v>
      </c>
      <c r="AO59" s="124">
        <v>-39.700000000000003</v>
      </c>
      <c r="AP59" s="135">
        <v>98176</v>
      </c>
      <c r="AQ59" s="148">
        <v>3.3</v>
      </c>
      <c r="AR59" s="158">
        <v>-43</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449</v>
      </c>
      <c r="AM60" s="108">
        <v>260303</v>
      </c>
      <c r="AN60" s="115">
        <v>18935</v>
      </c>
      <c r="AO60" s="125">
        <v>9.9</v>
      </c>
      <c r="AP60" s="136">
        <v>58489</v>
      </c>
      <c r="AQ60" s="149">
        <v>20.6</v>
      </c>
      <c r="AR60" s="159">
        <v>-10.7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454</v>
      </c>
      <c r="AL61" s="105"/>
      <c r="AM61" s="107">
        <v>395616</v>
      </c>
      <c r="AN61" s="114">
        <v>28166</v>
      </c>
      <c r="AO61" s="124">
        <v>-1.7</v>
      </c>
      <c r="AP61" s="135">
        <v>102555</v>
      </c>
      <c r="AQ61" s="150">
        <v>1.3</v>
      </c>
      <c r="AR61" s="158">
        <v>-3</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449</v>
      </c>
      <c r="AM62" s="108">
        <v>225918</v>
      </c>
      <c r="AN62" s="115">
        <v>16054</v>
      </c>
      <c r="AO62" s="125">
        <v>-11.1</v>
      </c>
      <c r="AP62" s="136">
        <v>54737</v>
      </c>
      <c r="AQ62" s="149">
        <v>5.4</v>
      </c>
      <c r="AR62" s="159">
        <v>-16.5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P6xVl4Cbq/nbUElm48+6KsHVMaiE1tqhIDSmLh3A5BIEMisL5rZrW7W8RVRfV4E8QQGv8YPsXcNbCCLcXvff+A==" saltValue="0G+f9qkyvy+Yl7AQsxLs6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407</v>
      </c>
    </row>
    <row r="121" spans="125:125" ht="13.5" hidden="1" customHeight="1" x14ac:dyDescent="0.2">
      <c r="DU121" s="78"/>
    </row>
  </sheetData>
  <sheetProtection algorithmName="SHA-512" hashValue="c9SzgNHqBSsdvAXsMvwygBpzqeiY6BavoPFzj+EqBFyqyilGxK/xUxGSkA5xADk3TDVLBSeW1UN9wWX6dJg7Kw==" saltValue="CehASuzJ7Oi9NwNNek8kW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407</v>
      </c>
    </row>
  </sheetData>
  <sheetProtection algorithmName="SHA-512" hashValue="sB3FFeG5NNpQC+vo8Rgv/JFC7gWzEUcfK+KoO1HnKm7QiM86blL9fybRHZ5oftHCpZsWygtsdH7W8RjaaZ9pXQ==" saltValue="92kK4D1WCZdMOatMKBzDA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4" zoomScaleNormal="84"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455</v>
      </c>
    </row>
    <row r="46" spans="2:10" ht="29.25" customHeight="1" x14ac:dyDescent="0.25">
      <c r="B46" s="166" t="s">
        <v>7</v>
      </c>
      <c r="C46" s="170"/>
      <c r="D46" s="170"/>
      <c r="E46" s="171" t="s">
        <v>456</v>
      </c>
      <c r="F46" s="172" t="s">
        <v>457</v>
      </c>
      <c r="G46" s="176" t="s">
        <v>458</v>
      </c>
      <c r="H46" s="176" t="s">
        <v>459</v>
      </c>
      <c r="I46" s="176" t="s">
        <v>460</v>
      </c>
      <c r="J46" s="181" t="s">
        <v>461</v>
      </c>
    </row>
    <row r="47" spans="2:10" ht="57.75" customHeight="1" x14ac:dyDescent="0.2">
      <c r="B47" s="167"/>
      <c r="C47" s="1013" t="s">
        <v>462</v>
      </c>
      <c r="D47" s="1013"/>
      <c r="E47" s="1014"/>
      <c r="F47" s="173">
        <v>60.54</v>
      </c>
      <c r="G47" s="177">
        <v>58.64</v>
      </c>
      <c r="H47" s="177">
        <v>65.88</v>
      </c>
      <c r="I47" s="177">
        <v>79.61</v>
      </c>
      <c r="J47" s="182">
        <v>84.97</v>
      </c>
    </row>
    <row r="48" spans="2:10" ht="57.75" customHeight="1" x14ac:dyDescent="0.2">
      <c r="B48" s="168"/>
      <c r="C48" s="1015" t="s">
        <v>463</v>
      </c>
      <c r="D48" s="1015"/>
      <c r="E48" s="1016"/>
      <c r="F48" s="174">
        <v>15.24</v>
      </c>
      <c r="G48" s="178">
        <v>17.420000000000002</v>
      </c>
      <c r="H48" s="178">
        <v>19.97</v>
      </c>
      <c r="I48" s="178">
        <v>15.54</v>
      </c>
      <c r="J48" s="183">
        <v>9.8699999999999992</v>
      </c>
    </row>
    <row r="49" spans="2:10" ht="57.75" customHeight="1" x14ac:dyDescent="0.2">
      <c r="B49" s="169"/>
      <c r="C49" s="1017" t="s">
        <v>464</v>
      </c>
      <c r="D49" s="1017"/>
      <c r="E49" s="1018"/>
      <c r="F49" s="175">
        <v>2.37</v>
      </c>
      <c r="G49" s="179">
        <v>4.6100000000000003</v>
      </c>
      <c r="H49" s="179">
        <v>14.08</v>
      </c>
      <c r="I49" s="179">
        <v>6.93</v>
      </c>
      <c r="J49" s="184">
        <v>0.73</v>
      </c>
    </row>
    <row r="50" spans="2:10" ht="13" x14ac:dyDescent="0.2"/>
  </sheetData>
  <sheetProtection algorithmName="SHA-512" hashValue="Ug9t3MsEJJ24IKkxsMByUxuizxvlpOkYEr9BHdoWTUt7JTHlz9WIQj0DhFSYjYmfMYZ4uOCS8buAQmrzwc3gHw==" saltValue="8fKjx1UJJm5ItMJ7MVdmw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BDDAFD-10A8-4D72-92AB-C34303C1DB15}">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94899995-7EEE-41CE-AB3E-A0D7944BB336}">
  <ds:schemaRefs>
    <ds:schemaRef ds:uri="http://schemas.microsoft.com/sharepoint/v3/contenttype/forms"/>
  </ds:schemaRefs>
</ds:datastoreItem>
</file>

<file path=customXml/itemProps3.xml><?xml version="1.0" encoding="utf-8"?>
<ds:datastoreItem xmlns:ds="http://schemas.openxmlformats.org/officeDocument/2006/customXml" ds:itemID="{4886FF01-ED17-4CEF-B3FE-7A7500A9BC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dcterms:created xsi:type="dcterms:W3CDTF">2025-02-19T01:23:28Z</dcterms:created>
  <dcterms:modified xsi:type="dcterms:W3CDTF">2025-09-30T08:06:13Z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2025-03-18T09:40:59Z</vt:filetime>
  </property>
  <property fmtid="{D5CDD505-2E9C-101B-9397-08002B2CF9AE}" pid="2" name="ContentTypeId">
    <vt:lpwstr>0x010100B3E7916579E48942A578B93BD249C02F</vt:lpwstr>
  </property>
  <property fmtid="{D5CDD505-2E9C-101B-9397-08002B2CF9AE}" pid="3" name="MediaServiceImageTags">
    <vt:lpwstr/>
  </property>
</Properties>
</file>